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unka.sharepoint.com/sites/DokumentyPraha/Sdilene dokumenty/A_MTB BRUNKA/2020/VÝSLEDKY/"/>
    </mc:Choice>
  </mc:AlternateContent>
  <xr:revisionPtr revIDLastSave="1" documentId="11_6914F58EBE3611593A20267A0C573408348D1E6F" xr6:coauthVersionLast="47" xr6:coauthVersionMax="47" xr10:uidLastSave="{D650AE8F-39BB-41AA-A7D7-F0EEFED0FD1B}"/>
  <bookViews>
    <workbookView xWindow="2304" yWindow="2040" windowWidth="20688" windowHeight="10320" activeTab="1" xr2:uid="{00000000-000D-0000-FFFF-FFFF00000000}"/>
  </bookViews>
  <sheets>
    <sheet name="VÝSLEDKY dle času" sheetId="27" r:id="rId1"/>
    <sheet name="VÝSLEDKY dle handicapu" sheetId="26" r:id="rId2"/>
  </sheets>
  <definedNames>
    <definedName name="_xlnm._FilterDatabase" localSheetId="0">'VÝSLEDKY dle času'!$B$4:$Z$4</definedName>
    <definedName name="_xlnm._FilterDatabase" localSheetId="1">'VÝSLEDKY dle handicapu'!$B$4:$Z$4</definedName>
    <definedName name="_xlnm.Print_Area" localSheetId="0">'VÝSLEDKY dle času'!$B$1:$Z$55</definedName>
    <definedName name="_xlnm.Print_Area" localSheetId="1">'VÝSLEDKY dle handicapu'!$B$1:$Z$58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2" i="26" l="1"/>
  <c r="V8" i="26"/>
  <c r="V9" i="26"/>
  <c r="V11" i="26"/>
  <c r="I61" i="27" l="1"/>
  <c r="I25" i="26"/>
  <c r="Y29" i="27" l="1"/>
  <c r="Z29" i="27" s="1"/>
  <c r="V29" i="27"/>
  <c r="W29" i="27" s="1"/>
  <c r="S29" i="27"/>
  <c r="T29" i="27" s="1"/>
  <c r="P29" i="27"/>
  <c r="Q29" i="27" s="1"/>
  <c r="I29" i="27"/>
  <c r="J29" i="27" s="1"/>
  <c r="Y22" i="27"/>
  <c r="Z22" i="27" s="1"/>
  <c r="V22" i="27"/>
  <c r="W22" i="27" s="1"/>
  <c r="S22" i="27"/>
  <c r="T22" i="27" s="1"/>
  <c r="P22" i="27"/>
  <c r="Q22" i="27" s="1"/>
  <c r="I22" i="27"/>
  <c r="J22" i="27" s="1"/>
  <c r="Y44" i="27"/>
  <c r="Z44" i="27" s="1"/>
  <c r="V44" i="27"/>
  <c r="W44" i="27" s="1"/>
  <c r="S44" i="27"/>
  <c r="T44" i="27" s="1"/>
  <c r="P44" i="27"/>
  <c r="Q44" i="27" s="1"/>
  <c r="I44" i="27"/>
  <c r="J44" i="27" s="1"/>
  <c r="Y32" i="27"/>
  <c r="Z32" i="27" s="1"/>
  <c r="V32" i="27"/>
  <c r="W32" i="27" s="1"/>
  <c r="S32" i="27"/>
  <c r="T32" i="27" s="1"/>
  <c r="P32" i="27"/>
  <c r="Q32" i="27" s="1"/>
  <c r="I32" i="27"/>
  <c r="J32" i="27" s="1"/>
  <c r="Y82" i="27"/>
  <c r="Z82" i="27" s="1"/>
  <c r="V82" i="27"/>
  <c r="W82" i="27" s="1"/>
  <c r="S82" i="27"/>
  <c r="T82" i="27" s="1"/>
  <c r="P82" i="27"/>
  <c r="Q82" i="27" s="1"/>
  <c r="I82" i="27"/>
  <c r="J82" i="27" s="1"/>
  <c r="Y77" i="27"/>
  <c r="Z77" i="27" s="1"/>
  <c r="V77" i="27"/>
  <c r="W77" i="27" s="1"/>
  <c r="S77" i="27"/>
  <c r="T77" i="27" s="1"/>
  <c r="P77" i="27"/>
  <c r="Q77" i="27" s="1"/>
  <c r="I77" i="27"/>
  <c r="J77" i="27" s="1"/>
  <c r="Y67" i="27"/>
  <c r="Z67" i="27" s="1"/>
  <c r="V67" i="27"/>
  <c r="W67" i="27" s="1"/>
  <c r="S67" i="27"/>
  <c r="T67" i="27" s="1"/>
  <c r="P67" i="27"/>
  <c r="Q67" i="27" s="1"/>
  <c r="I67" i="27"/>
  <c r="J67" i="27" s="1"/>
  <c r="Y71" i="27"/>
  <c r="Z71" i="27" s="1"/>
  <c r="V71" i="27"/>
  <c r="W71" i="27" s="1"/>
  <c r="S71" i="27"/>
  <c r="T71" i="27" s="1"/>
  <c r="P71" i="27"/>
  <c r="Q71" i="27" s="1"/>
  <c r="I71" i="27"/>
  <c r="J71" i="27" s="1"/>
  <c r="Y65" i="27"/>
  <c r="Z65" i="27" s="1"/>
  <c r="V65" i="27"/>
  <c r="W65" i="27" s="1"/>
  <c r="S65" i="27"/>
  <c r="T65" i="27" s="1"/>
  <c r="P65" i="27"/>
  <c r="Q65" i="27" s="1"/>
  <c r="I65" i="27"/>
  <c r="J65" i="27" s="1"/>
  <c r="Y68" i="27"/>
  <c r="Z68" i="27" s="1"/>
  <c r="V68" i="27"/>
  <c r="W68" i="27" s="1"/>
  <c r="S68" i="27"/>
  <c r="T68" i="27" s="1"/>
  <c r="P68" i="27"/>
  <c r="Q68" i="27" s="1"/>
  <c r="I68" i="27"/>
  <c r="J68" i="27" s="1"/>
  <c r="V83" i="27"/>
  <c r="W83" i="27" s="1"/>
  <c r="S83" i="27"/>
  <c r="T83" i="27" s="1"/>
  <c r="P83" i="27"/>
  <c r="Q83" i="27" s="1"/>
  <c r="J83" i="27"/>
  <c r="Y61" i="27"/>
  <c r="Z61" i="27" s="1"/>
  <c r="V61" i="27"/>
  <c r="W61" i="27" s="1"/>
  <c r="S61" i="27"/>
  <c r="T61" i="27" s="1"/>
  <c r="P61" i="27"/>
  <c r="Q61" i="27" s="1"/>
  <c r="J61" i="27"/>
  <c r="S84" i="27"/>
  <c r="T84" i="27" s="1"/>
  <c r="P84" i="27"/>
  <c r="Q84" i="27" s="1"/>
  <c r="J84" i="27"/>
  <c r="Y81" i="27"/>
  <c r="Z81" i="27" s="1"/>
  <c r="V81" i="27"/>
  <c r="W81" i="27" s="1"/>
  <c r="S81" i="27"/>
  <c r="T81" i="27" s="1"/>
  <c r="P81" i="27"/>
  <c r="Q81" i="27" s="1"/>
  <c r="I81" i="27"/>
  <c r="J81" i="27" s="1"/>
  <c r="Y69" i="27"/>
  <c r="Z69" i="27" s="1"/>
  <c r="V69" i="27"/>
  <c r="W69" i="27" s="1"/>
  <c r="S69" i="27"/>
  <c r="T69" i="27" s="1"/>
  <c r="P69" i="27"/>
  <c r="Q69" i="27" s="1"/>
  <c r="I69" i="27"/>
  <c r="J69" i="27" s="1"/>
  <c r="Y79" i="27"/>
  <c r="Z79" i="27" s="1"/>
  <c r="V79" i="27"/>
  <c r="W79" i="27" s="1"/>
  <c r="S79" i="27"/>
  <c r="T79" i="27" s="1"/>
  <c r="P79" i="27"/>
  <c r="Q79" i="27" s="1"/>
  <c r="I79" i="27"/>
  <c r="J79" i="27" s="1"/>
  <c r="Y80" i="27"/>
  <c r="Z80" i="27" s="1"/>
  <c r="V80" i="27"/>
  <c r="W80" i="27" s="1"/>
  <c r="S80" i="27"/>
  <c r="T80" i="27" s="1"/>
  <c r="P80" i="27"/>
  <c r="Q80" i="27" s="1"/>
  <c r="I80" i="27"/>
  <c r="J80" i="27" s="1"/>
  <c r="Y73" i="27"/>
  <c r="Z73" i="27" s="1"/>
  <c r="V73" i="27"/>
  <c r="W73" i="27" s="1"/>
  <c r="S73" i="27"/>
  <c r="T73" i="27" s="1"/>
  <c r="P73" i="27"/>
  <c r="Q73" i="27" s="1"/>
  <c r="I73" i="27"/>
  <c r="J73" i="27" s="1"/>
  <c r="Y66" i="27"/>
  <c r="Z66" i="27" s="1"/>
  <c r="V66" i="27"/>
  <c r="W66" i="27" s="1"/>
  <c r="S66" i="27"/>
  <c r="T66" i="27" s="1"/>
  <c r="Q66" i="27"/>
  <c r="P66" i="27"/>
  <c r="I66" i="27"/>
  <c r="J66" i="27" s="1"/>
  <c r="Y75" i="27"/>
  <c r="Z75" i="27" s="1"/>
  <c r="V75" i="27"/>
  <c r="W75" i="27" s="1"/>
  <c r="S75" i="27"/>
  <c r="T75" i="27" s="1"/>
  <c r="P75" i="27"/>
  <c r="Q75" i="27" s="1"/>
  <c r="I75" i="27"/>
  <c r="J75" i="27" s="1"/>
  <c r="Y54" i="27"/>
  <c r="Z54" i="27" s="1"/>
  <c r="V54" i="27"/>
  <c r="W54" i="27" s="1"/>
  <c r="S54" i="27"/>
  <c r="T54" i="27" s="1"/>
  <c r="P54" i="27"/>
  <c r="Q54" i="27" s="1"/>
  <c r="I54" i="27"/>
  <c r="J54" i="27" s="1"/>
  <c r="Y38" i="27"/>
  <c r="Z38" i="27" s="1"/>
  <c r="V38" i="27"/>
  <c r="W38" i="27" s="1"/>
  <c r="S38" i="27"/>
  <c r="T38" i="27" s="1"/>
  <c r="P38" i="27"/>
  <c r="Q38" i="27" s="1"/>
  <c r="I38" i="27"/>
  <c r="J38" i="27" s="1"/>
  <c r="Y74" i="27"/>
  <c r="Z74" i="27" s="1"/>
  <c r="V74" i="27"/>
  <c r="W74" i="27" s="1"/>
  <c r="S74" i="27"/>
  <c r="T74" i="27" s="1"/>
  <c r="P74" i="27"/>
  <c r="Q74" i="27" s="1"/>
  <c r="I74" i="27"/>
  <c r="J74" i="27" s="1"/>
  <c r="Y70" i="27"/>
  <c r="Z70" i="27" s="1"/>
  <c r="V70" i="27"/>
  <c r="W70" i="27" s="1"/>
  <c r="S70" i="27"/>
  <c r="T70" i="27" s="1"/>
  <c r="P70" i="27"/>
  <c r="Q70" i="27" s="1"/>
  <c r="I70" i="27"/>
  <c r="J70" i="27" s="1"/>
  <c r="Y62" i="27"/>
  <c r="Z62" i="27" s="1"/>
  <c r="V62" i="27"/>
  <c r="W62" i="27" s="1"/>
  <c r="S62" i="27"/>
  <c r="T62" i="27" s="1"/>
  <c r="P62" i="27"/>
  <c r="Q62" i="27" s="1"/>
  <c r="I62" i="27"/>
  <c r="J62" i="27" s="1"/>
  <c r="Y21" i="27"/>
  <c r="Z21" i="27" s="1"/>
  <c r="V21" i="27"/>
  <c r="W21" i="27" s="1"/>
  <c r="S21" i="27"/>
  <c r="T21" i="27" s="1"/>
  <c r="P21" i="27"/>
  <c r="Q21" i="27" s="1"/>
  <c r="I21" i="27"/>
  <c r="J21" i="27" s="1"/>
  <c r="Y47" i="27"/>
  <c r="Z47" i="27" s="1"/>
  <c r="V47" i="27"/>
  <c r="W47" i="27" s="1"/>
  <c r="S47" i="27"/>
  <c r="T47" i="27" s="1"/>
  <c r="P47" i="27"/>
  <c r="Q47" i="27" s="1"/>
  <c r="I47" i="27"/>
  <c r="J47" i="27" s="1"/>
  <c r="Y34" i="27"/>
  <c r="Z34" i="27" s="1"/>
  <c r="V34" i="27"/>
  <c r="W34" i="27" s="1"/>
  <c r="S34" i="27"/>
  <c r="T34" i="27" s="1"/>
  <c r="P34" i="27"/>
  <c r="Q34" i="27" s="1"/>
  <c r="I34" i="27"/>
  <c r="J34" i="27" s="1"/>
  <c r="Y55" i="27"/>
  <c r="Z55" i="27" s="1"/>
  <c r="V55" i="27"/>
  <c r="W55" i="27" s="1"/>
  <c r="S55" i="27"/>
  <c r="T55" i="27" s="1"/>
  <c r="P55" i="27"/>
  <c r="Q55" i="27" s="1"/>
  <c r="I55" i="27"/>
  <c r="J55" i="27" s="1"/>
  <c r="Y50" i="27"/>
  <c r="Z50" i="27" s="1"/>
  <c r="V50" i="27"/>
  <c r="W50" i="27" s="1"/>
  <c r="S50" i="27"/>
  <c r="T50" i="27" s="1"/>
  <c r="P50" i="27"/>
  <c r="Q50" i="27" s="1"/>
  <c r="I50" i="27"/>
  <c r="J50" i="27" s="1"/>
  <c r="Y53" i="27"/>
  <c r="Z53" i="27" s="1"/>
  <c r="V53" i="27"/>
  <c r="W53" i="27" s="1"/>
  <c r="S53" i="27"/>
  <c r="T53" i="27" s="1"/>
  <c r="P53" i="27"/>
  <c r="Q53" i="27" s="1"/>
  <c r="I53" i="27"/>
  <c r="J53" i="27" s="1"/>
  <c r="Y26" i="27"/>
  <c r="Z26" i="27" s="1"/>
  <c r="V26" i="27"/>
  <c r="W26" i="27" s="1"/>
  <c r="S26" i="27"/>
  <c r="T26" i="27" s="1"/>
  <c r="P26" i="27"/>
  <c r="Q26" i="27" s="1"/>
  <c r="I26" i="27"/>
  <c r="J26" i="27" s="1"/>
  <c r="Y48" i="27"/>
  <c r="Z48" i="27" s="1"/>
  <c r="V48" i="27"/>
  <c r="W48" i="27" s="1"/>
  <c r="S48" i="27"/>
  <c r="T48" i="27" s="1"/>
  <c r="P48" i="27"/>
  <c r="Q48" i="27" s="1"/>
  <c r="I48" i="27"/>
  <c r="J48" i="27" s="1"/>
  <c r="Y18" i="27"/>
  <c r="Z18" i="27" s="1"/>
  <c r="V18" i="27"/>
  <c r="W18" i="27" s="1"/>
  <c r="S18" i="27"/>
  <c r="T18" i="27" s="1"/>
  <c r="P18" i="27"/>
  <c r="Q18" i="27" s="1"/>
  <c r="I18" i="27"/>
  <c r="J18" i="27" s="1"/>
  <c r="Y14" i="27"/>
  <c r="Z14" i="27" s="1"/>
  <c r="V14" i="27"/>
  <c r="W14" i="27" s="1"/>
  <c r="S14" i="27"/>
  <c r="T14" i="27" s="1"/>
  <c r="P14" i="27"/>
  <c r="Q14" i="27" s="1"/>
  <c r="I14" i="27"/>
  <c r="J14" i="27" s="1"/>
  <c r="Y12" i="27"/>
  <c r="Z12" i="27" s="1"/>
  <c r="V12" i="27"/>
  <c r="W12" i="27" s="1"/>
  <c r="S12" i="27"/>
  <c r="T12" i="27" s="1"/>
  <c r="P12" i="27"/>
  <c r="Q12" i="27" s="1"/>
  <c r="I12" i="27"/>
  <c r="J12" i="27" s="1"/>
  <c r="Y64" i="27"/>
  <c r="Z64" i="27" s="1"/>
  <c r="V64" i="27"/>
  <c r="W64" i="27" s="1"/>
  <c r="S64" i="27"/>
  <c r="T64" i="27" s="1"/>
  <c r="P64" i="27"/>
  <c r="Q64" i="27" s="1"/>
  <c r="I64" i="27"/>
  <c r="J64" i="27" s="1"/>
  <c r="Y63" i="27"/>
  <c r="Z63" i="27" s="1"/>
  <c r="V63" i="27"/>
  <c r="W63" i="27" s="1"/>
  <c r="S63" i="27"/>
  <c r="T63" i="27" s="1"/>
  <c r="Q63" i="27"/>
  <c r="P63" i="27"/>
  <c r="I63" i="27"/>
  <c r="J63" i="27" s="1"/>
  <c r="Y37" i="27"/>
  <c r="Z37" i="27" s="1"/>
  <c r="V37" i="27"/>
  <c r="W37" i="27" s="1"/>
  <c r="S37" i="27"/>
  <c r="T37" i="27" s="1"/>
  <c r="P37" i="27"/>
  <c r="Q37" i="27" s="1"/>
  <c r="I37" i="27"/>
  <c r="J37" i="27" s="1"/>
  <c r="Y10" i="27"/>
  <c r="Z10" i="27" s="1"/>
  <c r="V10" i="27"/>
  <c r="W10" i="27" s="1"/>
  <c r="S10" i="27"/>
  <c r="T10" i="27" s="1"/>
  <c r="P10" i="27"/>
  <c r="Q10" i="27" s="1"/>
  <c r="I10" i="27"/>
  <c r="J10" i="27" s="1"/>
  <c r="Y33" i="27"/>
  <c r="Z33" i="27" s="1"/>
  <c r="V33" i="27"/>
  <c r="W33" i="27" s="1"/>
  <c r="S33" i="27"/>
  <c r="T33" i="27" s="1"/>
  <c r="P33" i="27"/>
  <c r="Q33" i="27" s="1"/>
  <c r="I33" i="27"/>
  <c r="J33" i="27" s="1"/>
  <c r="Y31" i="27"/>
  <c r="Z31" i="27" s="1"/>
  <c r="V31" i="27"/>
  <c r="W31" i="27" s="1"/>
  <c r="S31" i="27"/>
  <c r="T31" i="27" s="1"/>
  <c r="P31" i="27"/>
  <c r="Q31" i="27" s="1"/>
  <c r="I31" i="27"/>
  <c r="J31" i="27" s="1"/>
  <c r="Y30" i="27"/>
  <c r="Z30" i="27" s="1"/>
  <c r="V30" i="27"/>
  <c r="W30" i="27" s="1"/>
  <c r="S30" i="27"/>
  <c r="T30" i="27" s="1"/>
  <c r="P30" i="27"/>
  <c r="Q30" i="27" s="1"/>
  <c r="I30" i="27"/>
  <c r="J30" i="27" s="1"/>
  <c r="S23" i="27"/>
  <c r="T23" i="27" s="1"/>
  <c r="P23" i="27"/>
  <c r="Q23" i="27" s="1"/>
  <c r="I23" i="27"/>
  <c r="J23" i="27" s="1"/>
  <c r="Y49" i="27"/>
  <c r="Z49" i="27" s="1"/>
  <c r="V49" i="27"/>
  <c r="W49" i="27" s="1"/>
  <c r="S49" i="27"/>
  <c r="T49" i="27" s="1"/>
  <c r="P49" i="27"/>
  <c r="Q49" i="27" s="1"/>
  <c r="I49" i="27"/>
  <c r="J49" i="27" s="1"/>
  <c r="Y41" i="27"/>
  <c r="Z41" i="27" s="1"/>
  <c r="V41" i="27"/>
  <c r="W41" i="27" s="1"/>
  <c r="S41" i="27"/>
  <c r="T41" i="27" s="1"/>
  <c r="P41" i="27"/>
  <c r="Q41" i="27" s="1"/>
  <c r="I41" i="27"/>
  <c r="J41" i="27" s="1"/>
  <c r="Y78" i="27"/>
  <c r="Z78" i="27" s="1"/>
  <c r="V78" i="27"/>
  <c r="W78" i="27" s="1"/>
  <c r="S78" i="27"/>
  <c r="T78" i="27" s="1"/>
  <c r="P78" i="27"/>
  <c r="Q78" i="27" s="1"/>
  <c r="I78" i="27"/>
  <c r="J78" i="27" s="1"/>
  <c r="Y24" i="27"/>
  <c r="Z24" i="27" s="1"/>
  <c r="V24" i="27"/>
  <c r="W24" i="27" s="1"/>
  <c r="S24" i="27"/>
  <c r="T24" i="27" s="1"/>
  <c r="P24" i="27"/>
  <c r="Q24" i="27" s="1"/>
  <c r="I24" i="27"/>
  <c r="J24" i="27" s="1"/>
  <c r="Y25" i="27"/>
  <c r="Z25" i="27" s="1"/>
  <c r="V25" i="27"/>
  <c r="W25" i="27" s="1"/>
  <c r="S25" i="27"/>
  <c r="T25" i="27" s="1"/>
  <c r="P25" i="27"/>
  <c r="Q25" i="27" s="1"/>
  <c r="I25" i="27"/>
  <c r="J25" i="27" s="1"/>
  <c r="Y15" i="27"/>
  <c r="Z15" i="27" s="1"/>
  <c r="V15" i="27"/>
  <c r="W15" i="27" s="1"/>
  <c r="S15" i="27"/>
  <c r="T15" i="27" s="1"/>
  <c r="P15" i="27"/>
  <c r="Q15" i="27" s="1"/>
  <c r="I15" i="27"/>
  <c r="J15" i="27" s="1"/>
  <c r="Y45" i="27"/>
  <c r="Z45" i="27" s="1"/>
  <c r="V45" i="27"/>
  <c r="W45" i="27" s="1"/>
  <c r="S45" i="27"/>
  <c r="T45" i="27" s="1"/>
  <c r="P45" i="27"/>
  <c r="Q45" i="27" s="1"/>
  <c r="I45" i="27"/>
  <c r="J45" i="27" s="1"/>
  <c r="Y59" i="27"/>
  <c r="Z59" i="27" s="1"/>
  <c r="V59" i="27"/>
  <c r="W59" i="27" s="1"/>
  <c r="S59" i="27"/>
  <c r="T59" i="27" s="1"/>
  <c r="P59" i="27"/>
  <c r="Q59" i="27" s="1"/>
  <c r="I59" i="27"/>
  <c r="J59" i="27" s="1"/>
  <c r="Y40" i="27"/>
  <c r="Z40" i="27" s="1"/>
  <c r="V40" i="27"/>
  <c r="W40" i="27" s="1"/>
  <c r="S40" i="27"/>
  <c r="T40" i="27" s="1"/>
  <c r="P40" i="27"/>
  <c r="Q40" i="27" s="1"/>
  <c r="I40" i="27"/>
  <c r="J40" i="27" s="1"/>
  <c r="Y46" i="27"/>
  <c r="Z46" i="27" s="1"/>
  <c r="V46" i="27"/>
  <c r="W46" i="27" s="1"/>
  <c r="S46" i="27"/>
  <c r="T46" i="27" s="1"/>
  <c r="P46" i="27"/>
  <c r="Q46" i="27" s="1"/>
  <c r="I46" i="27"/>
  <c r="J46" i="27" s="1"/>
  <c r="Y9" i="27"/>
  <c r="Z9" i="27" s="1"/>
  <c r="V9" i="27"/>
  <c r="W9" i="27" s="1"/>
  <c r="S9" i="27"/>
  <c r="T9" i="27" s="1"/>
  <c r="P9" i="27"/>
  <c r="Q9" i="27" s="1"/>
  <c r="I9" i="27"/>
  <c r="J9" i="27" s="1"/>
  <c r="Y8" i="27"/>
  <c r="Z8" i="27" s="1"/>
  <c r="V8" i="27"/>
  <c r="W8" i="27" s="1"/>
  <c r="S8" i="27"/>
  <c r="T8" i="27" s="1"/>
  <c r="P8" i="27"/>
  <c r="Q8" i="27" s="1"/>
  <c r="I8" i="27"/>
  <c r="J8" i="27" s="1"/>
  <c r="Y72" i="27"/>
  <c r="Z72" i="27" s="1"/>
  <c r="V72" i="27"/>
  <c r="W72" i="27" s="1"/>
  <c r="S72" i="27"/>
  <c r="T72" i="27" s="1"/>
  <c r="P72" i="27"/>
  <c r="Q72" i="27" s="1"/>
  <c r="I72" i="27"/>
  <c r="J72" i="27" s="1"/>
  <c r="Y20" i="27"/>
  <c r="Z20" i="27" s="1"/>
  <c r="V20" i="27"/>
  <c r="W20" i="27" s="1"/>
  <c r="S20" i="27"/>
  <c r="T20" i="27" s="1"/>
  <c r="P20" i="27"/>
  <c r="Q20" i="27" s="1"/>
  <c r="I20" i="27"/>
  <c r="J20" i="27" s="1"/>
  <c r="Y13" i="27"/>
  <c r="Z13" i="27" s="1"/>
  <c r="V13" i="27"/>
  <c r="W13" i="27" s="1"/>
  <c r="S13" i="27"/>
  <c r="T13" i="27" s="1"/>
  <c r="P13" i="27"/>
  <c r="Q13" i="27" s="1"/>
  <c r="I13" i="27"/>
  <c r="J13" i="27" s="1"/>
  <c r="Y27" i="27"/>
  <c r="Z27" i="27" s="1"/>
  <c r="V27" i="27"/>
  <c r="W27" i="27" s="1"/>
  <c r="S27" i="27"/>
  <c r="T27" i="27" s="1"/>
  <c r="P27" i="27"/>
  <c r="Q27" i="27" s="1"/>
  <c r="I27" i="27"/>
  <c r="J27" i="27" s="1"/>
  <c r="Y35" i="27"/>
  <c r="Z35" i="27" s="1"/>
  <c r="V35" i="27"/>
  <c r="W35" i="27" s="1"/>
  <c r="S35" i="27"/>
  <c r="T35" i="27" s="1"/>
  <c r="P35" i="27"/>
  <c r="Q35" i="27" s="1"/>
  <c r="I35" i="27"/>
  <c r="J35" i="27" s="1"/>
  <c r="Y28" i="27"/>
  <c r="Z28" i="27" s="1"/>
  <c r="V28" i="27"/>
  <c r="W28" i="27" s="1"/>
  <c r="S28" i="27"/>
  <c r="T28" i="27" s="1"/>
  <c r="P28" i="27"/>
  <c r="Q28" i="27" s="1"/>
  <c r="I28" i="27"/>
  <c r="J28" i="27" s="1"/>
  <c r="Y16" i="27"/>
  <c r="Z16" i="27" s="1"/>
  <c r="V16" i="27"/>
  <c r="W16" i="27" s="1"/>
  <c r="S16" i="27"/>
  <c r="T16" i="27" s="1"/>
  <c r="P16" i="27"/>
  <c r="Q16" i="27" s="1"/>
  <c r="I16" i="27"/>
  <c r="J16" i="27" s="1"/>
  <c r="Y36" i="27"/>
  <c r="Z36" i="27" s="1"/>
  <c r="V36" i="27"/>
  <c r="W36" i="27" s="1"/>
  <c r="S36" i="27"/>
  <c r="T36" i="27" s="1"/>
  <c r="P36" i="27"/>
  <c r="Q36" i="27" s="1"/>
  <c r="I36" i="27"/>
  <c r="J36" i="27" s="1"/>
  <c r="Y76" i="27"/>
  <c r="Z76" i="27" s="1"/>
  <c r="V76" i="27"/>
  <c r="W76" i="27" s="1"/>
  <c r="S76" i="27"/>
  <c r="T76" i="27" s="1"/>
  <c r="P76" i="27"/>
  <c r="Q76" i="27" s="1"/>
  <c r="I76" i="27"/>
  <c r="J76" i="27" s="1"/>
  <c r="Y57" i="27"/>
  <c r="Z57" i="27" s="1"/>
  <c r="V57" i="27"/>
  <c r="W57" i="27" s="1"/>
  <c r="S57" i="27"/>
  <c r="T57" i="27" s="1"/>
  <c r="P57" i="27"/>
  <c r="Q57" i="27" s="1"/>
  <c r="I57" i="27"/>
  <c r="J57" i="27" s="1"/>
  <c r="Y11" i="27"/>
  <c r="Z11" i="27" s="1"/>
  <c r="V11" i="27"/>
  <c r="W11" i="27" s="1"/>
  <c r="T11" i="27"/>
  <c r="S11" i="27"/>
  <c r="P11" i="27"/>
  <c r="Q11" i="27" s="1"/>
  <c r="I11" i="27"/>
  <c r="J11" i="27" s="1"/>
  <c r="Y19" i="27"/>
  <c r="Z19" i="27" s="1"/>
  <c r="V19" i="27"/>
  <c r="W19" i="27" s="1"/>
  <c r="S19" i="27"/>
  <c r="T19" i="27" s="1"/>
  <c r="P19" i="27"/>
  <c r="Q19" i="27" s="1"/>
  <c r="I19" i="27"/>
  <c r="J19" i="27" s="1"/>
  <c r="Y56" i="27"/>
  <c r="Z56" i="27" s="1"/>
  <c r="V56" i="27"/>
  <c r="W56" i="27" s="1"/>
  <c r="S56" i="27"/>
  <c r="T56" i="27" s="1"/>
  <c r="P56" i="27"/>
  <c r="Q56" i="27" s="1"/>
  <c r="I56" i="27"/>
  <c r="J56" i="27" s="1"/>
  <c r="Y6" i="27"/>
  <c r="Z6" i="27" s="1"/>
  <c r="V6" i="27"/>
  <c r="W6" i="27" s="1"/>
  <c r="S6" i="27"/>
  <c r="T6" i="27" s="1"/>
  <c r="P6" i="27"/>
  <c r="Q6" i="27" s="1"/>
  <c r="I6" i="27"/>
  <c r="J6" i="27" s="1"/>
  <c r="Y5" i="27"/>
  <c r="Z5" i="27" s="1"/>
  <c r="V5" i="27"/>
  <c r="W5" i="27" s="1"/>
  <c r="S5" i="27"/>
  <c r="T5" i="27" s="1"/>
  <c r="P5" i="27"/>
  <c r="Q5" i="27" s="1"/>
  <c r="I5" i="27"/>
  <c r="J5" i="27" s="1"/>
  <c r="Y7" i="27"/>
  <c r="Z7" i="27" s="1"/>
  <c r="V7" i="27"/>
  <c r="W7" i="27" s="1"/>
  <c r="S7" i="27"/>
  <c r="T7" i="27" s="1"/>
  <c r="P7" i="27"/>
  <c r="Q7" i="27" s="1"/>
  <c r="I7" i="27"/>
  <c r="J7" i="27" s="1"/>
  <c r="Y52" i="27"/>
  <c r="Z52" i="27" s="1"/>
  <c r="V52" i="27"/>
  <c r="W52" i="27" s="1"/>
  <c r="S52" i="27"/>
  <c r="T52" i="27" s="1"/>
  <c r="P52" i="27"/>
  <c r="Q52" i="27" s="1"/>
  <c r="I52" i="27"/>
  <c r="J52" i="27" s="1"/>
  <c r="Y58" i="27"/>
  <c r="Z58" i="27" s="1"/>
  <c r="V58" i="27"/>
  <c r="W58" i="27" s="1"/>
  <c r="S58" i="27"/>
  <c r="T58" i="27" s="1"/>
  <c r="P58" i="27"/>
  <c r="Q58" i="27" s="1"/>
  <c r="I58" i="27"/>
  <c r="J58" i="27" s="1"/>
  <c r="Y42" i="27"/>
  <c r="Z42" i="27" s="1"/>
  <c r="V42" i="27"/>
  <c r="W42" i="27" s="1"/>
  <c r="S42" i="27"/>
  <c r="T42" i="27" s="1"/>
  <c r="P42" i="27"/>
  <c r="Q42" i="27" s="1"/>
  <c r="I42" i="27"/>
  <c r="J42" i="27" s="1"/>
  <c r="Y17" i="27"/>
  <c r="Z17" i="27" s="1"/>
  <c r="V17" i="27"/>
  <c r="W17" i="27" s="1"/>
  <c r="S17" i="27"/>
  <c r="T17" i="27" s="1"/>
  <c r="P17" i="27"/>
  <c r="Q17" i="27" s="1"/>
  <c r="I17" i="27"/>
  <c r="J17" i="27" s="1"/>
  <c r="Y39" i="27"/>
  <c r="Z39" i="27" s="1"/>
  <c r="V39" i="27"/>
  <c r="W39" i="27" s="1"/>
  <c r="S39" i="27"/>
  <c r="T39" i="27" s="1"/>
  <c r="P39" i="27"/>
  <c r="Q39" i="27" s="1"/>
  <c r="I39" i="27"/>
  <c r="J39" i="27" s="1"/>
  <c r="Y51" i="27"/>
  <c r="Z51" i="27" s="1"/>
  <c r="V51" i="27"/>
  <c r="W51" i="27" s="1"/>
  <c r="S51" i="27"/>
  <c r="T51" i="27" s="1"/>
  <c r="P51" i="27"/>
  <c r="Q51" i="27" s="1"/>
  <c r="I51" i="27"/>
  <c r="J51" i="27" s="1"/>
  <c r="Y60" i="27"/>
  <c r="Z60" i="27" s="1"/>
  <c r="V60" i="27"/>
  <c r="W60" i="27" s="1"/>
  <c r="S60" i="27"/>
  <c r="T60" i="27" s="1"/>
  <c r="P60" i="27"/>
  <c r="Q60" i="27" s="1"/>
  <c r="I60" i="27"/>
  <c r="J60" i="27" s="1"/>
  <c r="Y43" i="27"/>
  <c r="Z43" i="27" s="1"/>
  <c r="V43" i="27"/>
  <c r="W43" i="27" s="1"/>
  <c r="S43" i="27"/>
  <c r="T43" i="27" s="1"/>
  <c r="P43" i="27"/>
  <c r="Q43" i="27" s="1"/>
  <c r="I43" i="27"/>
  <c r="J43" i="27" s="1"/>
  <c r="Y52" i="26" l="1"/>
  <c r="Y46" i="26" l="1"/>
  <c r="Z46" i="26" s="1"/>
  <c r="V46" i="26"/>
  <c r="W46" i="26" s="1"/>
  <c r="S46" i="26"/>
  <c r="T46" i="26" s="1"/>
  <c r="P46" i="26"/>
  <c r="Q46" i="26" s="1"/>
  <c r="I46" i="26"/>
  <c r="J46" i="26" s="1"/>
  <c r="Y50" i="26"/>
  <c r="Z50" i="26" s="1"/>
  <c r="V50" i="26"/>
  <c r="W50" i="26" s="1"/>
  <c r="S50" i="26"/>
  <c r="T50" i="26" s="1"/>
  <c r="P50" i="26"/>
  <c r="Q50" i="26" s="1"/>
  <c r="I50" i="26"/>
  <c r="J50" i="26" s="1"/>
  <c r="Y51" i="26"/>
  <c r="Z51" i="26" s="1"/>
  <c r="V51" i="26"/>
  <c r="W51" i="26" s="1"/>
  <c r="S51" i="26"/>
  <c r="T51" i="26" s="1"/>
  <c r="P51" i="26"/>
  <c r="Q51" i="26" s="1"/>
  <c r="I51" i="26"/>
  <c r="J51" i="26" s="1"/>
  <c r="Y84" i="26"/>
  <c r="Z84" i="26" s="1"/>
  <c r="V84" i="26"/>
  <c r="W84" i="26" s="1"/>
  <c r="S84" i="26"/>
  <c r="T84" i="26" s="1"/>
  <c r="P84" i="26"/>
  <c r="Q84" i="26" s="1"/>
  <c r="I84" i="26"/>
  <c r="J84" i="26" s="1"/>
  <c r="Y60" i="26"/>
  <c r="Z60" i="26" s="1"/>
  <c r="V60" i="26"/>
  <c r="W60" i="26" s="1"/>
  <c r="S60" i="26"/>
  <c r="T60" i="26" s="1"/>
  <c r="P60" i="26"/>
  <c r="Q60" i="26" s="1"/>
  <c r="I60" i="26"/>
  <c r="J60" i="26" s="1"/>
  <c r="Y30" i="26"/>
  <c r="Z30" i="26" s="1"/>
  <c r="V30" i="26"/>
  <c r="W30" i="26" s="1"/>
  <c r="S30" i="26"/>
  <c r="T30" i="26" s="1"/>
  <c r="P30" i="26"/>
  <c r="Q30" i="26" s="1"/>
  <c r="I30" i="26"/>
  <c r="J30" i="26" s="1"/>
  <c r="Y31" i="26"/>
  <c r="Z31" i="26" s="1"/>
  <c r="V31" i="26"/>
  <c r="W31" i="26" s="1"/>
  <c r="S31" i="26"/>
  <c r="T31" i="26" s="1"/>
  <c r="P31" i="26"/>
  <c r="Q31" i="26" s="1"/>
  <c r="I31" i="26"/>
  <c r="J31" i="26" s="1"/>
  <c r="Z52" i="26"/>
  <c r="V52" i="26"/>
  <c r="W52" i="26" s="1"/>
  <c r="S52" i="26"/>
  <c r="T52" i="26" s="1"/>
  <c r="P52" i="26"/>
  <c r="Q52" i="26" s="1"/>
  <c r="I52" i="26"/>
  <c r="J52" i="26" s="1"/>
  <c r="Y15" i="26"/>
  <c r="Z15" i="26" s="1"/>
  <c r="V15" i="26"/>
  <c r="W15" i="26" s="1"/>
  <c r="S15" i="26"/>
  <c r="T15" i="26" s="1"/>
  <c r="P15" i="26"/>
  <c r="Q15" i="26" s="1"/>
  <c r="I15" i="26"/>
  <c r="J15" i="26" s="1"/>
  <c r="Y14" i="26"/>
  <c r="Z14" i="26" s="1"/>
  <c r="V14" i="26"/>
  <c r="W14" i="26" s="1"/>
  <c r="S14" i="26"/>
  <c r="T14" i="26" s="1"/>
  <c r="P14" i="26"/>
  <c r="Q14" i="26" s="1"/>
  <c r="I14" i="26"/>
  <c r="J14" i="26" s="1"/>
  <c r="Y36" i="26"/>
  <c r="Z36" i="26" s="1"/>
  <c r="V36" i="26"/>
  <c r="W36" i="26" s="1"/>
  <c r="S36" i="26"/>
  <c r="T36" i="26" s="1"/>
  <c r="P36" i="26"/>
  <c r="Q36" i="26" s="1"/>
  <c r="I36" i="26"/>
  <c r="J36" i="26" s="1"/>
  <c r="Y27" i="26"/>
  <c r="Z27" i="26" s="1"/>
  <c r="V27" i="26"/>
  <c r="W27" i="26" s="1"/>
  <c r="S27" i="26"/>
  <c r="T27" i="26" s="1"/>
  <c r="P27" i="26"/>
  <c r="Q27" i="26" s="1"/>
  <c r="I27" i="26"/>
  <c r="J27" i="26" s="1"/>
  <c r="Y13" i="26"/>
  <c r="Z13" i="26" s="1"/>
  <c r="V13" i="26"/>
  <c r="W13" i="26" s="1"/>
  <c r="S13" i="26"/>
  <c r="T13" i="26" s="1"/>
  <c r="P13" i="26"/>
  <c r="Q13" i="26" s="1"/>
  <c r="I13" i="26"/>
  <c r="J13" i="26" s="1"/>
  <c r="Y18" i="26"/>
  <c r="Z18" i="26" s="1"/>
  <c r="V18" i="26"/>
  <c r="W18" i="26" s="1"/>
  <c r="S18" i="26"/>
  <c r="T18" i="26" s="1"/>
  <c r="P18" i="26"/>
  <c r="Q18" i="26" s="1"/>
  <c r="I18" i="26"/>
  <c r="J18" i="26" s="1"/>
  <c r="Y64" i="26"/>
  <c r="Z64" i="26" s="1"/>
  <c r="V64" i="26"/>
  <c r="W64" i="26" s="1"/>
  <c r="S64" i="26"/>
  <c r="T64" i="26" s="1"/>
  <c r="P64" i="26"/>
  <c r="Q64" i="26" s="1"/>
  <c r="I64" i="26"/>
  <c r="J64" i="26" s="1"/>
  <c r="Y22" i="26"/>
  <c r="Z22" i="26" s="1"/>
  <c r="V22" i="26"/>
  <c r="W22" i="26" s="1"/>
  <c r="S22" i="26"/>
  <c r="T22" i="26" s="1"/>
  <c r="P22" i="26"/>
  <c r="Q22" i="26" s="1"/>
  <c r="I22" i="26"/>
  <c r="J22" i="26" s="1"/>
  <c r="Y54" i="26"/>
  <c r="Z54" i="26" s="1"/>
  <c r="V54" i="26"/>
  <c r="W54" i="26" s="1"/>
  <c r="S54" i="26"/>
  <c r="T54" i="26" s="1"/>
  <c r="P54" i="26"/>
  <c r="Q54" i="26" s="1"/>
  <c r="I54" i="26"/>
  <c r="J54" i="26" s="1"/>
  <c r="S73" i="26"/>
  <c r="T73" i="26" s="1"/>
  <c r="P73" i="26"/>
  <c r="Q73" i="26" s="1"/>
  <c r="J73" i="26"/>
  <c r="S42" i="26"/>
  <c r="T42" i="26" s="1"/>
  <c r="P42" i="26"/>
  <c r="Q42" i="26" s="1"/>
  <c r="I42" i="26"/>
  <c r="J42" i="26" s="1"/>
  <c r="Y28" i="26"/>
  <c r="Z28" i="26" s="1"/>
  <c r="V28" i="26"/>
  <c r="W28" i="26" s="1"/>
  <c r="S28" i="26"/>
  <c r="T28" i="26" s="1"/>
  <c r="P28" i="26"/>
  <c r="Q28" i="26" s="1"/>
  <c r="I28" i="26"/>
  <c r="J28" i="26" s="1"/>
  <c r="Y58" i="26"/>
  <c r="Z58" i="26" s="1"/>
  <c r="V58" i="26"/>
  <c r="W58" i="26" s="1"/>
  <c r="S58" i="26"/>
  <c r="T58" i="26" s="1"/>
  <c r="P58" i="26"/>
  <c r="Q58" i="26" s="1"/>
  <c r="I58" i="26"/>
  <c r="J58" i="26" s="1"/>
  <c r="Y17" i="26"/>
  <c r="Z17" i="26" s="1"/>
  <c r="V17" i="26"/>
  <c r="W17" i="26" s="1"/>
  <c r="S17" i="26"/>
  <c r="T17" i="26" s="1"/>
  <c r="P17" i="26"/>
  <c r="Q17" i="26" s="1"/>
  <c r="I17" i="26"/>
  <c r="J17" i="26" s="1"/>
  <c r="Y38" i="26"/>
  <c r="Z38" i="26" s="1"/>
  <c r="V38" i="26"/>
  <c r="W38" i="26" s="1"/>
  <c r="S38" i="26"/>
  <c r="T38" i="26" s="1"/>
  <c r="P38" i="26"/>
  <c r="Q38" i="26" s="1"/>
  <c r="I38" i="26"/>
  <c r="J38" i="26" s="1"/>
  <c r="Y37" i="26"/>
  <c r="Z37" i="26" s="1"/>
  <c r="V37" i="26"/>
  <c r="W37" i="26" s="1"/>
  <c r="S37" i="26"/>
  <c r="T37" i="26" s="1"/>
  <c r="P37" i="26"/>
  <c r="Q37" i="26" s="1"/>
  <c r="I37" i="26"/>
  <c r="J37" i="26" s="1"/>
  <c r="Y44" i="26"/>
  <c r="Z44" i="26" s="1"/>
  <c r="V44" i="26"/>
  <c r="W44" i="26" s="1"/>
  <c r="S44" i="26"/>
  <c r="T44" i="26" s="1"/>
  <c r="P44" i="26"/>
  <c r="Q44" i="26" s="1"/>
  <c r="I44" i="26"/>
  <c r="J44" i="26" s="1"/>
  <c r="Y43" i="26"/>
  <c r="Z43" i="26" s="1"/>
  <c r="V43" i="26"/>
  <c r="W43" i="26" s="1"/>
  <c r="S43" i="26"/>
  <c r="T43" i="26" s="1"/>
  <c r="P43" i="26"/>
  <c r="Q43" i="26" s="1"/>
  <c r="I43" i="26"/>
  <c r="J43" i="26" s="1"/>
  <c r="Y65" i="26"/>
  <c r="Z65" i="26" s="1"/>
  <c r="V65" i="26"/>
  <c r="W65" i="26" s="1"/>
  <c r="S65" i="26"/>
  <c r="T65" i="26" s="1"/>
  <c r="P65" i="26"/>
  <c r="Q65" i="26" s="1"/>
  <c r="I65" i="26"/>
  <c r="J65" i="26" s="1"/>
  <c r="V74" i="26"/>
  <c r="W74" i="26" s="1"/>
  <c r="S74" i="26"/>
  <c r="T74" i="26" s="1"/>
  <c r="P74" i="26"/>
  <c r="Q74" i="26" s="1"/>
  <c r="J74" i="26"/>
  <c r="B74" i="26"/>
  <c r="Y45" i="26"/>
  <c r="Z45" i="26" s="1"/>
  <c r="V45" i="26"/>
  <c r="W45" i="26" s="1"/>
  <c r="S45" i="26"/>
  <c r="T45" i="26" s="1"/>
  <c r="P45" i="26"/>
  <c r="Q45" i="26" s="1"/>
  <c r="I45" i="26"/>
  <c r="J45" i="26" s="1"/>
  <c r="Y47" i="26"/>
  <c r="Z47" i="26" s="1"/>
  <c r="V47" i="26"/>
  <c r="W47" i="26" s="1"/>
  <c r="S47" i="26"/>
  <c r="T47" i="26" s="1"/>
  <c r="P47" i="26"/>
  <c r="Q47" i="26" s="1"/>
  <c r="I47" i="26"/>
  <c r="J47" i="26" s="1"/>
  <c r="Y9" i="26"/>
  <c r="Z9" i="26" s="1"/>
  <c r="W9" i="26"/>
  <c r="S9" i="26"/>
  <c r="T9" i="26" s="1"/>
  <c r="P9" i="26"/>
  <c r="Q9" i="26" s="1"/>
  <c r="I9" i="26"/>
  <c r="J9" i="26" s="1"/>
  <c r="Y26" i="26"/>
  <c r="Z26" i="26" s="1"/>
  <c r="V26" i="26"/>
  <c r="W26" i="26" s="1"/>
  <c r="S26" i="26"/>
  <c r="T26" i="26" s="1"/>
  <c r="P26" i="26"/>
  <c r="Q26" i="26" s="1"/>
  <c r="I26" i="26"/>
  <c r="J26" i="26" s="1"/>
  <c r="Y23" i="26"/>
  <c r="Z23" i="26" s="1"/>
  <c r="V23" i="26"/>
  <c r="W23" i="26" s="1"/>
  <c r="S23" i="26"/>
  <c r="T23" i="26" s="1"/>
  <c r="P23" i="26"/>
  <c r="Q23" i="26" s="1"/>
  <c r="I23" i="26"/>
  <c r="J23" i="26" s="1"/>
  <c r="Y71" i="26"/>
  <c r="Z71" i="26" s="1"/>
  <c r="V71" i="26"/>
  <c r="W71" i="26" s="1"/>
  <c r="S71" i="26"/>
  <c r="T71" i="26" s="1"/>
  <c r="P71" i="26"/>
  <c r="Q71" i="26" s="1"/>
  <c r="I71" i="26"/>
  <c r="J71" i="26" s="1"/>
  <c r="Y59" i="26"/>
  <c r="Z59" i="26" s="1"/>
  <c r="V59" i="26"/>
  <c r="W59" i="26" s="1"/>
  <c r="S59" i="26"/>
  <c r="T59" i="26" s="1"/>
  <c r="P59" i="26"/>
  <c r="Q59" i="26" s="1"/>
  <c r="I59" i="26"/>
  <c r="J59" i="26" s="1"/>
  <c r="Y56" i="26"/>
  <c r="Z56" i="26" s="1"/>
  <c r="V56" i="26"/>
  <c r="W56" i="26" s="1"/>
  <c r="S56" i="26"/>
  <c r="T56" i="26" s="1"/>
  <c r="P56" i="26"/>
  <c r="Q56" i="26" s="1"/>
  <c r="I56" i="26"/>
  <c r="J56" i="26" s="1"/>
  <c r="Y83" i="26"/>
  <c r="Z83" i="26" s="1"/>
  <c r="V83" i="26"/>
  <c r="W83" i="26" s="1"/>
  <c r="S83" i="26"/>
  <c r="T83" i="26" s="1"/>
  <c r="P83" i="26"/>
  <c r="Q83" i="26" s="1"/>
  <c r="I83" i="26"/>
  <c r="J83" i="26" s="1"/>
  <c r="Y40" i="26"/>
  <c r="Z40" i="26" s="1"/>
  <c r="V40" i="26"/>
  <c r="W40" i="26" s="1"/>
  <c r="S40" i="26"/>
  <c r="T40" i="26" s="1"/>
  <c r="P40" i="26"/>
  <c r="Q40" i="26" s="1"/>
  <c r="I40" i="26"/>
  <c r="J40" i="26" s="1"/>
  <c r="Y24" i="26"/>
  <c r="Z24" i="26" s="1"/>
  <c r="V24" i="26"/>
  <c r="W24" i="26" s="1"/>
  <c r="S24" i="26"/>
  <c r="T24" i="26" s="1"/>
  <c r="P24" i="26"/>
  <c r="Q24" i="26" s="1"/>
  <c r="I24" i="26"/>
  <c r="J24" i="26" s="1"/>
  <c r="Y53" i="26"/>
  <c r="Z53" i="26" s="1"/>
  <c r="V53" i="26"/>
  <c r="W53" i="26" s="1"/>
  <c r="S53" i="26"/>
  <c r="T53" i="26" s="1"/>
  <c r="P53" i="26"/>
  <c r="Q53" i="26" s="1"/>
  <c r="I53" i="26"/>
  <c r="J53" i="26" s="1"/>
  <c r="Y21" i="26"/>
  <c r="Z21" i="26" s="1"/>
  <c r="V21" i="26"/>
  <c r="W21" i="26" s="1"/>
  <c r="S21" i="26"/>
  <c r="T21" i="26" s="1"/>
  <c r="P21" i="26"/>
  <c r="Q21" i="26" s="1"/>
  <c r="I21" i="26"/>
  <c r="J21" i="26" s="1"/>
  <c r="Y57" i="26"/>
  <c r="Z57" i="26" s="1"/>
  <c r="V57" i="26"/>
  <c r="W57" i="26" s="1"/>
  <c r="S57" i="26"/>
  <c r="T57" i="26" s="1"/>
  <c r="P57" i="26"/>
  <c r="Q57" i="26" s="1"/>
  <c r="I57" i="26"/>
  <c r="J57" i="26" s="1"/>
  <c r="Y33" i="26"/>
  <c r="Z33" i="26" s="1"/>
  <c r="V33" i="26"/>
  <c r="W33" i="26" s="1"/>
  <c r="S33" i="26"/>
  <c r="T33" i="26" s="1"/>
  <c r="P33" i="26"/>
  <c r="Q33" i="26" s="1"/>
  <c r="I33" i="26"/>
  <c r="J33" i="26" s="1"/>
  <c r="Y55" i="26"/>
  <c r="Z55" i="26" s="1"/>
  <c r="V55" i="26"/>
  <c r="W55" i="26" s="1"/>
  <c r="S55" i="26"/>
  <c r="T55" i="26" s="1"/>
  <c r="P55" i="26"/>
  <c r="Q55" i="26" s="1"/>
  <c r="I55" i="26"/>
  <c r="J55" i="26" s="1"/>
  <c r="Y67" i="26"/>
  <c r="Z67" i="26" s="1"/>
  <c r="V67" i="26"/>
  <c r="W67" i="26" s="1"/>
  <c r="S67" i="26"/>
  <c r="T67" i="26" s="1"/>
  <c r="P67" i="26"/>
  <c r="Q67" i="26" s="1"/>
  <c r="I67" i="26"/>
  <c r="J67" i="26" s="1"/>
  <c r="Y35" i="26"/>
  <c r="Z35" i="26" s="1"/>
  <c r="V35" i="26"/>
  <c r="W35" i="26" s="1"/>
  <c r="S35" i="26"/>
  <c r="T35" i="26" s="1"/>
  <c r="P35" i="26"/>
  <c r="Q35" i="26" s="1"/>
  <c r="I35" i="26"/>
  <c r="J35" i="26" s="1"/>
  <c r="Y41" i="26"/>
  <c r="Z41" i="26" s="1"/>
  <c r="V41" i="26"/>
  <c r="W41" i="26" s="1"/>
  <c r="S41" i="26"/>
  <c r="T41" i="26" s="1"/>
  <c r="P41" i="26"/>
  <c r="Q41" i="26" s="1"/>
  <c r="I41" i="26"/>
  <c r="J41" i="26" s="1"/>
  <c r="Y32" i="26"/>
  <c r="Z32" i="26" s="1"/>
  <c r="V32" i="26"/>
  <c r="W32" i="26" s="1"/>
  <c r="S32" i="26"/>
  <c r="T32" i="26" s="1"/>
  <c r="P32" i="26"/>
  <c r="Q32" i="26" s="1"/>
  <c r="I32" i="26"/>
  <c r="J32" i="26" s="1"/>
  <c r="Y82" i="26"/>
  <c r="Z82" i="26" s="1"/>
  <c r="V82" i="26"/>
  <c r="W82" i="26" s="1"/>
  <c r="S82" i="26"/>
  <c r="T82" i="26" s="1"/>
  <c r="P82" i="26"/>
  <c r="Q82" i="26" s="1"/>
  <c r="I82" i="26"/>
  <c r="J82" i="26" s="1"/>
  <c r="Y81" i="26"/>
  <c r="Z81" i="26" s="1"/>
  <c r="V81" i="26"/>
  <c r="W81" i="26" s="1"/>
  <c r="S81" i="26"/>
  <c r="T81" i="26" s="1"/>
  <c r="P81" i="26"/>
  <c r="Q81" i="26" s="1"/>
  <c r="I81" i="26"/>
  <c r="J81" i="26" s="1"/>
  <c r="Y10" i="26"/>
  <c r="Z10" i="26" s="1"/>
  <c r="V10" i="26"/>
  <c r="W10" i="26" s="1"/>
  <c r="S10" i="26"/>
  <c r="T10" i="26" s="1"/>
  <c r="P10" i="26"/>
  <c r="Q10" i="26" s="1"/>
  <c r="I10" i="26"/>
  <c r="J10" i="26" s="1"/>
  <c r="Y61" i="26"/>
  <c r="Z61" i="26" s="1"/>
  <c r="V61" i="26"/>
  <c r="W61" i="26" s="1"/>
  <c r="S61" i="26"/>
  <c r="T61" i="26" s="1"/>
  <c r="P61" i="26"/>
  <c r="Q61" i="26" s="1"/>
  <c r="I61" i="26"/>
  <c r="J61" i="26" s="1"/>
  <c r="Y7" i="26"/>
  <c r="Z7" i="26" s="1"/>
  <c r="V7" i="26"/>
  <c r="W7" i="26" s="1"/>
  <c r="S7" i="26"/>
  <c r="T7" i="26" s="1"/>
  <c r="P7" i="26"/>
  <c r="Q7" i="26" s="1"/>
  <c r="I7" i="26"/>
  <c r="J7" i="26" s="1"/>
  <c r="Y62" i="26"/>
  <c r="Z62" i="26" s="1"/>
  <c r="V62" i="26"/>
  <c r="W62" i="26" s="1"/>
  <c r="S62" i="26"/>
  <c r="T62" i="26" s="1"/>
  <c r="P62" i="26"/>
  <c r="Q62" i="26" s="1"/>
  <c r="I62" i="26"/>
  <c r="J62" i="26" s="1"/>
  <c r="Y12" i="26"/>
  <c r="Z12" i="26" s="1"/>
  <c r="V12" i="26"/>
  <c r="W12" i="26" s="1"/>
  <c r="S12" i="26"/>
  <c r="T12" i="26" s="1"/>
  <c r="P12" i="26"/>
  <c r="Q12" i="26" s="1"/>
  <c r="I12" i="26"/>
  <c r="J12" i="26" s="1"/>
  <c r="Y19" i="26"/>
  <c r="Z19" i="26" s="1"/>
  <c r="V19" i="26"/>
  <c r="W19" i="26" s="1"/>
  <c r="S19" i="26"/>
  <c r="T19" i="26" s="1"/>
  <c r="P19" i="26"/>
  <c r="Q19" i="26" s="1"/>
  <c r="I19" i="26"/>
  <c r="J19" i="26" s="1"/>
  <c r="Y34" i="26"/>
  <c r="Z34" i="26" s="1"/>
  <c r="V34" i="26"/>
  <c r="W34" i="26" s="1"/>
  <c r="S34" i="26"/>
  <c r="T34" i="26" s="1"/>
  <c r="P34" i="26"/>
  <c r="Q34" i="26" s="1"/>
  <c r="I34" i="26"/>
  <c r="J34" i="26" s="1"/>
  <c r="Y68" i="26"/>
  <c r="Z68" i="26" s="1"/>
  <c r="V68" i="26"/>
  <c r="W68" i="26" s="1"/>
  <c r="S68" i="26"/>
  <c r="T68" i="26" s="1"/>
  <c r="P68" i="26"/>
  <c r="Q68" i="26" s="1"/>
  <c r="I68" i="26"/>
  <c r="J68" i="26" s="1"/>
  <c r="Y16" i="26"/>
  <c r="Z16" i="26" s="1"/>
  <c r="V16" i="26"/>
  <c r="W16" i="26" s="1"/>
  <c r="S16" i="26"/>
  <c r="T16" i="26" s="1"/>
  <c r="P16" i="26"/>
  <c r="Q16" i="26" s="1"/>
  <c r="I16" i="26"/>
  <c r="J16" i="26" s="1"/>
  <c r="Y49" i="26"/>
  <c r="Z49" i="26" s="1"/>
  <c r="V49" i="26"/>
  <c r="W49" i="26" s="1"/>
  <c r="S49" i="26"/>
  <c r="T49" i="26" s="1"/>
  <c r="P49" i="26"/>
  <c r="Q49" i="26" s="1"/>
  <c r="I49" i="26"/>
  <c r="J49" i="26" s="1"/>
  <c r="Y48" i="26"/>
  <c r="Z48" i="26" s="1"/>
  <c r="V48" i="26"/>
  <c r="W48" i="26" s="1"/>
  <c r="S48" i="26"/>
  <c r="T48" i="26" s="1"/>
  <c r="P48" i="26"/>
  <c r="Q48" i="26" s="1"/>
  <c r="I48" i="26"/>
  <c r="J48" i="26" s="1"/>
  <c r="Y80" i="26"/>
  <c r="Z80" i="26" s="1"/>
  <c r="V80" i="26"/>
  <c r="W80" i="26" s="1"/>
  <c r="S80" i="26"/>
  <c r="T80" i="26" s="1"/>
  <c r="P80" i="26"/>
  <c r="Q80" i="26" s="1"/>
  <c r="I80" i="26"/>
  <c r="J80" i="26" s="1"/>
  <c r="Y6" i="26"/>
  <c r="Z6" i="26" s="1"/>
  <c r="V6" i="26"/>
  <c r="W6" i="26" s="1"/>
  <c r="S6" i="26"/>
  <c r="T6" i="26" s="1"/>
  <c r="P6" i="26"/>
  <c r="Q6" i="26" s="1"/>
  <c r="I6" i="26"/>
  <c r="J6" i="26" s="1"/>
  <c r="Y11" i="26"/>
  <c r="Z11" i="26" s="1"/>
  <c r="W11" i="26"/>
  <c r="S11" i="26"/>
  <c r="T11" i="26" s="1"/>
  <c r="P11" i="26"/>
  <c r="Q11" i="26" s="1"/>
  <c r="I11" i="26"/>
  <c r="J11" i="26" s="1"/>
  <c r="Y79" i="26"/>
  <c r="Z79" i="26" s="1"/>
  <c r="V79" i="26"/>
  <c r="W79" i="26" s="1"/>
  <c r="S79" i="26"/>
  <c r="T79" i="26" s="1"/>
  <c r="P79" i="26"/>
  <c r="Q79" i="26" s="1"/>
  <c r="I79" i="26"/>
  <c r="J79" i="26" s="1"/>
  <c r="Y25" i="26"/>
  <c r="Z25" i="26" s="1"/>
  <c r="V25" i="26"/>
  <c r="W25" i="26" s="1"/>
  <c r="S25" i="26"/>
  <c r="T25" i="26" s="1"/>
  <c r="P25" i="26"/>
  <c r="Q25" i="26" s="1"/>
  <c r="J25" i="26"/>
  <c r="Y66" i="26"/>
  <c r="Z66" i="26" s="1"/>
  <c r="V66" i="26"/>
  <c r="W66" i="26" s="1"/>
  <c r="S66" i="26"/>
  <c r="T66" i="26" s="1"/>
  <c r="P66" i="26"/>
  <c r="Q66" i="26" s="1"/>
  <c r="I66" i="26"/>
  <c r="J66" i="26" s="1"/>
  <c r="Y78" i="26"/>
  <c r="Z78" i="26" s="1"/>
  <c r="V78" i="26"/>
  <c r="W78" i="26" s="1"/>
  <c r="S78" i="26"/>
  <c r="T78" i="26" s="1"/>
  <c r="P78" i="26"/>
  <c r="Q78" i="26" s="1"/>
  <c r="I78" i="26"/>
  <c r="J78" i="26" s="1"/>
  <c r="Y77" i="26"/>
  <c r="Z77" i="26" s="1"/>
  <c r="V77" i="26"/>
  <c r="W77" i="26" s="1"/>
  <c r="S77" i="26"/>
  <c r="T77" i="26" s="1"/>
  <c r="P77" i="26"/>
  <c r="Q77" i="26" s="1"/>
  <c r="I77" i="26"/>
  <c r="J77" i="26" s="1"/>
  <c r="Y63" i="26"/>
  <c r="Z63" i="26" s="1"/>
  <c r="V63" i="26"/>
  <c r="W63" i="26" s="1"/>
  <c r="S63" i="26"/>
  <c r="T63" i="26" s="1"/>
  <c r="P63" i="26"/>
  <c r="Q63" i="26" s="1"/>
  <c r="I63" i="26"/>
  <c r="J63" i="26" s="1"/>
  <c r="Y29" i="26"/>
  <c r="Z29" i="26" s="1"/>
  <c r="V29" i="26"/>
  <c r="W29" i="26" s="1"/>
  <c r="S29" i="26"/>
  <c r="T29" i="26" s="1"/>
  <c r="P29" i="26"/>
  <c r="Q29" i="26" s="1"/>
  <c r="I29" i="26"/>
  <c r="J29" i="26" s="1"/>
  <c r="Y70" i="26"/>
  <c r="Z70" i="26" s="1"/>
  <c r="V70" i="26"/>
  <c r="W70" i="26" s="1"/>
  <c r="S70" i="26"/>
  <c r="T70" i="26" s="1"/>
  <c r="P70" i="26"/>
  <c r="Q70" i="26" s="1"/>
  <c r="I70" i="26"/>
  <c r="J70" i="26" s="1"/>
  <c r="Y76" i="26"/>
  <c r="Z76" i="26" s="1"/>
  <c r="V76" i="26"/>
  <c r="W76" i="26" s="1"/>
  <c r="S76" i="26"/>
  <c r="T76" i="26" s="1"/>
  <c r="P76" i="26"/>
  <c r="Q76" i="26" s="1"/>
  <c r="I76" i="26"/>
  <c r="J76" i="26" s="1"/>
  <c r="Y8" i="26"/>
  <c r="Z8" i="26" s="1"/>
  <c r="W8" i="26"/>
  <c r="S8" i="26"/>
  <c r="T8" i="26" s="1"/>
  <c r="P8" i="26"/>
  <c r="Q8" i="26" s="1"/>
  <c r="I8" i="26"/>
  <c r="J8" i="26" s="1"/>
  <c r="Y72" i="26"/>
  <c r="Z72" i="26" s="1"/>
  <c r="W72" i="26"/>
  <c r="S72" i="26"/>
  <c r="T72" i="26" s="1"/>
  <c r="P72" i="26"/>
  <c r="Q72" i="26" s="1"/>
  <c r="I72" i="26"/>
  <c r="J72" i="26" s="1"/>
  <c r="Y5" i="26"/>
  <c r="Z5" i="26" s="1"/>
  <c r="V5" i="26"/>
  <c r="W5" i="26" s="1"/>
  <c r="S5" i="26"/>
  <c r="T5" i="26" s="1"/>
  <c r="P5" i="26"/>
  <c r="Q5" i="26" s="1"/>
  <c r="I5" i="26"/>
  <c r="J5" i="26" s="1"/>
  <c r="Y75" i="26"/>
  <c r="Z75" i="26" s="1"/>
  <c r="V75" i="26"/>
  <c r="W75" i="26" s="1"/>
  <c r="S75" i="26"/>
  <c r="T75" i="26" s="1"/>
  <c r="P75" i="26"/>
  <c r="Q75" i="26" s="1"/>
  <c r="I75" i="26"/>
  <c r="J75" i="26" s="1"/>
  <c r="Y69" i="26"/>
  <c r="Z69" i="26" s="1"/>
  <c r="V69" i="26"/>
  <c r="W69" i="26" s="1"/>
  <c r="S69" i="26"/>
  <c r="T69" i="26" s="1"/>
  <c r="P69" i="26"/>
  <c r="Q69" i="26" s="1"/>
  <c r="I69" i="26"/>
  <c r="J69" i="26" s="1"/>
  <c r="Y39" i="26"/>
  <c r="Z39" i="26" s="1"/>
  <c r="V39" i="26"/>
  <c r="W39" i="26" s="1"/>
  <c r="S39" i="26"/>
  <c r="T39" i="26" s="1"/>
  <c r="P39" i="26"/>
  <c r="Q39" i="26" s="1"/>
  <c r="I39" i="26"/>
  <c r="J39" i="26" s="1"/>
  <c r="Y20" i="26"/>
  <c r="Z20" i="26" s="1"/>
  <c r="V20" i="26"/>
  <c r="W20" i="26" s="1"/>
  <c r="S20" i="26"/>
  <c r="T20" i="26" s="1"/>
  <c r="P20" i="26"/>
  <c r="Q20" i="26" s="1"/>
  <c r="I20" i="26"/>
  <c r="J20" i="26" s="1"/>
  <c r="B64" i="26" l="1"/>
  <c r="B65" i="26" s="1"/>
  <c r="B42" i="26"/>
  <c r="B43" i="26" s="1"/>
  <c r="B44" i="26" s="1"/>
  <c r="B36" i="26"/>
  <c r="B37" i="26" s="1"/>
  <c r="B38" i="26" s="1"/>
  <c r="B17" i="26"/>
  <c r="B18" i="26" s="1"/>
  <c r="B58" i="26"/>
  <c r="B27" i="26"/>
  <c r="B28" i="26" s="1"/>
  <c r="B73" i="26"/>
  <c r="B54" i="26"/>
  <c r="B22" i="26"/>
  <c r="B13" i="26"/>
  <c r="B14" i="26" s="1"/>
  <c r="B15" i="26" s="1"/>
  <c r="B51" i="26"/>
  <c r="B52" i="26" s="1"/>
  <c r="B30" i="26"/>
  <c r="B31" i="26" s="1"/>
  <c r="B60" i="26"/>
  <c r="B84" i="26"/>
  <c r="B50" i="26"/>
  <c r="B46" i="26"/>
</calcChain>
</file>

<file path=xl/sharedStrings.xml><?xml version="1.0" encoding="utf-8"?>
<sst xmlns="http://schemas.openxmlformats.org/spreadsheetml/2006/main" count="394" uniqueCount="133">
  <si>
    <t>tým</t>
  </si>
  <si>
    <t>%</t>
  </si>
  <si>
    <t>rok nar.</t>
  </si>
  <si>
    <t>čas v cíli</t>
  </si>
  <si>
    <t>čas jízdy</t>
  </si>
  <si>
    <t>Příjmení a jméno</t>
  </si>
  <si>
    <t>startovní číslo</t>
  </si>
  <si>
    <t>startovní pořadí</t>
  </si>
  <si>
    <t>start</t>
  </si>
  <si>
    <t>čas jízdy prvního úseku</t>
  </si>
  <si>
    <t>čas jízdy druhého úseku</t>
  </si>
  <si>
    <t>čas jízdy třetího úseku</t>
  </si>
  <si>
    <t>pořadí v handicap. závodě absolutně</t>
  </si>
  <si>
    <t>pořadí v handicap. závodě ženy</t>
  </si>
  <si>
    <t>pořadí podle času absolutně</t>
  </si>
  <si>
    <t>pořadí podle času ženy</t>
  </si>
  <si>
    <t>mezičas            7 km</t>
  </si>
  <si>
    <t>mezičas             19 km</t>
  </si>
  <si>
    <t>čas jízdy čtvrtého úseku</t>
  </si>
  <si>
    <t>% výsledné pro handicap 2020</t>
  </si>
  <si>
    <t>x</t>
  </si>
  <si>
    <t>Lesina Ondřej</t>
  </si>
  <si>
    <t>SKY Humpolec</t>
  </si>
  <si>
    <t>Jenčová Barbora</t>
  </si>
  <si>
    <t>Amcykl Humpolec</t>
  </si>
  <si>
    <t>Vlach Marek</t>
  </si>
  <si>
    <t>Humpolec</t>
  </si>
  <si>
    <t>Koten Patrik</t>
  </si>
  <si>
    <t>BBT jiřice</t>
  </si>
  <si>
    <t>Koten Lubomír</t>
  </si>
  <si>
    <t>Partl Pavel</t>
  </si>
  <si>
    <t>RB Highlands Velké Meziříčí</t>
  </si>
  <si>
    <t>Filip Martin</t>
  </si>
  <si>
    <t>Voklobáci</t>
  </si>
  <si>
    <t>Alenka Václav</t>
  </si>
  <si>
    <t>Kopic Jan</t>
  </si>
  <si>
    <t>Procházka Jaroslav</t>
  </si>
  <si>
    <t>AZ Tým Světlá n.Sázavou</t>
  </si>
  <si>
    <t>Havelka Jan</t>
  </si>
  <si>
    <t>Petrovice</t>
  </si>
  <si>
    <t>Jirků Miroslav</t>
  </si>
  <si>
    <t>Jiřice</t>
  </si>
  <si>
    <t>Paclík Libor</t>
  </si>
  <si>
    <t>Marek David</t>
  </si>
  <si>
    <t>Brunka SILVINI</t>
  </si>
  <si>
    <t>Mokrý Ivan</t>
  </si>
  <si>
    <t>Úterní kolo</t>
  </si>
  <si>
    <t>Lukášek Martin</t>
  </si>
  <si>
    <t>Stejskalová Andrea</t>
  </si>
  <si>
    <t>Zápařka Miroslav</t>
  </si>
  <si>
    <t>Équipe Sl Humpolec</t>
  </si>
  <si>
    <t>Horký Miroslav ml.</t>
  </si>
  <si>
    <t>Brož Mára</t>
  </si>
  <si>
    <t>Dočkal Petr</t>
  </si>
  <si>
    <t>Váchová Petra</t>
  </si>
  <si>
    <t>EXTREM TEAM VYSTRKOV</t>
  </si>
  <si>
    <t>Sochorová Věra</t>
  </si>
  <si>
    <t>Voplakal František</t>
  </si>
  <si>
    <t>Équipe sans limites - Humpolec</t>
  </si>
  <si>
    <t>Dejmal Radek</t>
  </si>
  <si>
    <t>Bareš Lukáš</t>
  </si>
  <si>
    <t>Burdová Hana</t>
  </si>
  <si>
    <t>Jaroš Vojtěch</t>
  </si>
  <si>
    <t>Váňa David</t>
  </si>
  <si>
    <t>Brázda Libor</t>
  </si>
  <si>
    <t>Brukner Vojtěch</t>
  </si>
  <si>
    <t>Váňa Martin</t>
  </si>
  <si>
    <t>Nejedlík Tomáš</t>
  </si>
  <si>
    <t>Dvořák Lukáš</t>
  </si>
  <si>
    <t>Melechov.cz</t>
  </si>
  <si>
    <t>Veselý Jan</t>
  </si>
  <si>
    <t>Burda Pavel</t>
  </si>
  <si>
    <t>Malina Pavel</t>
  </si>
  <si>
    <t>Janko Martin</t>
  </si>
  <si>
    <t>Davle</t>
  </si>
  <si>
    <t>Kůžel Filip</t>
  </si>
  <si>
    <t>Koohan Racing</t>
  </si>
  <si>
    <t>Městka Oldřich ml.</t>
  </si>
  <si>
    <t>Záhorský Aleš</t>
  </si>
  <si>
    <t>RB Highlands</t>
  </si>
  <si>
    <t>Blecha Jan</t>
  </si>
  <si>
    <t>Nousek Jiří</t>
  </si>
  <si>
    <t>Strádal Milan</t>
  </si>
  <si>
    <t>NHÚ Balinka Velké Meziříčí</t>
  </si>
  <si>
    <t>Janák Stanislav</t>
  </si>
  <si>
    <t>Hodač Pavel</t>
  </si>
  <si>
    <t>Krmela Tomáš</t>
  </si>
  <si>
    <t>Maršík Tomáš</t>
  </si>
  <si>
    <t>Musil Jindřich</t>
  </si>
  <si>
    <t>Voplakal Libor</t>
  </si>
  <si>
    <t>Trýb Vláďa</t>
  </si>
  <si>
    <t>Kola Ledeč</t>
  </si>
  <si>
    <t>Bendl Petr</t>
  </si>
  <si>
    <t>Novák Aleš</t>
  </si>
  <si>
    <t>Lhotská Monika</t>
  </si>
  <si>
    <t>Praha</t>
  </si>
  <si>
    <t>Kahoun Michal</t>
  </si>
  <si>
    <t>MHA Humpolec</t>
  </si>
  <si>
    <t>Mašek Rostislav</t>
  </si>
  <si>
    <t>Novák Martin</t>
  </si>
  <si>
    <t>Stejskal Bedřich</t>
  </si>
  <si>
    <t>Modrý Jan</t>
  </si>
  <si>
    <t>Prokůpek Vít</t>
  </si>
  <si>
    <t>Janeček David</t>
  </si>
  <si>
    <t>Fejt Lukáš</t>
  </si>
  <si>
    <t>Havlíčkův Brod</t>
  </si>
  <si>
    <t>Jiroušek Tomáš</t>
  </si>
  <si>
    <t>Jaroš Ladislav</t>
  </si>
  <si>
    <t>Hendrych Pavel</t>
  </si>
  <si>
    <t>Voplakal Tomáš</t>
  </si>
  <si>
    <t>Zezula Milan</t>
  </si>
  <si>
    <t>Prokůpek Pavel</t>
  </si>
  <si>
    <t>VŠSK PedF UK</t>
  </si>
  <si>
    <t>Novák Luboš</t>
  </si>
  <si>
    <t>Miňovský David</t>
  </si>
  <si>
    <t>HC DHM</t>
  </si>
  <si>
    <t>Miláček Petr</t>
  </si>
  <si>
    <t>Ledeč n.Sázavou</t>
  </si>
  <si>
    <t>Beránek Jiří</t>
  </si>
  <si>
    <t>CATUS Bike Team</t>
  </si>
  <si>
    <t>Tichý František</t>
  </si>
  <si>
    <t>Procházka Jindřich ml.</t>
  </si>
  <si>
    <t>Voborník Lukáš</t>
  </si>
  <si>
    <t>Prokůpek Matouš</t>
  </si>
  <si>
    <t>Jirák Aleš</t>
  </si>
  <si>
    <t>Štěpán Zdeněk</t>
  </si>
  <si>
    <t>Herna Lukáš</t>
  </si>
  <si>
    <t>Jirák David</t>
  </si>
  <si>
    <t>výpočet start. Času</t>
  </si>
  <si>
    <t>bez hand.</t>
  </si>
  <si>
    <t>DNF</t>
  </si>
  <si>
    <t>mezičas              28 km</t>
  </si>
  <si>
    <t>% výsledné pro handicap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</si>
</sst>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b/>
      <sz val="10"/>
      <color theme="1" tint="0.3499862666707357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rgb="FF0033CC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0.249977111117893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/>
    <xf numFmtId="164" fontId="0" fillId="0" borderId="0" xfId="0" applyNumberFormat="1" applyFill="1"/>
    <xf numFmtId="0" fontId="3" fillId="0" borderId="0" xfId="0" applyFont="1" applyAlignment="1">
      <alignment horizontal="center"/>
    </xf>
    <xf numFmtId="0" fontId="3" fillId="0" borderId="0" xfId="0" applyFont="1"/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/>
    <xf numFmtId="164" fontId="8" fillId="0" borderId="0" xfId="0" applyNumberFormat="1" applyFont="1" applyAlignment="1">
      <alignment horizontal="center"/>
    </xf>
    <xf numFmtId="0" fontId="8" fillId="0" borderId="0" xfId="0" applyFont="1"/>
    <xf numFmtId="164" fontId="8" fillId="0" borderId="0" xfId="0" applyNumberFormat="1" applyFont="1" applyFill="1" applyAlignment="1">
      <alignment horizontal="center"/>
    </xf>
    <xf numFmtId="9" fontId="8" fillId="0" borderId="0" xfId="0" applyNumberFormat="1" applyFont="1" applyAlignment="1">
      <alignment horizontal="right"/>
    </xf>
    <xf numFmtId="9" fontId="8" fillId="0" borderId="0" xfId="0" applyNumberFormat="1" applyFont="1"/>
    <xf numFmtId="9" fontId="8" fillId="0" borderId="0" xfId="0" applyNumberFormat="1" applyFont="1" applyFill="1" applyAlignment="1">
      <alignment horizontal="center"/>
    </xf>
    <xf numFmtId="0" fontId="0" fillId="0" borderId="0" xfId="0" applyFill="1"/>
    <xf numFmtId="0" fontId="3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9" fontId="8" fillId="6" borderId="1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/>
    <xf numFmtId="0" fontId="4" fillId="2" borderId="2" xfId="0" applyFont="1" applyFill="1" applyBorder="1" applyAlignment="1">
      <alignment horizontal="center"/>
    </xf>
    <xf numFmtId="21" fontId="8" fillId="6" borderId="4" xfId="0" applyNumberFormat="1" applyFont="1" applyFill="1" applyBorder="1" applyAlignment="1">
      <alignment horizontal="center" vertical="center" wrapText="1"/>
    </xf>
    <xf numFmtId="9" fontId="8" fillId="6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164" fontId="12" fillId="3" borderId="4" xfId="0" applyNumberFormat="1" applyFont="1" applyFill="1" applyBorder="1" applyAlignment="1">
      <alignment horizontal="center"/>
    </xf>
    <xf numFmtId="164" fontId="12" fillId="3" borderId="19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9" fontId="4" fillId="0" borderId="5" xfId="0" applyNumberFormat="1" applyFont="1" applyFill="1" applyBorder="1" applyAlignment="1" applyProtection="1">
      <alignment horizontal="center" wrapText="1"/>
      <protection hidden="1"/>
    </xf>
    <xf numFmtId="21" fontId="4" fillId="5" borderId="9" xfId="0" applyNumberFormat="1" applyFont="1" applyFill="1" applyBorder="1" applyAlignment="1"/>
    <xf numFmtId="21" fontId="4" fillId="0" borderId="1" xfId="0" applyNumberFormat="1" applyFont="1" applyFill="1" applyBorder="1" applyAlignment="1">
      <alignment horizontal="center"/>
    </xf>
    <xf numFmtId="9" fontId="4" fillId="0" borderId="10" xfId="0" applyNumberFormat="1" applyFont="1" applyFill="1" applyBorder="1" applyAlignment="1" applyProtection="1">
      <alignment horizontal="center" wrapText="1"/>
      <protection hidden="1"/>
    </xf>
    <xf numFmtId="9" fontId="4" fillId="0" borderId="3" xfId="0" applyNumberFormat="1" applyFont="1" applyFill="1" applyBorder="1" applyAlignment="1" applyProtection="1">
      <alignment horizontal="center" wrapText="1"/>
      <protection hidden="1"/>
    </xf>
    <xf numFmtId="1" fontId="14" fillId="4" borderId="1" xfId="0" applyNumberFormat="1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" fontId="14" fillId="4" borderId="9" xfId="0" applyNumberFormat="1" applyFont="1" applyFill="1" applyBorder="1" applyAlignment="1">
      <alignment horizontal="center" vertical="center" wrapText="1"/>
    </xf>
    <xf numFmtId="1" fontId="14" fillId="4" borderId="10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4" fillId="0" borderId="0" xfId="0" applyNumberFormat="1" applyFont="1" applyFill="1"/>
    <xf numFmtId="0" fontId="14" fillId="4" borderId="2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left"/>
      <protection locked="0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/>
    <xf numFmtId="0" fontId="14" fillId="4" borderId="5" xfId="0" applyFont="1" applyFill="1" applyBorder="1" applyAlignment="1">
      <alignment horizontal="center" vertical="center" wrapText="1"/>
    </xf>
    <xf numFmtId="164" fontId="14" fillId="4" borderId="9" xfId="0" applyNumberFormat="1" applyFont="1" applyFill="1" applyBorder="1" applyAlignment="1">
      <alignment horizontal="center" vertical="center" wrapText="1"/>
    </xf>
    <xf numFmtId="164" fontId="17" fillId="4" borderId="4" xfId="0" applyNumberFormat="1" applyFont="1" applyFill="1" applyBorder="1" applyAlignment="1">
      <alignment horizontal="center" vertical="center" wrapText="1"/>
    </xf>
    <xf numFmtId="9" fontId="17" fillId="4" borderId="6" xfId="0" applyNumberFormat="1" applyFont="1" applyFill="1" applyBorder="1" applyAlignment="1">
      <alignment horizontal="right" vertical="center" wrapText="1"/>
    </xf>
    <xf numFmtId="21" fontId="17" fillId="4" borderId="9" xfId="0" applyNumberFormat="1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9" fontId="17" fillId="4" borderId="11" xfId="0" applyNumberFormat="1" applyFont="1" applyFill="1" applyBorder="1" applyAlignment="1">
      <alignment horizontal="center" vertical="center" wrapText="1"/>
    </xf>
    <xf numFmtId="164" fontId="14" fillId="4" borderId="4" xfId="0" applyNumberFormat="1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 wrapText="1"/>
    </xf>
    <xf numFmtId="9" fontId="17" fillId="4" borderId="1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vertical="center"/>
    </xf>
    <xf numFmtId="21" fontId="19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shrinkToFit="1"/>
    </xf>
    <xf numFmtId="0" fontId="5" fillId="0" borderId="4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/>
    </xf>
    <xf numFmtId="1" fontId="15" fillId="0" borderId="16" xfId="0" applyNumberFormat="1" applyFont="1" applyFill="1" applyBorder="1" applyAlignment="1">
      <alignment horizontal="center"/>
    </xf>
    <xf numFmtId="1" fontId="15" fillId="0" borderId="21" xfId="0" applyNumberFormat="1" applyFont="1" applyFill="1" applyBorder="1" applyAlignment="1">
      <alignment horizontal="center"/>
    </xf>
    <xf numFmtId="21" fontId="10" fillId="0" borderId="1" xfId="0" applyNumberFormat="1" applyFont="1" applyFill="1" applyBorder="1" applyAlignment="1">
      <alignment horizontal="center"/>
    </xf>
    <xf numFmtId="9" fontId="10" fillId="0" borderId="10" xfId="0" applyNumberFormat="1" applyFont="1" applyFill="1" applyBorder="1" applyAlignment="1" applyProtection="1">
      <alignment horizontal="center" wrapText="1"/>
      <protection hidden="1"/>
    </xf>
    <xf numFmtId="21" fontId="10" fillId="0" borderId="14" xfId="0" applyNumberFormat="1" applyFont="1" applyFill="1" applyBorder="1" applyAlignment="1">
      <alignment horizontal="center"/>
    </xf>
    <xf numFmtId="9" fontId="10" fillId="0" borderId="21" xfId="0" applyNumberFormat="1" applyFont="1" applyFill="1" applyBorder="1" applyAlignment="1" applyProtection="1">
      <alignment horizontal="center" wrapText="1"/>
      <protection hidden="1"/>
    </xf>
    <xf numFmtId="9" fontId="10" fillId="0" borderId="3" xfId="0" applyNumberFormat="1" applyFont="1" applyFill="1" applyBorder="1" applyAlignment="1" applyProtection="1">
      <alignment horizontal="center" wrapText="1"/>
      <protection hidden="1"/>
    </xf>
    <xf numFmtId="9" fontId="10" fillId="0" borderId="18" xfId="0" applyNumberFormat="1" applyFont="1" applyFill="1" applyBorder="1" applyAlignment="1" applyProtection="1">
      <alignment horizontal="center" wrapText="1"/>
      <protection hidden="1"/>
    </xf>
    <xf numFmtId="0" fontId="16" fillId="0" borderId="22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/>
    </xf>
    <xf numFmtId="1" fontId="15" fillId="0" borderId="24" xfId="0" applyNumberFormat="1" applyFont="1" applyFill="1" applyBorder="1" applyAlignment="1">
      <alignment horizontal="center"/>
    </xf>
    <xf numFmtId="1" fontId="15" fillId="0" borderId="25" xfId="0" applyNumberFormat="1" applyFont="1" applyFill="1" applyBorder="1" applyAlignment="1">
      <alignment horizontal="center"/>
    </xf>
    <xf numFmtId="164" fontId="12" fillId="3" borderId="26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7" fillId="3" borderId="28" xfId="0" applyFont="1" applyFill="1" applyBorder="1" applyAlignment="1">
      <alignment horizontal="center" vertical="center" textRotation="180" wrapText="1"/>
    </xf>
    <xf numFmtId="0" fontId="7" fillId="3" borderId="29" xfId="0" applyFont="1" applyFill="1" applyBorder="1" applyAlignment="1">
      <alignment horizontal="center" vertical="center" textRotation="180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164" fontId="3" fillId="3" borderId="31" xfId="0" applyNumberFormat="1" applyFont="1" applyFill="1" applyBorder="1" applyAlignment="1">
      <alignment horizontal="center" vertical="center" wrapText="1"/>
    </xf>
    <xf numFmtId="1" fontId="7" fillId="4" borderId="29" xfId="0" applyNumberFormat="1" applyFont="1" applyFill="1" applyBorder="1" applyAlignment="1">
      <alignment horizontal="center" vertical="center" wrapText="1"/>
    </xf>
    <xf numFmtId="1" fontId="7" fillId="4" borderId="32" xfId="0" applyNumberFormat="1" applyFont="1" applyFill="1" applyBorder="1" applyAlignment="1">
      <alignment horizontal="center" vertical="center" wrapText="1"/>
    </xf>
    <xf numFmtId="164" fontId="7" fillId="2" borderId="33" xfId="0" applyNumberFormat="1" applyFont="1" applyFill="1" applyBorder="1" applyAlignment="1">
      <alignment horizontal="center" vertical="center" wrapText="1"/>
    </xf>
    <xf numFmtId="164" fontId="8" fillId="2" borderId="33" xfId="0" applyNumberFormat="1" applyFont="1" applyFill="1" applyBorder="1" applyAlignment="1">
      <alignment horizontal="center" vertical="center" wrapText="1"/>
    </xf>
    <xf numFmtId="9" fontId="9" fillId="2" borderId="8" xfId="0" applyNumberFormat="1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9" fontId="9" fillId="2" borderId="34" xfId="0" applyNumberFormat="1" applyFont="1" applyFill="1" applyBorder="1" applyAlignment="1">
      <alignment horizontal="center" vertical="center" wrapText="1"/>
    </xf>
    <xf numFmtId="164" fontId="6" fillId="3" borderId="33" xfId="0" applyNumberFormat="1" applyFont="1" applyFill="1" applyBorder="1" applyAlignment="1">
      <alignment horizontal="center" vertical="center" wrapText="1"/>
    </xf>
    <xf numFmtId="164" fontId="8" fillId="2" borderId="29" xfId="0" applyNumberFormat="1" applyFont="1" applyFill="1" applyBorder="1" applyAlignment="1">
      <alignment horizontal="center" vertical="center" wrapText="1"/>
    </xf>
    <xf numFmtId="9" fontId="9" fillId="2" borderId="35" xfId="0" applyNumberFormat="1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/>
    </xf>
    <xf numFmtId="164" fontId="4" fillId="5" borderId="19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9" fontId="4" fillId="0" borderId="20" xfId="0" applyNumberFormat="1" applyFont="1" applyFill="1" applyBorder="1" applyAlignment="1" applyProtection="1">
      <alignment horizontal="center" wrapText="1"/>
      <protection hidden="1"/>
    </xf>
    <xf numFmtId="21" fontId="4" fillId="5" borderId="16" xfId="0" applyNumberFormat="1" applyFont="1" applyFill="1" applyBorder="1" applyAlignment="1"/>
    <xf numFmtId="10" fontId="0" fillId="0" borderId="0" xfId="0" applyNumberFormat="1"/>
    <xf numFmtId="10" fontId="18" fillId="3" borderId="8" xfId="0" applyNumberFormat="1" applyFont="1" applyFill="1" applyBorder="1" applyAlignment="1">
      <alignment horizontal="center" vertical="center" wrapText="1"/>
    </xf>
    <xf numFmtId="21" fontId="0" fillId="6" borderId="1" xfId="0" applyNumberFormat="1" applyFont="1" applyFill="1" applyBorder="1"/>
    <xf numFmtId="10" fontId="18" fillId="3" borderId="29" xfId="0" applyNumberFormat="1" applyFont="1" applyFill="1" applyBorder="1" applyAlignment="1">
      <alignment horizontal="center" vertical="center" wrapText="1"/>
    </xf>
    <xf numFmtId="10" fontId="0" fillId="6" borderId="6" xfId="0" applyNumberFormat="1" applyFont="1" applyFill="1" applyBorder="1"/>
    <xf numFmtId="10" fontId="14" fillId="4" borderId="6" xfId="0" applyNumberFormat="1" applyFont="1" applyFill="1" applyBorder="1" applyAlignment="1">
      <alignment horizontal="center" vertical="center" wrapText="1"/>
    </xf>
    <xf numFmtId="10" fontId="10" fillId="0" borderId="6" xfId="0" applyNumberFormat="1" applyFont="1" applyFill="1" applyBorder="1" applyAlignment="1">
      <alignment horizontal="center"/>
    </xf>
    <xf numFmtId="10" fontId="14" fillId="4" borderId="4" xfId="0" applyNumberFormat="1" applyFont="1" applyFill="1" applyBorder="1" applyAlignment="1">
      <alignment horizontal="center" vertical="center" wrapText="1"/>
    </xf>
    <xf numFmtId="10" fontId="0" fillId="0" borderId="0" xfId="0" applyNumberFormat="1" applyFill="1"/>
    <xf numFmtId="10" fontId="5" fillId="0" borderId="36" xfId="0" applyNumberFormat="1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center" vertical="center" wrapText="1"/>
    </xf>
    <xf numFmtId="9" fontId="9" fillId="2" borderId="32" xfId="0" applyNumberFormat="1" applyFont="1" applyFill="1" applyBorder="1" applyAlignment="1">
      <alignment horizontal="center" vertical="center" wrapText="1"/>
    </xf>
    <xf numFmtId="9" fontId="8" fillId="6" borderId="10" xfId="0" applyNumberFormat="1" applyFont="1" applyFill="1" applyBorder="1" applyAlignment="1">
      <alignment horizontal="center" vertical="center" wrapText="1"/>
    </xf>
    <xf numFmtId="10" fontId="17" fillId="4" borderId="10" xfId="0" applyNumberFormat="1" applyFont="1" applyFill="1" applyBorder="1" applyAlignment="1">
      <alignment horizontal="center" vertical="center" wrapText="1"/>
    </xf>
    <xf numFmtId="164" fontId="8" fillId="6" borderId="9" xfId="0" applyNumberFormat="1" applyFont="1" applyFill="1" applyBorder="1" applyAlignment="1">
      <alignment horizontal="center" vertical="center" wrapText="1"/>
    </xf>
    <xf numFmtId="164" fontId="17" fillId="4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center" wrapText="1"/>
      <protection hidden="1"/>
    </xf>
    <xf numFmtId="164" fontId="4" fillId="0" borderId="1" xfId="0" applyNumberFormat="1" applyFont="1" applyFill="1" applyBorder="1" applyAlignment="1" applyProtection="1">
      <alignment horizontal="center" wrapText="1"/>
      <protection hidden="1"/>
    </xf>
    <xf numFmtId="164" fontId="10" fillId="0" borderId="9" xfId="0" applyNumberFormat="1" applyFont="1" applyFill="1" applyBorder="1" applyAlignment="1" applyProtection="1">
      <alignment horizontal="center" wrapText="1"/>
      <protection hidden="1"/>
    </xf>
    <xf numFmtId="164" fontId="10" fillId="0" borderId="24" xfId="0" applyNumberFormat="1" applyFont="1" applyFill="1" applyBorder="1" applyAlignment="1" applyProtection="1">
      <alignment horizontal="center" wrapText="1"/>
      <protection hidden="1"/>
    </xf>
    <xf numFmtId="164" fontId="10" fillId="0" borderId="16" xfId="0" applyNumberFormat="1" applyFont="1" applyFill="1" applyBorder="1" applyAlignment="1" applyProtection="1">
      <alignment horizontal="center" wrapText="1"/>
      <protection hidden="1"/>
    </xf>
    <xf numFmtId="10" fontId="5" fillId="0" borderId="6" xfId="0" applyNumberFormat="1" applyFont="1" applyFill="1" applyBorder="1" applyAlignment="1">
      <alignment horizontal="left" vertical="center" wrapText="1"/>
    </xf>
    <xf numFmtId="164" fontId="4" fillId="0" borderId="14" xfId="0" applyNumberFormat="1" applyFont="1" applyFill="1" applyBorder="1" applyAlignment="1" applyProtection="1">
      <alignment horizontal="center" wrapText="1"/>
      <protection hidden="1"/>
    </xf>
    <xf numFmtId="9" fontId="4" fillId="0" borderId="21" xfId="0" applyNumberFormat="1" applyFont="1" applyFill="1" applyBorder="1" applyAlignment="1" applyProtection="1">
      <alignment horizontal="center" wrapText="1"/>
      <protection hidden="1"/>
    </xf>
    <xf numFmtId="0" fontId="5" fillId="0" borderId="3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21" fontId="19" fillId="0" borderId="1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/>
    </xf>
    <xf numFmtId="164" fontId="5" fillId="7" borderId="1" xfId="0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 applyProtection="1">
      <alignment horizontal="left" vertical="center"/>
      <protection locked="0"/>
    </xf>
    <xf numFmtId="164" fontId="5" fillId="7" borderId="1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 applyProtection="1">
      <alignment horizontal="left" vertical="center"/>
      <protection locked="0"/>
    </xf>
    <xf numFmtId="21" fontId="19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/>
    </xf>
    <xf numFmtId="10" fontId="20" fillId="7" borderId="36" xfId="0" applyNumberFormat="1" applyFont="1" applyFill="1" applyBorder="1" applyAlignment="1">
      <alignment horizontal="left" vertical="center" wrapText="1"/>
    </xf>
    <xf numFmtId="10" fontId="5" fillId="0" borderId="38" xfId="0" applyNumberFormat="1" applyFont="1" applyFill="1" applyBorder="1" applyAlignment="1">
      <alignment horizontal="left" vertical="center" wrapText="1"/>
    </xf>
    <xf numFmtId="10" fontId="10" fillId="0" borderId="15" xfId="0" applyNumberFormat="1" applyFont="1" applyFill="1" applyBorder="1" applyAlignment="1">
      <alignment horizontal="center"/>
    </xf>
    <xf numFmtId="0" fontId="5" fillId="0" borderId="7" xfId="0" applyFont="1" applyFill="1" applyBorder="1" applyAlignment="1" applyProtection="1">
      <alignment horizontal="left" vertical="center"/>
      <protection locked="0"/>
    </xf>
    <xf numFmtId="164" fontId="5" fillId="0" borderId="14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/>
    </xf>
    <xf numFmtId="1" fontId="13" fillId="0" borderId="24" xfId="0" applyNumberFormat="1" applyFont="1" applyFill="1" applyBorder="1" applyAlignment="1">
      <alignment horizontal="center"/>
    </xf>
    <xf numFmtId="1" fontId="13" fillId="0" borderId="25" xfId="0" applyNumberFormat="1" applyFont="1" applyFill="1" applyBorder="1" applyAlignment="1">
      <alignment horizontal="center"/>
    </xf>
    <xf numFmtId="1" fontId="20" fillId="4" borderId="31" xfId="0" applyNumberFormat="1" applyFont="1" applyFill="1" applyBorder="1" applyAlignment="1">
      <alignment horizontal="center" vertical="center" wrapText="1"/>
    </xf>
    <xf numFmtId="1" fontId="20" fillId="4" borderId="32" xfId="0" applyNumberFormat="1" applyFont="1" applyFill="1" applyBorder="1" applyAlignment="1">
      <alignment horizontal="center" vertical="center" wrapText="1"/>
    </xf>
    <xf numFmtId="1" fontId="7" fillId="2" borderId="29" xfId="0" applyNumberFormat="1" applyFont="1" applyFill="1" applyBorder="1" applyAlignment="1">
      <alignment horizontal="center" vertical="center" wrapText="1"/>
    </xf>
    <xf numFmtId="1" fontId="7" fillId="2" borderId="32" xfId="0" applyNumberFormat="1" applyFont="1" applyFill="1" applyBorder="1" applyAlignment="1">
      <alignment horizontal="center" vertical="center" wrapText="1"/>
    </xf>
    <xf numFmtId="164" fontId="4" fillId="8" borderId="4" xfId="0" applyNumberFormat="1" applyFont="1" applyFill="1" applyBorder="1" applyAlignment="1">
      <alignment horizontal="center"/>
    </xf>
    <xf numFmtId="1" fontId="6" fillId="4" borderId="9" xfId="0" applyNumberFormat="1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0" fontId="20" fillId="7" borderId="6" xfId="0" applyNumberFormat="1" applyFont="1" applyFill="1" applyBorder="1" applyAlignment="1">
      <alignment horizontal="left" vertical="center" wrapText="1"/>
    </xf>
    <xf numFmtId="1" fontId="20" fillId="9" borderId="31" xfId="0" applyNumberFormat="1" applyFont="1" applyFill="1" applyBorder="1" applyAlignment="1">
      <alignment horizontal="center" vertical="center" wrapText="1"/>
    </xf>
    <xf numFmtId="1" fontId="20" fillId="9" borderId="32" xfId="0" applyNumberFormat="1" applyFont="1" applyFill="1" applyBorder="1" applyAlignment="1">
      <alignment horizontal="center" vertical="center" wrapText="1"/>
    </xf>
    <xf numFmtId="1" fontId="6" fillId="9" borderId="24" xfId="0" applyNumberFormat="1" applyFont="1" applyFill="1" applyBorder="1" applyAlignment="1">
      <alignment horizontal="center"/>
    </xf>
    <xf numFmtId="1" fontId="6" fillId="9" borderId="10" xfId="0" applyNumberFormat="1" applyFont="1" applyFill="1" applyBorder="1" applyAlignment="1">
      <alignment horizontal="center"/>
    </xf>
    <xf numFmtId="1" fontId="6" fillId="9" borderId="9" xfId="0" applyNumberFormat="1" applyFont="1" applyFill="1" applyBorder="1" applyAlignment="1">
      <alignment horizontal="center"/>
    </xf>
    <xf numFmtId="164" fontId="4" fillId="8" borderId="9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wrapText="1"/>
    </xf>
    <xf numFmtId="0" fontId="16" fillId="4" borderId="2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21" fillId="6" borderId="9" xfId="0" applyNumberFormat="1" applyFont="1" applyFill="1" applyBorder="1" applyAlignment="1">
      <alignment vertical="center" wrapText="1"/>
    </xf>
    <xf numFmtId="10" fontId="21" fillId="6" borderId="4" xfId="0" applyNumberFormat="1" applyFont="1" applyFill="1" applyBorder="1" applyAlignment="1">
      <alignment vertical="center" wrapText="1"/>
    </xf>
    <xf numFmtId="1" fontId="21" fillId="6" borderId="1" xfId="0" applyNumberFormat="1" applyFont="1" applyFill="1" applyBorder="1" applyAlignment="1">
      <alignment vertical="center" wrapText="1"/>
    </xf>
    <xf numFmtId="0" fontId="21" fillId="6" borderId="10" xfId="0" applyFont="1" applyFill="1" applyBorder="1" applyAlignment="1">
      <alignment vertical="center" wrapText="1"/>
    </xf>
    <xf numFmtId="1" fontId="21" fillId="6" borderId="9" xfId="0" applyNumberFormat="1" applyFont="1" applyFill="1" applyBorder="1" applyAlignment="1">
      <alignment vertical="center" wrapText="1"/>
    </xf>
    <xf numFmtId="1" fontId="21" fillId="6" borderId="10" xfId="0" applyNumberFormat="1" applyFont="1" applyFill="1" applyBorder="1" applyAlignment="1">
      <alignment vertical="center" wrapText="1"/>
    </xf>
    <xf numFmtId="164" fontId="21" fillId="6" borderId="4" xfId="0" applyNumberFormat="1" applyFont="1" applyFill="1" applyBorder="1" applyAlignment="1">
      <alignment vertical="center"/>
    </xf>
    <xf numFmtId="164" fontId="21" fillId="6" borderId="1" xfId="0" applyNumberFormat="1" applyFont="1" applyFill="1" applyBorder="1" applyAlignment="1">
      <alignment vertical="center" wrapText="1"/>
    </xf>
    <xf numFmtId="9" fontId="21" fillId="6" borderId="6" xfId="0" applyNumberFormat="1" applyFont="1" applyFill="1" applyBorder="1" applyAlignment="1">
      <alignment vertical="center" wrapText="1"/>
    </xf>
    <xf numFmtId="21" fontId="21" fillId="6" borderId="9" xfId="0" applyNumberFormat="1" applyFont="1" applyFill="1" applyBorder="1" applyAlignment="1">
      <alignment vertical="center" wrapText="1"/>
    </xf>
    <xf numFmtId="21" fontId="21" fillId="6" borderId="4" xfId="0" applyNumberFormat="1" applyFont="1" applyFill="1" applyBorder="1" applyAlignment="1">
      <alignment vertical="center" wrapText="1"/>
    </xf>
    <xf numFmtId="9" fontId="21" fillId="6" borderId="11" xfId="0" applyNumberFormat="1" applyFont="1" applyFill="1" applyBorder="1" applyAlignment="1">
      <alignment vertical="center" wrapText="1"/>
    </xf>
    <xf numFmtId="9" fontId="21" fillId="6" borderId="10" xfId="0" applyNumberFormat="1" applyFont="1" applyFill="1" applyBorder="1" applyAlignment="1">
      <alignment vertical="center" wrapText="1"/>
    </xf>
    <xf numFmtId="164" fontId="21" fillId="6" borderId="4" xfId="0" applyNumberFormat="1" applyFont="1" applyFill="1" applyBorder="1" applyAlignment="1">
      <alignment vertical="center" wrapText="1"/>
    </xf>
    <xf numFmtId="9" fontId="21" fillId="6" borderId="12" xfId="0" applyNumberFormat="1" applyFont="1" applyFill="1" applyBorder="1" applyAlignment="1">
      <alignment vertical="center" wrapText="1"/>
    </xf>
    <xf numFmtId="164" fontId="21" fillId="6" borderId="9" xfId="0" applyNumberFormat="1" applyFont="1" applyFill="1" applyBorder="1" applyAlignment="1">
      <alignment horizontal="center" vertical="center" wrapText="1"/>
    </xf>
    <xf numFmtId="164" fontId="22" fillId="6" borderId="9" xfId="0" applyNumberFormat="1" applyFont="1" applyFill="1" applyBorder="1" applyAlignment="1">
      <alignment horizontal="center" vertical="center" wrapText="1"/>
    </xf>
    <xf numFmtId="10" fontId="22" fillId="6" borderId="4" xfId="0" applyNumberFormat="1" applyFont="1" applyFill="1" applyBorder="1" applyAlignment="1">
      <alignment horizontal="center" vertical="center" wrapText="1"/>
    </xf>
    <xf numFmtId="1" fontId="22" fillId="6" borderId="1" xfId="0" applyNumberFormat="1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1" fontId="22" fillId="6" borderId="9" xfId="0" applyNumberFormat="1" applyFont="1" applyFill="1" applyBorder="1" applyAlignment="1">
      <alignment horizontal="center" vertical="center" wrapText="1"/>
    </xf>
    <xf numFmtId="1" fontId="22" fillId="6" borderId="10" xfId="0" applyNumberFormat="1" applyFont="1" applyFill="1" applyBorder="1" applyAlignment="1">
      <alignment horizontal="center" vertical="center" wrapText="1"/>
    </xf>
    <xf numFmtId="9" fontId="8" fillId="6" borderId="6" xfId="0" applyNumberFormat="1" applyFont="1" applyFill="1" applyBorder="1" applyAlignment="1">
      <alignment horizontal="center" vertical="center" wrapText="1"/>
    </xf>
    <xf numFmtId="21" fontId="8" fillId="6" borderId="9" xfId="0" applyNumberFormat="1" applyFont="1" applyFill="1" applyBorder="1" applyAlignment="1">
      <alignment horizontal="center" vertical="center" wrapText="1"/>
    </xf>
    <xf numFmtId="164" fontId="8" fillId="6" borderId="4" xfId="0" applyNumberFormat="1" applyFont="1" applyFill="1" applyBorder="1" applyAlignment="1">
      <alignment horizontal="center" vertical="center" wrapText="1"/>
    </xf>
    <xf numFmtId="1" fontId="23" fillId="4" borderId="9" xfId="0" applyNumberFormat="1" applyFont="1" applyFill="1" applyBorder="1" applyAlignment="1">
      <alignment horizontal="center"/>
    </xf>
    <xf numFmtId="1" fontId="6" fillId="10" borderId="9" xfId="0" applyNumberFormat="1" applyFont="1" applyFill="1" applyBorder="1" applyAlignment="1">
      <alignment horizontal="center"/>
    </xf>
    <xf numFmtId="10" fontId="18" fillId="3" borderId="3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9" fontId="8" fillId="0" borderId="0" xfId="0" applyNumberFormat="1" applyFont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/>
    <xf numFmtId="164" fontId="5" fillId="0" borderId="1" xfId="0" applyNumberFormat="1" applyFont="1" applyFill="1" applyBorder="1" applyAlignment="1">
      <alignment horizontal="center"/>
    </xf>
    <xf numFmtId="10" fontId="5" fillId="0" borderId="36" xfId="0" applyNumberFormat="1" applyFont="1" applyFill="1" applyBorder="1" applyAlignment="1">
      <alignment horizontal="left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19" fillId="0" borderId="1" xfId="0" applyFont="1" applyBorder="1" applyAlignment="1"/>
    <xf numFmtId="0" fontId="19" fillId="0" borderId="1" xfId="0" applyFont="1" applyBorder="1" applyAlignment="1">
      <alignment horizontal="center"/>
    </xf>
    <xf numFmtId="0" fontId="10" fillId="0" borderId="7" xfId="0" applyFont="1" applyFill="1" applyBorder="1" applyAlignment="1"/>
    <xf numFmtId="21" fontId="19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shrinkToFit="1"/>
    </xf>
    <xf numFmtId="0" fontId="5" fillId="0" borderId="1" xfId="0" applyFont="1" applyFill="1" applyBorder="1" applyAlignment="1" applyProtection="1">
      <alignment horizontal="left"/>
      <protection locked="0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7" xfId="0" applyFont="1" applyBorder="1" applyAlignment="1"/>
    <xf numFmtId="0" fontId="5" fillId="0" borderId="7" xfId="0" applyFont="1" applyFill="1" applyBorder="1" applyAlignment="1">
      <alignment horizontal="left" shrinkToFit="1"/>
    </xf>
    <xf numFmtId="21" fontId="19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/>
    <xf numFmtId="0" fontId="19" fillId="0" borderId="7" xfId="0" applyFont="1" applyBorder="1" applyAlignment="1"/>
    <xf numFmtId="16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7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/>
    <xf numFmtId="0" fontId="18" fillId="0" borderId="1" xfId="0" applyFont="1" applyFill="1" applyBorder="1" applyAlignment="1">
      <alignment shrinkToFit="1"/>
    </xf>
    <xf numFmtId="0" fontId="5" fillId="0" borderId="22" xfId="0" applyFont="1" applyBorder="1" applyAlignment="1"/>
    <xf numFmtId="0" fontId="5" fillId="0" borderId="22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10" fontId="5" fillId="0" borderId="6" xfId="0" applyNumberFormat="1" applyFont="1" applyFill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/>
    <xf numFmtId="0" fontId="5" fillId="0" borderId="14" xfId="0" applyFont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0" fontId="5" fillId="0" borderId="38" xfId="0" applyNumberFormat="1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center" wrapText="1"/>
    </xf>
    <xf numFmtId="0" fontId="5" fillId="7" borderId="1" xfId="0" applyFont="1" applyFill="1" applyBorder="1" applyAlignment="1"/>
    <xf numFmtId="0" fontId="5" fillId="7" borderId="1" xfId="0" applyFont="1" applyFill="1" applyBorder="1" applyAlignment="1">
      <alignment horizontal="center"/>
    </xf>
    <xf numFmtId="0" fontId="10" fillId="7" borderId="1" xfId="0" applyFont="1" applyFill="1" applyBorder="1" applyAlignment="1"/>
    <xf numFmtId="164" fontId="5" fillId="7" borderId="1" xfId="0" applyNumberFormat="1" applyFont="1" applyFill="1" applyBorder="1" applyAlignment="1">
      <alignment horizontal="center"/>
    </xf>
    <xf numFmtId="10" fontId="20" fillId="7" borderId="36" xfId="0" applyNumberFormat="1" applyFont="1" applyFill="1" applyBorder="1" applyAlignment="1">
      <alignment horizontal="left" wrapText="1"/>
    </xf>
    <xf numFmtId="0" fontId="19" fillId="7" borderId="1" xfId="0" applyFont="1" applyFill="1" applyBorder="1" applyAlignment="1"/>
    <xf numFmtId="0" fontId="19" fillId="7" borderId="1" xfId="0" applyFont="1" applyFill="1" applyBorder="1" applyAlignment="1">
      <alignment horizontal="center"/>
    </xf>
    <xf numFmtId="0" fontId="5" fillId="7" borderId="1" xfId="0" applyFont="1" applyFill="1" applyBorder="1" applyAlignment="1" applyProtection="1">
      <alignment horizontal="left"/>
      <protection locked="0"/>
    </xf>
    <xf numFmtId="0" fontId="10" fillId="7" borderId="7" xfId="0" applyFont="1" applyFill="1" applyBorder="1" applyAlignment="1"/>
    <xf numFmtId="164" fontId="5" fillId="7" borderId="1" xfId="0" applyNumberFormat="1" applyFont="1" applyFill="1" applyBorder="1" applyAlignment="1">
      <alignment horizontal="center" wrapText="1"/>
    </xf>
    <xf numFmtId="0" fontId="5" fillId="7" borderId="7" xfId="0" applyFont="1" applyFill="1" applyBorder="1" applyAlignment="1"/>
    <xf numFmtId="0" fontId="5" fillId="7" borderId="7" xfId="0" applyFont="1" applyFill="1" applyBorder="1" applyAlignment="1" applyProtection="1">
      <alignment horizontal="left"/>
      <protection locked="0"/>
    </xf>
    <xf numFmtId="21" fontId="19" fillId="7" borderId="1" xfId="0" applyNumberFormat="1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left"/>
    </xf>
    <xf numFmtId="164" fontId="0" fillId="0" borderId="39" xfId="0" applyNumberFormat="1" applyBorder="1" applyAlignment="1">
      <alignment horizontal="center"/>
    </xf>
    <xf numFmtId="164" fontId="0" fillId="0" borderId="39" xfId="0" applyNumberFormat="1" applyBorder="1" applyAlignment="1"/>
    <xf numFmtId="0" fontId="3" fillId="0" borderId="40" xfId="0" applyFont="1" applyFill="1" applyBorder="1" applyAlignment="1">
      <alignment vertical="center"/>
    </xf>
    <xf numFmtId="0" fontId="5" fillId="8" borderId="37" xfId="0" applyFont="1" applyFill="1" applyBorder="1" applyAlignment="1">
      <alignment horizontal="center" wrapText="1"/>
    </xf>
    <xf numFmtId="0" fontId="5" fillId="8" borderId="1" xfId="0" applyFont="1" applyFill="1" applyBorder="1" applyAlignment="1"/>
    <xf numFmtId="0" fontId="5" fillId="8" borderId="1" xfId="0" applyFont="1" applyFill="1" applyBorder="1" applyAlignment="1">
      <alignment horizontal="center"/>
    </xf>
    <xf numFmtId="0" fontId="5" fillId="8" borderId="7" xfId="0" applyFont="1" applyFill="1" applyBorder="1" applyAlignment="1"/>
    <xf numFmtId="164" fontId="5" fillId="8" borderId="1" xfId="0" applyNumberFormat="1" applyFont="1" applyFill="1" applyBorder="1" applyAlignment="1">
      <alignment horizontal="center"/>
    </xf>
    <xf numFmtId="10" fontId="5" fillId="8" borderId="36" xfId="0" applyNumberFormat="1" applyFont="1" applyFill="1" applyBorder="1" applyAlignment="1">
      <alignment horizontal="left" wrapText="1"/>
    </xf>
    <xf numFmtId="10" fontId="10" fillId="8" borderId="6" xfId="0" applyNumberFormat="1" applyFont="1" applyFill="1" applyBorder="1" applyAlignment="1">
      <alignment horizontal="center"/>
    </xf>
    <xf numFmtId="0" fontId="19" fillId="8" borderId="1" xfId="0" applyFont="1" applyFill="1" applyBorder="1" applyAlignment="1"/>
    <xf numFmtId="0" fontId="19" fillId="8" borderId="1" xfId="0" applyFont="1" applyFill="1" applyBorder="1" applyAlignment="1">
      <alignment horizontal="center"/>
    </xf>
    <xf numFmtId="0" fontId="10" fillId="8" borderId="7" xfId="0" applyFont="1" applyFill="1" applyBorder="1" applyAlignment="1"/>
    <xf numFmtId="21" fontId="19" fillId="8" borderId="1" xfId="0" applyNumberFormat="1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left" shrinkToFit="1"/>
    </xf>
    <xf numFmtId="49" fontId="5" fillId="8" borderId="1" xfId="0" applyNumberFormat="1" applyFont="1" applyFill="1" applyBorder="1" applyAlignment="1"/>
    <xf numFmtId="0" fontId="10" fillId="8" borderId="1" xfId="0" applyFont="1" applyFill="1" applyBorder="1" applyAlignment="1"/>
    <xf numFmtId="0" fontId="5" fillId="8" borderId="1" xfId="0" applyFont="1" applyFill="1" applyBorder="1" applyAlignment="1" applyProtection="1">
      <alignment horizontal="left" vertical="center"/>
      <protection locked="0"/>
    </xf>
    <xf numFmtId="0" fontId="5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/>
    </xf>
    <xf numFmtId="164" fontId="5" fillId="8" borderId="1" xfId="0" applyNumberFormat="1" applyFont="1" applyFill="1" applyBorder="1" applyAlignment="1">
      <alignment horizontal="center" vertical="center" wrapText="1"/>
    </xf>
    <xf numFmtId="10" fontId="5" fillId="8" borderId="36" xfId="0" applyNumberFormat="1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/>
    </xf>
    <xf numFmtId="0" fontId="5" fillId="8" borderId="7" xfId="0" applyFont="1" applyFill="1" applyBorder="1" applyAlignment="1">
      <alignment vertical="center"/>
    </xf>
    <xf numFmtId="0" fontId="19" fillId="8" borderId="1" xfId="0" applyFont="1" applyFill="1" applyBorder="1" applyAlignment="1">
      <alignment vertical="center"/>
    </xf>
    <xf numFmtId="0" fontId="19" fillId="8" borderId="1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left" vertical="center" shrinkToFit="1"/>
    </xf>
    <xf numFmtId="21" fontId="19" fillId="8" borderId="1" xfId="0" applyNumberFormat="1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vertical="center"/>
    </xf>
    <xf numFmtId="0" fontId="5" fillId="8" borderId="1" xfId="0" applyFont="1" applyFill="1" applyBorder="1" applyAlignment="1">
      <alignment horizontal="left" vertical="center" shrinkToFit="1"/>
    </xf>
    <xf numFmtId="10" fontId="20" fillId="7" borderId="6" xfId="0" applyNumberFormat="1" applyFont="1" applyFill="1" applyBorder="1" applyAlignment="1">
      <alignment horizontal="left" wrapText="1"/>
    </xf>
    <xf numFmtId="0" fontId="5" fillId="0" borderId="41" xfId="0" applyFont="1" applyBorder="1" applyAlignment="1">
      <alignment horizontal="center" wrapText="1"/>
    </xf>
    <xf numFmtId="0" fontId="19" fillId="7" borderId="14" xfId="0" applyFont="1" applyFill="1" applyBorder="1" applyAlignment="1"/>
    <xf numFmtId="0" fontId="19" fillId="7" borderId="14" xfId="0" applyFont="1" applyFill="1" applyBorder="1" applyAlignment="1">
      <alignment horizontal="center"/>
    </xf>
    <xf numFmtId="0" fontId="10" fillId="7" borderId="14" xfId="0" applyFont="1" applyFill="1" applyBorder="1" applyAlignment="1"/>
    <xf numFmtId="164" fontId="5" fillId="7" borderId="14" xfId="0" applyNumberFormat="1" applyFont="1" applyFill="1" applyBorder="1" applyAlignment="1">
      <alignment horizontal="center"/>
    </xf>
    <xf numFmtId="10" fontId="20" fillId="7" borderId="38" xfId="0" applyNumberFormat="1" applyFont="1" applyFill="1" applyBorder="1" applyAlignment="1">
      <alignment horizontal="left" wrapText="1"/>
    </xf>
    <xf numFmtId="164" fontId="0" fillId="0" borderId="16" xfId="0" applyNumberFormat="1" applyBorder="1" applyAlignment="1">
      <alignment horizontal="center"/>
    </xf>
    <xf numFmtId="0" fontId="5" fillId="0" borderId="4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colors>
    <mruColors>
      <color rgb="FF66FF33"/>
      <color rgb="FF0033CC"/>
      <color rgb="FFCCFFCC"/>
      <color rgb="FFEAEAEA"/>
      <color rgb="FFFFCCFF"/>
      <color rgb="FFFFFFCC"/>
      <color rgb="FFDDDDDD"/>
      <color rgb="FFF8F8F8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4"/>
  <sheetViews>
    <sheetView zoomScale="85" zoomScaleNormal="85" workbookViewId="0">
      <pane ySplit="2" topLeftCell="A3" activePane="bottomLeft" state="frozenSplit"/>
      <selection pane="bottomLeft" activeCell="D6" sqref="D6"/>
    </sheetView>
  </sheetViews>
  <sheetFormatPr defaultRowHeight="14.4" x14ac:dyDescent="0.3"/>
  <cols>
    <col min="1" max="1" width="1.6640625" customWidth="1"/>
    <col min="2" max="2" width="5.109375" style="1" customWidth="1"/>
    <col min="3" max="3" width="4.6640625" style="5" customWidth="1"/>
    <col min="4" max="4" width="18.44140625" style="1" customWidth="1"/>
    <col min="5" max="5" width="6.5546875" style="1" customWidth="1"/>
    <col min="6" max="6" width="20.6640625" style="3" customWidth="1"/>
    <col min="7" max="7" width="8.88671875" customWidth="1"/>
    <col min="8" max="8" width="8.88671875" style="123" customWidth="1"/>
    <col min="9" max="9" width="11.109375" style="4" customWidth="1"/>
    <col min="10" max="10" width="10.109375" style="131" customWidth="1"/>
    <col min="11" max="11" width="8.88671875" style="42" customWidth="1"/>
    <col min="12" max="12" width="8.88671875" style="43" customWidth="1"/>
    <col min="13" max="14" width="8.88671875" style="48" customWidth="1"/>
    <col min="15" max="15" width="9.6640625" style="7" customWidth="1"/>
    <col min="16" max="16" width="8.33203125" style="10" customWidth="1"/>
    <col min="17" max="17" width="6.109375" style="13" customWidth="1"/>
    <col min="18" max="18" width="9.109375" style="9" customWidth="1"/>
    <col min="19" max="19" width="9.109375" style="11" customWidth="1"/>
    <col min="20" max="20" width="6.44140625" style="14" customWidth="1"/>
    <col min="21" max="23" width="9.44140625" style="14" customWidth="1"/>
    <col min="24" max="24" width="9.5546875" style="8" customWidth="1"/>
    <col min="25" max="25" width="9.5546875" style="12" customWidth="1"/>
    <col min="26" max="26" width="6.109375" style="15" customWidth="1"/>
  </cols>
  <sheetData>
    <row r="1" spans="1:30" s="101" customFormat="1" ht="19.95" customHeight="1" thickBot="1" x14ac:dyDescent="0.35"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30" s="2" customFormat="1" ht="80.400000000000006" customHeight="1" x14ac:dyDescent="0.3">
      <c r="B2" s="102" t="s">
        <v>7</v>
      </c>
      <c r="C2" s="103" t="s">
        <v>6</v>
      </c>
      <c r="D2" s="104" t="s">
        <v>5</v>
      </c>
      <c r="E2" s="104" t="s">
        <v>2</v>
      </c>
      <c r="F2" s="104" t="s">
        <v>0</v>
      </c>
      <c r="G2" s="105" t="s">
        <v>8</v>
      </c>
      <c r="H2" s="126" t="s">
        <v>128</v>
      </c>
      <c r="I2" s="106" t="s">
        <v>4</v>
      </c>
      <c r="J2" s="124" t="s">
        <v>19</v>
      </c>
      <c r="K2" s="107" t="s">
        <v>14</v>
      </c>
      <c r="L2" s="108" t="s">
        <v>15</v>
      </c>
      <c r="M2" s="186" t="s">
        <v>12</v>
      </c>
      <c r="N2" s="187" t="s">
        <v>13</v>
      </c>
      <c r="O2" s="109" t="s">
        <v>16</v>
      </c>
      <c r="P2" s="110" t="s">
        <v>9</v>
      </c>
      <c r="Q2" s="111" t="s">
        <v>1</v>
      </c>
      <c r="R2" s="112" t="s">
        <v>17</v>
      </c>
      <c r="S2" s="113" t="s">
        <v>10</v>
      </c>
      <c r="T2" s="114" t="s">
        <v>1</v>
      </c>
      <c r="U2" s="112" t="s">
        <v>131</v>
      </c>
      <c r="V2" s="133" t="s">
        <v>11</v>
      </c>
      <c r="W2" s="134" t="s">
        <v>1</v>
      </c>
      <c r="X2" s="115" t="s">
        <v>3</v>
      </c>
      <c r="Y2" s="116" t="s">
        <v>18</v>
      </c>
      <c r="Z2" s="117" t="s">
        <v>1</v>
      </c>
    </row>
    <row r="3" spans="1:30" ht="18" hidden="1" customHeight="1" x14ac:dyDescent="0.3">
      <c r="B3" s="20"/>
      <c r="C3" s="17"/>
      <c r="D3" s="18"/>
      <c r="E3" s="18"/>
      <c r="F3" s="18"/>
      <c r="G3" s="125"/>
      <c r="H3" s="127"/>
      <c r="I3" s="211">
        <v>5.6585648148148149E-2</v>
      </c>
      <c r="J3" s="197">
        <v>1</v>
      </c>
      <c r="K3" s="198"/>
      <c r="L3" s="199"/>
      <c r="M3" s="200"/>
      <c r="N3" s="201"/>
      <c r="O3" s="202">
        <v>0.63298611111111114</v>
      </c>
      <c r="P3" s="203">
        <v>1.4791666666666668E-2</v>
      </c>
      <c r="Q3" s="204">
        <v>1</v>
      </c>
      <c r="R3" s="205"/>
      <c r="S3" s="206">
        <v>2.119212962962963E-2</v>
      </c>
      <c r="T3" s="207">
        <v>1</v>
      </c>
      <c r="U3" s="196"/>
      <c r="V3" s="19">
        <v>1.2256944444444473E-2</v>
      </c>
      <c r="W3" s="208">
        <v>1</v>
      </c>
      <c r="X3" s="209"/>
      <c r="Y3" s="19">
        <v>5.9027777777777776E-3</v>
      </c>
      <c r="Z3" s="210">
        <v>1</v>
      </c>
    </row>
    <row r="4" spans="1:30" s="16" customFormat="1" ht="10.5" customHeight="1" x14ac:dyDescent="0.3">
      <c r="B4" s="49"/>
      <c r="C4" s="50"/>
      <c r="D4" s="51"/>
      <c r="E4" s="52"/>
      <c r="F4" s="53"/>
      <c r="G4" s="54"/>
      <c r="H4" s="128"/>
      <c r="I4" s="55"/>
      <c r="J4" s="130"/>
      <c r="K4" s="38"/>
      <c r="L4" s="39"/>
      <c r="M4" s="44"/>
      <c r="N4" s="45"/>
      <c r="O4" s="56"/>
      <c r="P4" s="56"/>
      <c r="Q4" s="57"/>
      <c r="R4" s="58"/>
      <c r="S4" s="59"/>
      <c r="T4" s="60"/>
      <c r="U4" s="138"/>
      <c r="V4" s="62"/>
      <c r="W4" s="136"/>
      <c r="X4" s="61"/>
      <c r="Y4" s="62"/>
      <c r="Z4" s="63"/>
    </row>
    <row r="5" spans="1:30" ht="18" customHeight="1" x14ac:dyDescent="0.3">
      <c r="B5" s="24">
        <v>16</v>
      </c>
      <c r="C5" s="147">
        <v>11</v>
      </c>
      <c r="D5" s="295" t="s">
        <v>116</v>
      </c>
      <c r="E5" s="296">
        <v>1981</v>
      </c>
      <c r="F5" s="297" t="s">
        <v>117</v>
      </c>
      <c r="G5" s="298">
        <v>0.61807870370370377</v>
      </c>
      <c r="H5" s="299">
        <v>1.0746587030716719</v>
      </c>
      <c r="I5" s="191">
        <f t="shared" ref="I5:I36" si="0">X5-G5</f>
        <v>5.6585648148148149E-2</v>
      </c>
      <c r="J5" s="129">
        <f t="shared" ref="J5:J36" si="1">$J$3*I5/$I$3</f>
        <v>1</v>
      </c>
      <c r="K5" s="192">
        <v>1</v>
      </c>
      <c r="L5" s="83"/>
      <c r="M5" s="84"/>
      <c r="N5" s="85"/>
      <c r="O5" s="31">
        <v>0.6329745370370371</v>
      </c>
      <c r="P5" s="32">
        <f t="shared" ref="P5:P36" si="2">O5-G5</f>
        <v>1.489583333333333E-2</v>
      </c>
      <c r="Q5" s="33">
        <f t="shared" ref="Q5:Q36" si="3">$Q$3*P5/$P$3</f>
        <v>1.0070422535211265</v>
      </c>
      <c r="R5" s="34">
        <v>0.65416666666666667</v>
      </c>
      <c r="S5" s="90">
        <f t="shared" ref="S5:S36" si="4">R5-O5</f>
        <v>2.1192129629629575E-2</v>
      </c>
      <c r="T5" s="91">
        <f t="shared" ref="T5:T36" si="5">$T$3*S5/$S$3</f>
        <v>0.99999999999999734</v>
      </c>
      <c r="U5" s="141">
        <v>0.66762731481481474</v>
      </c>
      <c r="V5" s="140">
        <f t="shared" ref="V5:V36" si="6">U5-R5</f>
        <v>1.3460648148148069E-2</v>
      </c>
      <c r="W5" s="36">
        <f t="shared" ref="W5:W36" si="7">$W$3*V5/$V$3</f>
        <v>1.0982058545797833</v>
      </c>
      <c r="X5" s="28">
        <v>0.67466435185185192</v>
      </c>
      <c r="Y5" s="32">
        <f t="shared" ref="Y5:Y36" si="8">X5-U5</f>
        <v>7.0370370370371749E-3</v>
      </c>
      <c r="Z5" s="94">
        <f t="shared" ref="Z5:Z36" si="9">$Z$3*Y5/$Y$3</f>
        <v>1.1921568627451213</v>
      </c>
    </row>
    <row r="6" spans="1:30" ht="18" customHeight="1" x14ac:dyDescent="0.3">
      <c r="A6" s="16"/>
      <c r="B6" s="24">
        <v>17</v>
      </c>
      <c r="C6" s="147">
        <v>10</v>
      </c>
      <c r="D6" s="300" t="s">
        <v>118</v>
      </c>
      <c r="E6" s="296">
        <v>1983</v>
      </c>
      <c r="F6" s="301" t="s">
        <v>119</v>
      </c>
      <c r="G6" s="298">
        <v>0.61819444444444438</v>
      </c>
      <c r="H6" s="299">
        <v>1.0725212464589233</v>
      </c>
      <c r="I6" s="191">
        <f t="shared" si="0"/>
        <v>5.6689814814814943E-2</v>
      </c>
      <c r="J6" s="129">
        <f t="shared" si="1"/>
        <v>1.0018408672530192</v>
      </c>
      <c r="K6" s="192">
        <v>2</v>
      </c>
      <c r="L6" s="83"/>
      <c r="M6" s="84"/>
      <c r="N6" s="85"/>
      <c r="O6" s="31">
        <v>0.63298611111111114</v>
      </c>
      <c r="P6" s="32">
        <f t="shared" si="2"/>
        <v>1.4791666666666758E-2</v>
      </c>
      <c r="Q6" s="33">
        <f t="shared" si="3"/>
        <v>1.000000000000006</v>
      </c>
      <c r="R6" s="34">
        <v>0.65555555555555556</v>
      </c>
      <c r="S6" s="90">
        <f t="shared" si="4"/>
        <v>2.256944444444442E-2</v>
      </c>
      <c r="T6" s="91">
        <f t="shared" si="5"/>
        <v>1.0649918077553238</v>
      </c>
      <c r="U6" s="141">
        <v>0.66781250000000003</v>
      </c>
      <c r="V6" s="140">
        <f t="shared" si="6"/>
        <v>1.2256944444444473E-2</v>
      </c>
      <c r="W6" s="36">
        <f t="shared" si="7"/>
        <v>1</v>
      </c>
      <c r="X6" s="28">
        <v>0.67488425925925932</v>
      </c>
      <c r="Y6" s="32">
        <f t="shared" si="8"/>
        <v>7.0717592592592915E-3</v>
      </c>
      <c r="Z6" s="94">
        <f t="shared" si="9"/>
        <v>1.19803921568628</v>
      </c>
    </row>
    <row r="7" spans="1:30" ht="18" customHeight="1" x14ac:dyDescent="0.3">
      <c r="B7" s="24">
        <v>18</v>
      </c>
      <c r="C7" s="147">
        <v>14</v>
      </c>
      <c r="D7" s="302" t="s">
        <v>111</v>
      </c>
      <c r="E7" s="303">
        <v>1997</v>
      </c>
      <c r="F7" s="304" t="s">
        <v>112</v>
      </c>
      <c r="G7" s="305">
        <v>0.61673611111111104</v>
      </c>
      <c r="H7" s="299">
        <v>1.0987685992816854</v>
      </c>
      <c r="I7" s="191">
        <f t="shared" si="0"/>
        <v>5.789351851851865E-2</v>
      </c>
      <c r="J7" s="129">
        <f t="shared" si="1"/>
        <v>1.0231131110656599</v>
      </c>
      <c r="K7" s="192">
        <v>3</v>
      </c>
      <c r="L7" s="83"/>
      <c r="M7" s="84"/>
      <c r="N7" s="85"/>
      <c r="O7" s="31">
        <v>0.63218750000000001</v>
      </c>
      <c r="P7" s="32">
        <f t="shared" si="2"/>
        <v>1.5451388888888973E-2</v>
      </c>
      <c r="Q7" s="33">
        <f t="shared" si="3"/>
        <v>1.0446009389671418</v>
      </c>
      <c r="R7" s="34">
        <v>0.65416666666666667</v>
      </c>
      <c r="S7" s="90">
        <f t="shared" si="4"/>
        <v>2.1979166666666661E-2</v>
      </c>
      <c r="T7" s="91">
        <f t="shared" si="5"/>
        <v>1.0371381758601854</v>
      </c>
      <c r="U7" s="141">
        <v>0.66752314814814817</v>
      </c>
      <c r="V7" s="140">
        <f t="shared" si="6"/>
        <v>1.3356481481481497E-2</v>
      </c>
      <c r="W7" s="36">
        <f t="shared" si="7"/>
        <v>1.0897072710103859</v>
      </c>
      <c r="X7" s="28">
        <v>0.67462962962962969</v>
      </c>
      <c r="Y7" s="32">
        <f t="shared" si="8"/>
        <v>7.1064814814815191E-3</v>
      </c>
      <c r="Z7" s="94">
        <f t="shared" si="9"/>
        <v>1.2039215686274574</v>
      </c>
    </row>
    <row r="8" spans="1:30" ht="18" customHeight="1" x14ac:dyDescent="0.3">
      <c r="A8" s="16"/>
      <c r="B8" s="24">
        <v>19</v>
      </c>
      <c r="C8" s="147">
        <v>7</v>
      </c>
      <c r="D8" s="71" t="s">
        <v>122</v>
      </c>
      <c r="E8" s="72">
        <v>1985</v>
      </c>
      <c r="F8" s="68" t="s">
        <v>50</v>
      </c>
      <c r="G8" s="74">
        <v>0.61862268518518515</v>
      </c>
      <c r="H8" s="132">
        <v>1.0648648648648691</v>
      </c>
      <c r="I8" s="30">
        <f t="shared" si="0"/>
        <v>5.8645833333333397E-2</v>
      </c>
      <c r="J8" s="129">
        <f t="shared" si="1"/>
        <v>1.0364082634485592</v>
      </c>
      <c r="K8" s="82"/>
      <c r="L8" s="83"/>
      <c r="M8" s="84"/>
      <c r="N8" s="85"/>
      <c r="O8" s="31">
        <v>0.63383101851851853</v>
      </c>
      <c r="P8" s="32">
        <f t="shared" si="2"/>
        <v>1.5208333333333379E-2</v>
      </c>
      <c r="Q8" s="33">
        <f t="shared" si="3"/>
        <v>1.0281690140845101</v>
      </c>
      <c r="R8" s="34">
        <v>0.65763888888888888</v>
      </c>
      <c r="S8" s="90">
        <f t="shared" si="4"/>
        <v>2.3807870370370354E-2</v>
      </c>
      <c r="T8" s="91">
        <f t="shared" si="5"/>
        <v>1.1234298197706163</v>
      </c>
      <c r="U8" s="141">
        <v>0.67136574074074085</v>
      </c>
      <c r="V8" s="140">
        <f t="shared" si="6"/>
        <v>1.3726851851851962E-2</v>
      </c>
      <c r="W8" s="36">
        <f t="shared" si="7"/>
        <v>1.1199244570349449</v>
      </c>
      <c r="X8" s="28">
        <v>0.67726851851851855</v>
      </c>
      <c r="Y8" s="32">
        <f t="shared" si="8"/>
        <v>5.9027777777777013E-3</v>
      </c>
      <c r="Z8" s="94">
        <f t="shared" si="9"/>
        <v>0.99999999999998712</v>
      </c>
    </row>
    <row r="9" spans="1:30" s="2" customFormat="1" ht="18" customHeight="1" x14ac:dyDescent="0.3">
      <c r="A9"/>
      <c r="B9" s="24">
        <v>20</v>
      </c>
      <c r="C9" s="147">
        <v>8</v>
      </c>
      <c r="D9" s="149" t="s">
        <v>121</v>
      </c>
      <c r="E9" s="150">
        <v>1983</v>
      </c>
      <c r="F9" s="78" t="s">
        <v>37</v>
      </c>
      <c r="G9" s="67">
        <v>0.61840277777777775</v>
      </c>
      <c r="H9" s="132">
        <v>1.0688320463320464</v>
      </c>
      <c r="I9" s="30">
        <f t="shared" si="0"/>
        <v>5.888888888888888E-2</v>
      </c>
      <c r="J9" s="129">
        <f t="shared" si="1"/>
        <v>1.0407036203722642</v>
      </c>
      <c r="K9" s="82"/>
      <c r="L9" s="83"/>
      <c r="M9" s="84"/>
      <c r="N9" s="85"/>
      <c r="O9" s="31">
        <v>0.63373842592592589</v>
      </c>
      <c r="P9" s="32">
        <f t="shared" si="2"/>
        <v>1.533564814814814E-2</v>
      </c>
      <c r="Q9" s="33">
        <f t="shared" si="3"/>
        <v>1.0367762128325502</v>
      </c>
      <c r="R9" s="34">
        <v>0.65763888888888888</v>
      </c>
      <c r="S9" s="90">
        <f t="shared" si="4"/>
        <v>2.3900462962962998E-2</v>
      </c>
      <c r="T9" s="91">
        <f t="shared" si="5"/>
        <v>1.1277990169306407</v>
      </c>
      <c r="U9" s="141">
        <v>0.67064814814814822</v>
      </c>
      <c r="V9" s="140">
        <f t="shared" si="6"/>
        <v>1.3009259259259331E-2</v>
      </c>
      <c r="W9" s="36">
        <f t="shared" si="7"/>
        <v>1.0613786591123735</v>
      </c>
      <c r="X9" s="28">
        <v>0.67729166666666663</v>
      </c>
      <c r="Y9" s="32">
        <f t="shared" si="8"/>
        <v>6.6435185185184098E-3</v>
      </c>
      <c r="Z9" s="94">
        <f t="shared" si="9"/>
        <v>1.1254901960784129</v>
      </c>
      <c r="AA9"/>
      <c r="AB9"/>
      <c r="AC9"/>
      <c r="AD9" s="6"/>
    </row>
    <row r="10" spans="1:30" ht="18" customHeight="1" x14ac:dyDescent="0.3">
      <c r="B10" s="24">
        <v>21</v>
      </c>
      <c r="C10" s="147">
        <v>2</v>
      </c>
      <c r="D10" s="71" t="s">
        <v>127</v>
      </c>
      <c r="E10" s="72">
        <v>1987</v>
      </c>
      <c r="F10" s="64" t="s">
        <v>50</v>
      </c>
      <c r="G10" s="74">
        <v>0.62064814814814817</v>
      </c>
      <c r="H10" s="132">
        <v>1.0284266409266403</v>
      </c>
      <c r="I10" s="30">
        <f t="shared" si="0"/>
        <v>5.9409722222222294E-2</v>
      </c>
      <c r="J10" s="129">
        <f t="shared" si="1"/>
        <v>1.0499079566373504</v>
      </c>
      <c r="K10" s="82"/>
      <c r="L10" s="83"/>
      <c r="M10" s="84"/>
      <c r="N10" s="85"/>
      <c r="O10" s="31">
        <v>0.63568287037037041</v>
      </c>
      <c r="P10" s="32">
        <f t="shared" si="2"/>
        <v>1.5034722222222241E-2</v>
      </c>
      <c r="Q10" s="33">
        <f t="shared" si="3"/>
        <v>1.0164319248826303</v>
      </c>
      <c r="R10" s="34">
        <v>0.65833333333333333</v>
      </c>
      <c r="S10" s="90">
        <f t="shared" si="4"/>
        <v>2.2650462962962914E-2</v>
      </c>
      <c r="T10" s="91">
        <f t="shared" si="5"/>
        <v>1.0688148552703418</v>
      </c>
      <c r="U10" s="141">
        <v>0.67256944444444444</v>
      </c>
      <c r="V10" s="140">
        <f t="shared" si="6"/>
        <v>1.4236111111111116E-2</v>
      </c>
      <c r="W10" s="36">
        <f t="shared" si="7"/>
        <v>1.1614730878186945</v>
      </c>
      <c r="X10" s="28">
        <v>0.68005787037037047</v>
      </c>
      <c r="Y10" s="32">
        <f t="shared" si="8"/>
        <v>7.4884259259260233E-3</v>
      </c>
      <c r="Z10" s="94">
        <f t="shared" si="9"/>
        <v>1.2686274509804087</v>
      </c>
    </row>
    <row r="11" spans="1:30" ht="18" customHeight="1" x14ac:dyDescent="0.3">
      <c r="B11" s="24">
        <v>22</v>
      </c>
      <c r="C11" s="147">
        <v>15</v>
      </c>
      <c r="D11" s="64" t="s">
        <v>110</v>
      </c>
      <c r="E11" s="69">
        <v>1977</v>
      </c>
      <c r="F11" s="73" t="s">
        <v>44</v>
      </c>
      <c r="G11" s="70">
        <v>0.61656250000000001</v>
      </c>
      <c r="H11" s="132">
        <v>1.1019624573378863</v>
      </c>
      <c r="I11" s="30">
        <f t="shared" si="0"/>
        <v>5.9548611111111094E-2</v>
      </c>
      <c r="J11" s="129">
        <f t="shared" si="1"/>
        <v>1.0523624463080381</v>
      </c>
      <c r="K11" s="82"/>
      <c r="L11" s="83"/>
      <c r="M11" s="84"/>
      <c r="N11" s="85"/>
      <c r="O11" s="31">
        <v>0.63167824074074075</v>
      </c>
      <c r="P11" s="32">
        <f t="shared" si="2"/>
        <v>1.5115740740740735E-2</v>
      </c>
      <c r="Q11" s="33">
        <f t="shared" si="3"/>
        <v>1.0219092331768382</v>
      </c>
      <c r="R11" s="34">
        <v>0.65555555555555556</v>
      </c>
      <c r="S11" s="90">
        <f t="shared" si="4"/>
        <v>2.387731481481481E-2</v>
      </c>
      <c r="T11" s="91">
        <f t="shared" si="5"/>
        <v>1.1267067176406333</v>
      </c>
      <c r="U11" s="141">
        <v>0.66842592592592587</v>
      </c>
      <c r="V11" s="140">
        <f t="shared" si="6"/>
        <v>1.287037037037031E-2</v>
      </c>
      <c r="W11" s="36">
        <f t="shared" si="7"/>
        <v>1.0500472143531561</v>
      </c>
      <c r="X11" s="28">
        <v>0.67611111111111111</v>
      </c>
      <c r="Y11" s="32">
        <f t="shared" si="8"/>
        <v>7.6851851851852393E-3</v>
      </c>
      <c r="Z11" s="94">
        <f t="shared" si="9"/>
        <v>1.3019607843137346</v>
      </c>
    </row>
    <row r="12" spans="1:30" ht="18" customHeight="1" x14ac:dyDescent="0.3">
      <c r="B12" s="24">
        <v>23</v>
      </c>
      <c r="C12" s="147">
        <v>3</v>
      </c>
      <c r="D12" s="149" t="s">
        <v>126</v>
      </c>
      <c r="E12" s="150">
        <v>1988</v>
      </c>
      <c r="F12" s="68" t="s">
        <v>50</v>
      </c>
      <c r="G12" s="74">
        <v>0.62038194444444439</v>
      </c>
      <c r="H12" s="132">
        <v>1.0331274131274131</v>
      </c>
      <c r="I12" s="30">
        <f t="shared" si="0"/>
        <v>5.9907407407407409E-2</v>
      </c>
      <c r="J12" s="129">
        <f t="shared" si="1"/>
        <v>1.0587032112906525</v>
      </c>
      <c r="K12" s="82"/>
      <c r="L12" s="83"/>
      <c r="M12" s="84"/>
      <c r="N12" s="85"/>
      <c r="O12" s="31">
        <v>0.63579861111111113</v>
      </c>
      <c r="P12" s="32">
        <f t="shared" si="2"/>
        <v>1.5416666666666745E-2</v>
      </c>
      <c r="Q12" s="33">
        <f t="shared" si="3"/>
        <v>1.0422535211267658</v>
      </c>
      <c r="R12" s="34">
        <v>0.65833333333333333</v>
      </c>
      <c r="S12" s="90">
        <f t="shared" si="4"/>
        <v>2.2534722222222192E-2</v>
      </c>
      <c r="T12" s="91">
        <f t="shared" si="5"/>
        <v>1.0633533588203152</v>
      </c>
      <c r="U12" s="141">
        <v>0.67195601851851849</v>
      </c>
      <c r="V12" s="140">
        <f t="shared" si="6"/>
        <v>1.3622685185185168E-2</v>
      </c>
      <c r="W12" s="36">
        <f t="shared" si="7"/>
        <v>1.1114258734655296</v>
      </c>
      <c r="X12" s="28">
        <v>0.6802893518518518</v>
      </c>
      <c r="Y12" s="32">
        <f t="shared" si="8"/>
        <v>8.3333333333333037E-3</v>
      </c>
      <c r="Z12" s="94">
        <f t="shared" si="9"/>
        <v>1.4117647058823479</v>
      </c>
    </row>
    <row r="13" spans="1:30" s="22" customFormat="1" ht="18" customHeight="1" x14ac:dyDescent="0.3">
      <c r="A13"/>
      <c r="B13" s="24">
        <v>24</v>
      </c>
      <c r="C13" s="147">
        <v>13</v>
      </c>
      <c r="D13" s="73" t="s">
        <v>113</v>
      </c>
      <c r="E13" s="72">
        <v>1979</v>
      </c>
      <c r="F13" s="68" t="s">
        <v>24</v>
      </c>
      <c r="G13" s="74">
        <v>0.61704861111111109</v>
      </c>
      <c r="H13" s="132">
        <v>1.0932167235494885</v>
      </c>
      <c r="I13" s="30">
        <f t="shared" si="0"/>
        <v>6.0138888888888964E-2</v>
      </c>
      <c r="J13" s="129">
        <f t="shared" si="1"/>
        <v>1.0627940274084693</v>
      </c>
      <c r="K13" s="82"/>
      <c r="L13" s="83"/>
      <c r="M13" s="84"/>
      <c r="N13" s="85"/>
      <c r="O13" s="31">
        <v>0.63261574074074078</v>
      </c>
      <c r="P13" s="32">
        <f t="shared" si="2"/>
        <v>1.5567129629629695E-2</v>
      </c>
      <c r="Q13" s="33">
        <f t="shared" si="3"/>
        <v>1.0524256651017256</v>
      </c>
      <c r="R13" s="34">
        <v>0.65694444444444444</v>
      </c>
      <c r="S13" s="90">
        <f t="shared" si="4"/>
        <v>2.4328703703703658E-2</v>
      </c>
      <c r="T13" s="91">
        <f t="shared" si="5"/>
        <v>1.1480065537957378</v>
      </c>
      <c r="U13" s="141">
        <v>0.66983796296296294</v>
      </c>
      <c r="V13" s="140">
        <f t="shared" si="6"/>
        <v>1.2893518518518499E-2</v>
      </c>
      <c r="W13" s="36">
        <f t="shared" si="7"/>
        <v>1.0519357884796938</v>
      </c>
      <c r="X13" s="28">
        <v>0.67718750000000005</v>
      </c>
      <c r="Y13" s="32">
        <f t="shared" si="8"/>
        <v>7.3495370370371127E-3</v>
      </c>
      <c r="Z13" s="94">
        <f t="shared" si="9"/>
        <v>1.2450980392156992</v>
      </c>
      <c r="AA13"/>
      <c r="AB13"/>
      <c r="AC13"/>
      <c r="AD13"/>
    </row>
    <row r="14" spans="1:30" ht="18" customHeight="1" x14ac:dyDescent="0.3">
      <c r="B14" s="24">
        <v>49</v>
      </c>
      <c r="C14" s="147">
        <v>4</v>
      </c>
      <c r="D14" s="153" t="s">
        <v>125</v>
      </c>
      <c r="E14" s="150">
        <v>1988</v>
      </c>
      <c r="F14" s="78" t="s">
        <v>46</v>
      </c>
      <c r="G14" s="74">
        <v>0.61994212962962958</v>
      </c>
      <c r="H14" s="132">
        <v>1.0409942084942114</v>
      </c>
      <c r="I14" s="30">
        <f t="shared" si="0"/>
        <v>6.0358796296296369E-2</v>
      </c>
      <c r="J14" s="129">
        <f t="shared" si="1"/>
        <v>1.0666803027203939</v>
      </c>
      <c r="K14" s="82"/>
      <c r="L14" s="83"/>
      <c r="M14" s="84"/>
      <c r="N14" s="85"/>
      <c r="O14" s="31">
        <v>0.63575231481481487</v>
      </c>
      <c r="P14" s="32">
        <f t="shared" si="2"/>
        <v>1.5810185185185288E-2</v>
      </c>
      <c r="Q14" s="33">
        <f t="shared" si="3"/>
        <v>1.0688575899843573</v>
      </c>
      <c r="R14" s="34">
        <v>0.65833333333333333</v>
      </c>
      <c r="S14" s="90">
        <f t="shared" si="4"/>
        <v>2.2581018518518459E-2</v>
      </c>
      <c r="T14" s="91">
        <f t="shared" si="5"/>
        <v>1.0655379574003248</v>
      </c>
      <c r="U14" s="141">
        <v>0.67265046296296294</v>
      </c>
      <c r="V14" s="140">
        <f t="shared" si="6"/>
        <v>1.431712962962961E-2</v>
      </c>
      <c r="W14" s="36">
        <f t="shared" si="7"/>
        <v>1.1680830972615632</v>
      </c>
      <c r="X14" s="28">
        <v>0.68030092592592595</v>
      </c>
      <c r="Y14" s="32">
        <f t="shared" si="8"/>
        <v>7.6504629629630116E-3</v>
      </c>
      <c r="Z14" s="94">
        <f t="shared" si="9"/>
        <v>1.2960784313725573</v>
      </c>
    </row>
    <row r="15" spans="1:30" ht="18" customHeight="1" x14ac:dyDescent="0.3">
      <c r="B15" s="24">
        <v>50</v>
      </c>
      <c r="C15" s="147">
        <v>12</v>
      </c>
      <c r="D15" s="153" t="s">
        <v>114</v>
      </c>
      <c r="E15" s="150">
        <v>1992</v>
      </c>
      <c r="F15" s="76" t="s">
        <v>115</v>
      </c>
      <c r="G15" s="67">
        <v>0.61707175925925928</v>
      </c>
      <c r="H15" s="132">
        <v>1.092611595690099</v>
      </c>
      <c r="I15" s="30">
        <f t="shared" si="0"/>
        <v>6.0694444444444495E-2</v>
      </c>
      <c r="J15" s="129">
        <f t="shared" si="1"/>
        <v>1.072611986091226</v>
      </c>
      <c r="K15" s="82"/>
      <c r="L15" s="83"/>
      <c r="M15" s="84"/>
      <c r="N15" s="85"/>
      <c r="O15" s="31">
        <v>0.6325115740740741</v>
      </c>
      <c r="P15" s="32">
        <f t="shared" si="2"/>
        <v>1.5439814814814823E-2</v>
      </c>
      <c r="Q15" s="33">
        <f t="shared" si="3"/>
        <v>1.043818466353678</v>
      </c>
      <c r="R15" s="34">
        <v>0.65763888888888888</v>
      </c>
      <c r="S15" s="90">
        <f t="shared" si="4"/>
        <v>2.5127314814814783E-2</v>
      </c>
      <c r="T15" s="91">
        <f t="shared" si="5"/>
        <v>1.1856908793009269</v>
      </c>
      <c r="U15" s="141">
        <v>0.6702662037037036</v>
      </c>
      <c r="V15" s="140">
        <f t="shared" si="6"/>
        <v>1.2627314814814716E-2</v>
      </c>
      <c r="W15" s="36">
        <f t="shared" si="7"/>
        <v>1.030217186024541</v>
      </c>
      <c r="X15" s="28">
        <v>0.67776620370370377</v>
      </c>
      <c r="Y15" s="32">
        <f t="shared" si="8"/>
        <v>7.5000000000001732E-3</v>
      </c>
      <c r="Z15" s="94">
        <f t="shared" si="9"/>
        <v>1.2705882352941471</v>
      </c>
    </row>
    <row r="16" spans="1:30" ht="18" customHeight="1" x14ac:dyDescent="0.3">
      <c r="B16" s="24">
        <v>51</v>
      </c>
      <c r="C16" s="147">
        <v>18</v>
      </c>
      <c r="D16" s="68" t="s">
        <v>108</v>
      </c>
      <c r="E16" s="69">
        <v>1998</v>
      </c>
      <c r="F16" s="80" t="s">
        <v>46</v>
      </c>
      <c r="G16" s="70">
        <v>0.61585648148148142</v>
      </c>
      <c r="H16" s="132">
        <v>1.11451737451738</v>
      </c>
      <c r="I16" s="30">
        <f t="shared" si="0"/>
        <v>6.0856481481481484E-2</v>
      </c>
      <c r="J16" s="129">
        <f t="shared" si="1"/>
        <v>1.075475557373696</v>
      </c>
      <c r="K16" s="82"/>
      <c r="L16" s="83"/>
      <c r="M16" s="84"/>
      <c r="N16" s="85"/>
      <c r="O16" s="31">
        <v>0.63187499999999996</v>
      </c>
      <c r="P16" s="32">
        <f t="shared" si="2"/>
        <v>1.6018518518518543E-2</v>
      </c>
      <c r="Q16" s="33">
        <f t="shared" si="3"/>
        <v>1.0829420970266057</v>
      </c>
      <c r="R16" s="34">
        <v>0.65625</v>
      </c>
      <c r="S16" s="90">
        <f t="shared" si="4"/>
        <v>2.4375000000000036E-2</v>
      </c>
      <c r="T16" s="91">
        <f t="shared" si="5"/>
        <v>1.1501911523757526</v>
      </c>
      <c r="U16" s="141">
        <v>0.66929398148148145</v>
      </c>
      <c r="V16" s="140">
        <f t="shared" si="6"/>
        <v>1.3043981481481448E-2</v>
      </c>
      <c r="W16" s="36">
        <f t="shared" si="7"/>
        <v>1.0642115203021667</v>
      </c>
      <c r="X16" s="28">
        <v>0.67671296296296291</v>
      </c>
      <c r="Y16" s="32">
        <f t="shared" si="8"/>
        <v>7.418981481481457E-3</v>
      </c>
      <c r="Z16" s="94">
        <f t="shared" si="9"/>
        <v>1.2568627450980352</v>
      </c>
    </row>
    <row r="17" spans="1:30" ht="18" customHeight="1" x14ac:dyDescent="0.3">
      <c r="B17" s="24">
        <v>50</v>
      </c>
      <c r="C17" s="147">
        <v>31</v>
      </c>
      <c r="D17" s="75" t="s">
        <v>89</v>
      </c>
      <c r="E17" s="69">
        <v>1986</v>
      </c>
      <c r="F17" s="68" t="s">
        <v>50</v>
      </c>
      <c r="G17" s="67">
        <v>0.61124999999999996</v>
      </c>
      <c r="H17" s="132">
        <v>1.1975883803781862</v>
      </c>
      <c r="I17" s="30">
        <f t="shared" si="0"/>
        <v>6.119212962962961E-2</v>
      </c>
      <c r="J17" s="129">
        <f t="shared" si="1"/>
        <v>1.0814072407445281</v>
      </c>
      <c r="K17" s="82"/>
      <c r="L17" s="83"/>
      <c r="M17" s="84"/>
      <c r="N17" s="85"/>
      <c r="O17" s="31">
        <v>0.62671296296296297</v>
      </c>
      <c r="P17" s="32">
        <f t="shared" si="2"/>
        <v>1.5462962962963012E-2</v>
      </c>
      <c r="Q17" s="33">
        <f t="shared" si="3"/>
        <v>1.0453834115805978</v>
      </c>
      <c r="R17" s="34">
        <v>0.65069444444444446</v>
      </c>
      <c r="S17" s="90">
        <f t="shared" si="4"/>
        <v>2.3981481481481493E-2</v>
      </c>
      <c r="T17" s="91">
        <f t="shared" si="5"/>
        <v>1.1316220644456585</v>
      </c>
      <c r="U17" s="141">
        <v>0.66481481481481486</v>
      </c>
      <c r="V17" s="140">
        <f t="shared" si="6"/>
        <v>1.4120370370370394E-2</v>
      </c>
      <c r="W17" s="36">
        <f t="shared" si="7"/>
        <v>1.1520302171860237</v>
      </c>
      <c r="X17" s="28">
        <v>0.67244212962962957</v>
      </c>
      <c r="Y17" s="32">
        <f t="shared" si="8"/>
        <v>7.6273148148147119E-3</v>
      </c>
      <c r="Z17" s="94">
        <f t="shared" si="9"/>
        <v>1.2921568627450806</v>
      </c>
    </row>
    <row r="18" spans="1:30" ht="18" customHeight="1" x14ac:dyDescent="0.3">
      <c r="B18" s="24">
        <v>51</v>
      </c>
      <c r="C18" s="147">
        <v>9</v>
      </c>
      <c r="D18" s="73" t="s">
        <v>120</v>
      </c>
      <c r="E18" s="72">
        <v>1966</v>
      </c>
      <c r="F18" s="71" t="s">
        <v>119</v>
      </c>
      <c r="G18" s="74">
        <v>0.61831018518518521</v>
      </c>
      <c r="H18" s="132">
        <v>1.0703185328185287</v>
      </c>
      <c r="I18" s="30">
        <f t="shared" si="0"/>
        <v>6.2002314814814774E-2</v>
      </c>
      <c r="J18" s="129">
        <f t="shared" si="1"/>
        <v>1.0957250971568822</v>
      </c>
      <c r="K18" s="82"/>
      <c r="L18" s="83"/>
      <c r="M18" s="84"/>
      <c r="N18" s="85"/>
      <c r="O18" s="31">
        <v>0.63400462962962967</v>
      </c>
      <c r="P18" s="32">
        <f t="shared" si="2"/>
        <v>1.5694444444444455E-2</v>
      </c>
      <c r="Q18" s="33">
        <f t="shared" si="3"/>
        <v>1.0610328638497659</v>
      </c>
      <c r="R18" s="34">
        <v>0.65833333333333333</v>
      </c>
      <c r="S18" s="90">
        <f t="shared" si="4"/>
        <v>2.4328703703703658E-2</v>
      </c>
      <c r="T18" s="91">
        <f t="shared" si="5"/>
        <v>1.1480065537957378</v>
      </c>
      <c r="U18" s="141">
        <v>0.67222222222222217</v>
      </c>
      <c r="V18" s="140">
        <f t="shared" si="6"/>
        <v>1.388888888888884E-2</v>
      </c>
      <c r="W18" s="36">
        <f t="shared" si="7"/>
        <v>1.1331444759206732</v>
      </c>
      <c r="X18" s="28">
        <v>0.68031249999999999</v>
      </c>
      <c r="Y18" s="32">
        <f t="shared" si="8"/>
        <v>8.0902777777778212E-3</v>
      </c>
      <c r="Z18" s="94">
        <f t="shared" si="9"/>
        <v>1.370588235294125</v>
      </c>
    </row>
    <row r="19" spans="1:30" ht="18" customHeight="1" x14ac:dyDescent="0.3">
      <c r="B19" s="24">
        <v>52</v>
      </c>
      <c r="C19" s="147">
        <v>23</v>
      </c>
      <c r="D19" s="153" t="s">
        <v>101</v>
      </c>
      <c r="E19" s="150">
        <v>1981</v>
      </c>
      <c r="F19" s="78" t="s">
        <v>26</v>
      </c>
      <c r="G19" s="74">
        <v>0.61342592592592593</v>
      </c>
      <c r="H19" s="132">
        <v>1.158399561523705</v>
      </c>
      <c r="I19" s="30">
        <f t="shared" si="0"/>
        <v>6.2650462962962949E-2</v>
      </c>
      <c r="J19" s="129">
        <f t="shared" si="1"/>
        <v>1.1071793822867659</v>
      </c>
      <c r="K19" s="82"/>
      <c r="L19" s="83"/>
      <c r="M19" s="84"/>
      <c r="N19" s="85"/>
      <c r="O19" s="31">
        <v>0.63062499999999999</v>
      </c>
      <c r="P19" s="32">
        <f t="shared" si="2"/>
        <v>1.7199074074074061E-2</v>
      </c>
      <c r="Q19" s="33">
        <f t="shared" si="3"/>
        <v>1.162754303599373</v>
      </c>
      <c r="R19" s="34">
        <v>0.65555555555555556</v>
      </c>
      <c r="S19" s="90">
        <f t="shared" si="4"/>
        <v>2.4930555555555567E-2</v>
      </c>
      <c r="T19" s="91">
        <f t="shared" si="5"/>
        <v>1.1764063353358825</v>
      </c>
      <c r="U19" s="141">
        <v>0.66861111111111116</v>
      </c>
      <c r="V19" s="140">
        <f t="shared" si="6"/>
        <v>1.3055555555555598E-2</v>
      </c>
      <c r="W19" s="36">
        <f t="shared" si="7"/>
        <v>1.0651558073654401</v>
      </c>
      <c r="X19" s="28">
        <v>0.67607638888888888</v>
      </c>
      <c r="Y19" s="32">
        <f t="shared" si="8"/>
        <v>7.4652777777777235E-3</v>
      </c>
      <c r="Z19" s="94">
        <f t="shared" si="9"/>
        <v>1.264705882352932</v>
      </c>
    </row>
    <row r="20" spans="1:30" ht="18" customHeight="1" x14ac:dyDescent="0.3">
      <c r="B20" s="24">
        <v>53</v>
      </c>
      <c r="C20" s="147">
        <v>21</v>
      </c>
      <c r="D20" s="73" t="s">
        <v>103</v>
      </c>
      <c r="E20" s="72">
        <v>1975</v>
      </c>
      <c r="F20" s="148" t="s">
        <v>83</v>
      </c>
      <c r="G20" s="74">
        <v>0.6138541666666667</v>
      </c>
      <c r="H20" s="132">
        <v>1.1507082152974504</v>
      </c>
      <c r="I20" s="30">
        <f t="shared" si="0"/>
        <v>6.335648148148143E-2</v>
      </c>
      <c r="J20" s="129">
        <f t="shared" si="1"/>
        <v>1.1196563714461025</v>
      </c>
      <c r="K20" s="82"/>
      <c r="L20" s="83"/>
      <c r="M20" s="84"/>
      <c r="N20" s="85"/>
      <c r="O20" s="31">
        <v>0.63055555555555554</v>
      </c>
      <c r="P20" s="32">
        <f t="shared" si="2"/>
        <v>1.6701388888888835E-2</v>
      </c>
      <c r="Q20" s="33">
        <f t="shared" si="3"/>
        <v>1.1291079812206535</v>
      </c>
      <c r="R20" s="34">
        <v>0.65625</v>
      </c>
      <c r="S20" s="90">
        <f t="shared" si="4"/>
        <v>2.5694444444444464E-2</v>
      </c>
      <c r="T20" s="91">
        <f t="shared" si="5"/>
        <v>1.2124522119060632</v>
      </c>
      <c r="U20" s="141">
        <v>0.66942129629629632</v>
      </c>
      <c r="V20" s="140">
        <f t="shared" si="6"/>
        <v>1.317129629629632E-2</v>
      </c>
      <c r="W20" s="36">
        <f t="shared" si="7"/>
        <v>1.0745986779981109</v>
      </c>
      <c r="X20" s="28">
        <v>0.67721064814814813</v>
      </c>
      <c r="Y20" s="32">
        <f t="shared" si="8"/>
        <v>7.7893518518518112E-3</v>
      </c>
      <c r="Z20" s="94">
        <f t="shared" si="9"/>
        <v>1.319607843137248</v>
      </c>
    </row>
    <row r="21" spans="1:30" ht="18" customHeight="1" x14ac:dyDescent="0.3">
      <c r="B21" s="24">
        <v>54</v>
      </c>
      <c r="C21" s="147">
        <v>6</v>
      </c>
      <c r="D21" s="68" t="s">
        <v>123</v>
      </c>
      <c r="E21" s="65">
        <v>2000</v>
      </c>
      <c r="F21" s="77" t="s">
        <v>112</v>
      </c>
      <c r="G21" s="67">
        <v>0.61879629629629629</v>
      </c>
      <c r="H21" s="132">
        <v>1.0616602316602335</v>
      </c>
      <c r="I21" s="30">
        <f t="shared" si="0"/>
        <v>6.3738425925926046E-2</v>
      </c>
      <c r="J21" s="129">
        <f t="shared" si="1"/>
        <v>1.1264062180405012</v>
      </c>
      <c r="K21" s="82"/>
      <c r="L21" s="83"/>
      <c r="M21" s="84"/>
      <c r="N21" s="85"/>
      <c r="O21" s="31">
        <v>0.63548611111111108</v>
      </c>
      <c r="P21" s="32">
        <f t="shared" si="2"/>
        <v>1.6689814814814796E-2</v>
      </c>
      <c r="Q21" s="33">
        <f t="shared" si="3"/>
        <v>1.1283255086071973</v>
      </c>
      <c r="R21" s="34">
        <v>0.65972222222222221</v>
      </c>
      <c r="S21" s="90">
        <f t="shared" si="4"/>
        <v>2.4236111111111125E-2</v>
      </c>
      <c r="T21" s="91">
        <f t="shared" si="5"/>
        <v>1.1436373566357187</v>
      </c>
      <c r="U21" s="141">
        <v>0.67452546296296301</v>
      </c>
      <c r="V21" s="140">
        <f t="shared" si="6"/>
        <v>1.4803240740740797E-2</v>
      </c>
      <c r="W21" s="36">
        <f t="shared" si="7"/>
        <v>1.2077431539187931</v>
      </c>
      <c r="X21" s="28">
        <v>0.68253472222222233</v>
      </c>
      <c r="Y21" s="32">
        <f t="shared" si="8"/>
        <v>8.009259259259327E-3</v>
      </c>
      <c r="Z21" s="94">
        <f t="shared" si="9"/>
        <v>1.3568627450980508</v>
      </c>
    </row>
    <row r="22" spans="1:30" ht="18" customHeight="1" x14ac:dyDescent="0.3">
      <c r="B22" s="24">
        <v>44</v>
      </c>
      <c r="C22" s="147">
        <v>38</v>
      </c>
      <c r="D22" s="166" t="s">
        <v>82</v>
      </c>
      <c r="E22" s="159">
        <v>1974</v>
      </c>
      <c r="F22" s="168" t="s">
        <v>83</v>
      </c>
      <c r="G22" s="165">
        <v>0.60902777777777783</v>
      </c>
      <c r="H22" s="169" t="s">
        <v>129</v>
      </c>
      <c r="I22" s="30">
        <f t="shared" si="0"/>
        <v>6.3912037037036962E-2</v>
      </c>
      <c r="J22" s="129">
        <f t="shared" si="1"/>
        <v>1.1294743301288594</v>
      </c>
      <c r="K22" s="82"/>
      <c r="L22" s="83"/>
      <c r="M22" s="84"/>
      <c r="N22" s="85"/>
      <c r="O22" s="31">
        <v>0.62709490740740736</v>
      </c>
      <c r="P22" s="32">
        <f t="shared" si="2"/>
        <v>1.806712962962953E-2</v>
      </c>
      <c r="Q22" s="33">
        <f t="shared" si="3"/>
        <v>1.2214397496087568</v>
      </c>
      <c r="R22" s="34">
        <v>0.65069444444444446</v>
      </c>
      <c r="S22" s="90">
        <f t="shared" si="4"/>
        <v>2.3599537037037099E-2</v>
      </c>
      <c r="T22" s="91">
        <f t="shared" si="5"/>
        <v>1.1135991261605709</v>
      </c>
      <c r="U22" s="141">
        <v>0.6651273148148148</v>
      </c>
      <c r="V22" s="140">
        <f t="shared" si="6"/>
        <v>1.4432870370370332E-2</v>
      </c>
      <c r="W22" s="36">
        <f t="shared" si="7"/>
        <v>1.177525967894234</v>
      </c>
      <c r="X22" s="28">
        <v>0.6729398148148148</v>
      </c>
      <c r="Y22" s="32">
        <f t="shared" si="8"/>
        <v>7.8125E-3</v>
      </c>
      <c r="Z22" s="94">
        <f t="shared" si="9"/>
        <v>1.3235294117647058</v>
      </c>
    </row>
    <row r="23" spans="1:30" ht="18" customHeight="1" x14ac:dyDescent="0.3">
      <c r="B23" s="24">
        <v>45</v>
      </c>
      <c r="C23" s="147">
        <v>33</v>
      </c>
      <c r="D23" s="71" t="s">
        <v>104</v>
      </c>
      <c r="E23" s="72">
        <v>1980</v>
      </c>
      <c r="F23" s="71" t="s">
        <v>105</v>
      </c>
      <c r="G23" s="70">
        <v>0.61423611111111109</v>
      </c>
      <c r="H23" s="132">
        <v>1.143756294058409</v>
      </c>
      <c r="I23" s="30">
        <f t="shared" si="0"/>
        <v>6.4780092592592542E-2</v>
      </c>
      <c r="J23" s="129">
        <f t="shared" si="1"/>
        <v>1.1448148905706679</v>
      </c>
      <c r="K23" s="82"/>
      <c r="L23" s="83"/>
      <c r="M23" s="84"/>
      <c r="N23" s="85"/>
      <c r="O23" s="31">
        <v>0.63097222222222216</v>
      </c>
      <c r="P23" s="32">
        <f t="shared" si="2"/>
        <v>1.6736111111111063E-2</v>
      </c>
      <c r="Q23" s="33">
        <f t="shared" si="3"/>
        <v>1.1314553990610294</v>
      </c>
      <c r="R23" s="34">
        <v>0.65763888888888888</v>
      </c>
      <c r="S23" s="90">
        <f t="shared" si="4"/>
        <v>2.6666666666666727E-2</v>
      </c>
      <c r="T23" s="91">
        <f t="shared" si="5"/>
        <v>1.2583287820862945</v>
      </c>
      <c r="U23" s="141" t="s">
        <v>20</v>
      </c>
      <c r="V23" s="140"/>
      <c r="W23" s="36"/>
      <c r="X23" s="28">
        <v>0.67901620370370364</v>
      </c>
      <c r="Y23" s="32"/>
      <c r="Z23" s="94"/>
    </row>
    <row r="24" spans="1:30" ht="18" customHeight="1" x14ac:dyDescent="0.3">
      <c r="B24" s="24">
        <v>46</v>
      </c>
      <c r="C24" s="147">
        <v>48</v>
      </c>
      <c r="D24" s="73" t="s">
        <v>100</v>
      </c>
      <c r="E24" s="72">
        <v>1977</v>
      </c>
      <c r="F24" s="71" t="s">
        <v>24</v>
      </c>
      <c r="G24" s="70">
        <v>0.61296296296296293</v>
      </c>
      <c r="H24" s="132">
        <v>1.1666216216216212</v>
      </c>
      <c r="I24" s="30">
        <f t="shared" si="0"/>
        <v>6.4988425925925908E-2</v>
      </c>
      <c r="J24" s="129">
        <f t="shared" si="1"/>
        <v>1.1484966250767024</v>
      </c>
      <c r="K24" s="82"/>
      <c r="L24" s="83"/>
      <c r="M24" s="84"/>
      <c r="N24" s="85"/>
      <c r="O24" s="31">
        <v>0.62989583333333332</v>
      </c>
      <c r="P24" s="32">
        <f t="shared" si="2"/>
        <v>1.693287037037039E-2</v>
      </c>
      <c r="Q24" s="33">
        <f t="shared" si="3"/>
        <v>1.1447574334898289</v>
      </c>
      <c r="R24" s="34">
        <v>0.65694444444444444</v>
      </c>
      <c r="S24" s="90">
        <f t="shared" si="4"/>
        <v>2.704861111111112E-2</v>
      </c>
      <c r="T24" s="91">
        <f t="shared" si="5"/>
        <v>1.2763517203713821</v>
      </c>
      <c r="U24" s="141">
        <v>0.67012731481481491</v>
      </c>
      <c r="V24" s="140">
        <f t="shared" si="6"/>
        <v>1.318287037037047E-2</v>
      </c>
      <c r="W24" s="36">
        <f t="shared" si="7"/>
        <v>1.0755429650613844</v>
      </c>
      <c r="X24" s="28">
        <v>0.67795138888888884</v>
      </c>
      <c r="Y24" s="32">
        <f t="shared" si="8"/>
        <v>7.8240740740739279E-3</v>
      </c>
      <c r="Z24" s="94">
        <f t="shared" si="9"/>
        <v>1.3254901960784067</v>
      </c>
    </row>
    <row r="25" spans="1:30" ht="18" customHeight="1" x14ac:dyDescent="0.3">
      <c r="B25" s="24">
        <v>47</v>
      </c>
      <c r="C25" s="147">
        <v>24</v>
      </c>
      <c r="D25" s="73" t="s">
        <v>99</v>
      </c>
      <c r="E25" s="72">
        <v>1980</v>
      </c>
      <c r="F25" s="71" t="s">
        <v>24</v>
      </c>
      <c r="G25" s="74">
        <v>0.61265046296296299</v>
      </c>
      <c r="H25" s="132">
        <v>1.1723069498069427</v>
      </c>
      <c r="I25" s="30">
        <f t="shared" si="0"/>
        <v>6.5150462962963007E-2</v>
      </c>
      <c r="J25" s="129">
        <f t="shared" si="1"/>
        <v>1.1513601963591744</v>
      </c>
      <c r="K25" s="82"/>
      <c r="L25" s="83"/>
      <c r="M25" s="84"/>
      <c r="N25" s="85"/>
      <c r="O25" s="31">
        <v>0.62892361111111106</v>
      </c>
      <c r="P25" s="32">
        <f t="shared" si="2"/>
        <v>1.6273148148148064E-2</v>
      </c>
      <c r="Q25" s="33">
        <f t="shared" si="3"/>
        <v>1.1001564945226858</v>
      </c>
      <c r="R25" s="34">
        <v>0.65416666666666667</v>
      </c>
      <c r="S25" s="90">
        <f t="shared" si="4"/>
        <v>2.5243055555555616E-2</v>
      </c>
      <c r="T25" s="91">
        <f t="shared" si="5"/>
        <v>1.1911523757509586</v>
      </c>
      <c r="U25" s="141">
        <v>0.66958333333333331</v>
      </c>
      <c r="V25" s="140">
        <f t="shared" si="6"/>
        <v>1.5416666666666634E-2</v>
      </c>
      <c r="W25" s="36">
        <f t="shared" si="7"/>
        <v>1.2577903682719491</v>
      </c>
      <c r="X25" s="28">
        <v>0.677800925925926</v>
      </c>
      <c r="Y25" s="32">
        <f t="shared" si="8"/>
        <v>8.2175925925926929E-3</v>
      </c>
      <c r="Z25" s="94">
        <f t="shared" si="9"/>
        <v>1.3921568627451151</v>
      </c>
    </row>
    <row r="26" spans="1:30" ht="18" customHeight="1" x14ac:dyDescent="0.3">
      <c r="B26" s="24">
        <v>48</v>
      </c>
      <c r="C26" s="147">
        <v>19</v>
      </c>
      <c r="D26" s="172" t="s">
        <v>107</v>
      </c>
      <c r="E26" s="69">
        <v>1973</v>
      </c>
      <c r="F26" s="78" t="s">
        <v>55</v>
      </c>
      <c r="G26" s="67">
        <v>0.61515046296296294</v>
      </c>
      <c r="H26" s="132">
        <v>1.1272876447876483</v>
      </c>
      <c r="I26" s="30">
        <f t="shared" si="0"/>
        <v>6.5335648148148184E-2</v>
      </c>
      <c r="J26" s="129">
        <f t="shared" si="1"/>
        <v>1.1546328492534266</v>
      </c>
      <c r="K26" s="82"/>
      <c r="L26" s="83"/>
      <c r="M26" s="84"/>
      <c r="N26" s="85"/>
      <c r="O26" s="31">
        <v>0.63165509259259256</v>
      </c>
      <c r="P26" s="32">
        <f t="shared" si="2"/>
        <v>1.6504629629629619E-2</v>
      </c>
      <c r="Q26" s="33">
        <f t="shared" si="3"/>
        <v>1.1158059467918615</v>
      </c>
      <c r="R26" s="34">
        <v>0.65763888888888888</v>
      </c>
      <c r="S26" s="90">
        <f t="shared" si="4"/>
        <v>2.5983796296296324E-2</v>
      </c>
      <c r="T26" s="91">
        <f t="shared" si="5"/>
        <v>1.2261059530311318</v>
      </c>
      <c r="U26" s="141">
        <v>0.67281250000000004</v>
      </c>
      <c r="V26" s="140">
        <f t="shared" si="6"/>
        <v>1.5173611111111152E-2</v>
      </c>
      <c r="W26" s="36">
        <f t="shared" si="7"/>
        <v>1.2379603399433432</v>
      </c>
      <c r="X26" s="28">
        <v>0.68048611111111112</v>
      </c>
      <c r="Y26" s="32">
        <f t="shared" si="8"/>
        <v>7.6736111111110894E-3</v>
      </c>
      <c r="Z26" s="94">
        <f t="shared" si="9"/>
        <v>1.2999999999999963</v>
      </c>
    </row>
    <row r="27" spans="1:30" ht="18" customHeight="1" x14ac:dyDescent="0.3">
      <c r="B27" s="24">
        <v>48</v>
      </c>
      <c r="C27" s="147">
        <v>32</v>
      </c>
      <c r="D27" s="64" t="s">
        <v>88</v>
      </c>
      <c r="E27" s="69">
        <v>1953</v>
      </c>
      <c r="F27" s="152" t="s">
        <v>55</v>
      </c>
      <c r="G27" s="70">
        <v>0.61091435185185183</v>
      </c>
      <c r="H27" s="132">
        <v>1.2034652509652535</v>
      </c>
      <c r="I27" s="30">
        <f t="shared" si="0"/>
        <v>6.5902777777777755E-2</v>
      </c>
      <c r="J27" s="129">
        <f t="shared" si="1"/>
        <v>1.1646553487420737</v>
      </c>
      <c r="K27" s="82"/>
      <c r="L27" s="83"/>
      <c r="M27" s="84"/>
      <c r="N27" s="85"/>
      <c r="O27" s="31">
        <v>0.6274305555555556</v>
      </c>
      <c r="P27" s="32">
        <f t="shared" si="2"/>
        <v>1.6516203703703769E-2</v>
      </c>
      <c r="Q27" s="33">
        <f t="shared" si="3"/>
        <v>1.116588419405325</v>
      </c>
      <c r="R27" s="34">
        <v>0.65347222222222223</v>
      </c>
      <c r="S27" s="90">
        <f t="shared" si="4"/>
        <v>2.604166666666663E-2</v>
      </c>
      <c r="T27" s="91">
        <f t="shared" si="5"/>
        <v>1.2288367012561423</v>
      </c>
      <c r="U27" s="141">
        <v>0.66880787037037026</v>
      </c>
      <c r="V27" s="140">
        <f t="shared" si="6"/>
        <v>1.5335648148148029E-2</v>
      </c>
      <c r="W27" s="36">
        <f t="shared" si="7"/>
        <v>1.2511803588290713</v>
      </c>
      <c r="X27" s="28">
        <v>0.67681712962962959</v>
      </c>
      <c r="Y27" s="32">
        <f t="shared" si="8"/>
        <v>8.009259259259327E-3</v>
      </c>
      <c r="Z27" s="94">
        <f t="shared" si="9"/>
        <v>1.3568627450980508</v>
      </c>
    </row>
    <row r="28" spans="1:30" ht="18" customHeight="1" x14ac:dyDescent="0.3">
      <c r="B28" s="24">
        <v>49</v>
      </c>
      <c r="C28" s="147">
        <v>1</v>
      </c>
      <c r="D28" s="149" t="s">
        <v>87</v>
      </c>
      <c r="E28" s="150">
        <v>1981</v>
      </c>
      <c r="F28" s="78" t="s">
        <v>79</v>
      </c>
      <c r="G28" s="74">
        <v>0.6107407407407407</v>
      </c>
      <c r="H28" s="132">
        <v>1.206568712186691</v>
      </c>
      <c r="I28" s="30">
        <f t="shared" si="0"/>
        <v>6.6018518518518476E-2</v>
      </c>
      <c r="J28" s="129">
        <f t="shared" si="1"/>
        <v>1.1667007568009811</v>
      </c>
      <c r="K28" s="82"/>
      <c r="L28" s="83"/>
      <c r="M28" s="84"/>
      <c r="N28" s="85"/>
      <c r="O28" s="31">
        <v>0.62740740740740741</v>
      </c>
      <c r="P28" s="32">
        <f t="shared" si="2"/>
        <v>1.6666666666666718E-2</v>
      </c>
      <c r="Q28" s="33">
        <f t="shared" si="3"/>
        <v>1.1267605633802851</v>
      </c>
      <c r="R28" s="34">
        <v>0.65347222222222223</v>
      </c>
      <c r="S28" s="90">
        <f t="shared" si="4"/>
        <v>2.6064814814814818E-2</v>
      </c>
      <c r="T28" s="91">
        <f t="shared" si="5"/>
        <v>1.2299290005461498</v>
      </c>
      <c r="U28" s="141">
        <v>0.67041666666666666</v>
      </c>
      <c r="V28" s="140">
        <f t="shared" si="6"/>
        <v>1.6944444444444429E-2</v>
      </c>
      <c r="W28" s="36">
        <f t="shared" si="7"/>
        <v>1.382436260623225</v>
      </c>
      <c r="X28" s="28">
        <v>0.67675925925925917</v>
      </c>
      <c r="Y28" s="32">
        <f t="shared" si="8"/>
        <v>6.3425925925925108E-3</v>
      </c>
      <c r="Z28" s="94">
        <f t="shared" si="9"/>
        <v>1.0745098039215548</v>
      </c>
    </row>
    <row r="29" spans="1:30" ht="18" customHeight="1" x14ac:dyDescent="0.3">
      <c r="A29" s="23"/>
      <c r="B29" s="24">
        <v>52</v>
      </c>
      <c r="C29" s="147">
        <v>5</v>
      </c>
      <c r="D29" s="162" t="s">
        <v>124</v>
      </c>
      <c r="E29" s="163"/>
      <c r="F29" s="160" t="s">
        <v>26</v>
      </c>
      <c r="G29" s="161">
        <v>0.61944444444444446</v>
      </c>
      <c r="H29" s="169" t="s">
        <v>129</v>
      </c>
      <c r="I29" s="30">
        <f t="shared" si="0"/>
        <v>6.6666666666666541E-2</v>
      </c>
      <c r="J29" s="129">
        <f t="shared" si="1"/>
        <v>1.1781550419308631</v>
      </c>
      <c r="K29" s="82"/>
      <c r="L29" s="83"/>
      <c r="M29" s="84"/>
      <c r="N29" s="85"/>
      <c r="O29" s="31">
        <v>0.63615740740740734</v>
      </c>
      <c r="P29" s="32">
        <f t="shared" si="2"/>
        <v>1.6712962962962874E-2</v>
      </c>
      <c r="Q29" s="33">
        <f t="shared" si="3"/>
        <v>1.1298904538341097</v>
      </c>
      <c r="R29" s="34">
        <v>0.66319444444444442</v>
      </c>
      <c r="S29" s="90">
        <f t="shared" si="4"/>
        <v>2.7037037037037082E-2</v>
      </c>
      <c r="T29" s="91">
        <f t="shared" si="5"/>
        <v>1.2758055707263811</v>
      </c>
      <c r="U29" s="141">
        <v>0.67792824074074076</v>
      </c>
      <c r="V29" s="140">
        <f t="shared" si="6"/>
        <v>1.4733796296296342E-2</v>
      </c>
      <c r="W29" s="36">
        <f t="shared" si="7"/>
        <v>1.2020774315391889</v>
      </c>
      <c r="X29" s="28">
        <v>0.68611111111111101</v>
      </c>
      <c r="Y29" s="32">
        <f t="shared" si="8"/>
        <v>8.1828703703702432E-3</v>
      </c>
      <c r="Z29" s="94">
        <f t="shared" si="9"/>
        <v>1.3862745098039</v>
      </c>
      <c r="AA29" s="22"/>
      <c r="AB29" s="22"/>
      <c r="AC29" s="22"/>
      <c r="AD29" s="22"/>
    </row>
    <row r="30" spans="1:30" ht="18" customHeight="1" x14ac:dyDescent="0.3">
      <c r="B30" s="24">
        <v>53</v>
      </c>
      <c r="C30" s="147">
        <v>26</v>
      </c>
      <c r="D30" s="75" t="s">
        <v>96</v>
      </c>
      <c r="E30" s="69">
        <v>1963</v>
      </c>
      <c r="F30" s="78" t="s">
        <v>97</v>
      </c>
      <c r="G30" s="67">
        <v>0.61200231481481482</v>
      </c>
      <c r="H30" s="132">
        <v>1.1839404822986168</v>
      </c>
      <c r="I30" s="30">
        <f t="shared" si="0"/>
        <v>6.7025462962962967E-2</v>
      </c>
      <c r="J30" s="129">
        <f t="shared" si="1"/>
        <v>1.1844958069134792</v>
      </c>
      <c r="K30" s="82"/>
      <c r="L30" s="83"/>
      <c r="M30" s="84"/>
      <c r="N30" s="85"/>
      <c r="O30" s="31">
        <v>0.6290162037037037</v>
      </c>
      <c r="P30" s="32">
        <f t="shared" si="2"/>
        <v>1.7013888888888884E-2</v>
      </c>
      <c r="Q30" s="33">
        <f t="shared" si="3"/>
        <v>1.1502347417840371</v>
      </c>
      <c r="R30" s="34">
        <v>0.65694444444444444</v>
      </c>
      <c r="S30" s="90">
        <f t="shared" si="4"/>
        <v>2.792824074074074E-2</v>
      </c>
      <c r="T30" s="91">
        <f t="shared" si="5"/>
        <v>1.3178590933915892</v>
      </c>
      <c r="U30" s="141">
        <v>0.67085648148148147</v>
      </c>
      <c r="V30" s="140">
        <f t="shared" si="6"/>
        <v>1.3912037037037028E-2</v>
      </c>
      <c r="W30" s="36">
        <f t="shared" si="7"/>
        <v>1.135033050047211</v>
      </c>
      <c r="X30" s="28">
        <v>0.67902777777777779</v>
      </c>
      <c r="Y30" s="32">
        <f t="shared" si="8"/>
        <v>8.1712962962963154E-3</v>
      </c>
      <c r="Z30" s="94">
        <f t="shared" si="9"/>
        <v>1.3843137254901994</v>
      </c>
    </row>
    <row r="31" spans="1:30" ht="18" customHeight="1" x14ac:dyDescent="0.3">
      <c r="B31" s="24">
        <v>54</v>
      </c>
      <c r="C31" s="147">
        <v>25</v>
      </c>
      <c r="D31" s="64" t="s">
        <v>98</v>
      </c>
      <c r="E31" s="69">
        <v>1978</v>
      </c>
      <c r="F31" s="80" t="s">
        <v>79</v>
      </c>
      <c r="G31" s="70">
        <v>0.61225694444444445</v>
      </c>
      <c r="H31" s="132">
        <v>1.1793227296049293</v>
      </c>
      <c r="I31" s="30">
        <f t="shared" si="0"/>
        <v>6.7071759259259234E-2</v>
      </c>
      <c r="J31" s="129">
        <f t="shared" si="1"/>
        <v>1.1853139701370419</v>
      </c>
      <c r="K31" s="82"/>
      <c r="L31" s="83"/>
      <c r="M31" s="84"/>
      <c r="N31" s="85"/>
      <c r="O31" s="31">
        <v>0.62912037037037039</v>
      </c>
      <c r="P31" s="32">
        <f t="shared" si="2"/>
        <v>1.6863425925925934E-2</v>
      </c>
      <c r="Q31" s="33">
        <f t="shared" si="3"/>
        <v>1.140062597809077</v>
      </c>
      <c r="R31" s="34">
        <v>0.65625</v>
      </c>
      <c r="S31" s="90">
        <f t="shared" si="4"/>
        <v>2.7129629629629615E-2</v>
      </c>
      <c r="T31" s="91">
        <f t="shared" si="5"/>
        <v>1.2801747678864002</v>
      </c>
      <c r="U31" s="141">
        <v>0.67043981481481485</v>
      </c>
      <c r="V31" s="140">
        <f t="shared" si="6"/>
        <v>1.418981481481485E-2</v>
      </c>
      <c r="W31" s="36">
        <f t="shared" si="7"/>
        <v>1.1576959395656281</v>
      </c>
      <c r="X31" s="28">
        <v>0.67932870370370368</v>
      </c>
      <c r="Y31" s="32">
        <f t="shared" si="8"/>
        <v>8.8888888888888351E-3</v>
      </c>
      <c r="Z31" s="94">
        <f t="shared" si="9"/>
        <v>1.5058823529411673</v>
      </c>
    </row>
    <row r="32" spans="1:30" ht="18" customHeight="1" x14ac:dyDescent="0.3">
      <c r="A32" s="16"/>
      <c r="B32" s="24">
        <v>31</v>
      </c>
      <c r="C32" s="147">
        <v>51</v>
      </c>
      <c r="D32" s="164" t="s">
        <v>65</v>
      </c>
      <c r="E32" s="159">
        <v>1995</v>
      </c>
      <c r="F32" s="160" t="s">
        <v>26</v>
      </c>
      <c r="G32" s="167">
        <v>0.60416666666666663</v>
      </c>
      <c r="H32" s="169" t="s">
        <v>129</v>
      </c>
      <c r="I32" s="30">
        <f t="shared" si="0"/>
        <v>6.7951388888888853E-2</v>
      </c>
      <c r="J32" s="129">
        <f t="shared" si="1"/>
        <v>1.2008590713847407</v>
      </c>
      <c r="K32" s="41"/>
      <c r="L32" s="40"/>
      <c r="M32" s="46"/>
      <c r="N32" s="47"/>
      <c r="O32" s="31">
        <v>0.62135416666666665</v>
      </c>
      <c r="P32" s="32">
        <f t="shared" si="2"/>
        <v>1.7187500000000022E-2</v>
      </c>
      <c r="Q32" s="33">
        <f t="shared" si="3"/>
        <v>1.1619718309859168</v>
      </c>
      <c r="R32" s="34">
        <v>0.64861111111111114</v>
      </c>
      <c r="S32" s="35">
        <f t="shared" si="4"/>
        <v>2.7256944444444486E-2</v>
      </c>
      <c r="T32" s="36">
        <f t="shared" si="5"/>
        <v>1.2861824139814328</v>
      </c>
      <c r="U32" s="141">
        <v>0.66364583333333338</v>
      </c>
      <c r="V32" s="140">
        <f t="shared" si="6"/>
        <v>1.5034722222222241E-2</v>
      </c>
      <c r="W32" s="36">
        <f t="shared" si="7"/>
        <v>1.2266288951841346</v>
      </c>
      <c r="X32" s="28">
        <v>0.67211805555555548</v>
      </c>
      <c r="Y32" s="32">
        <f t="shared" si="8"/>
        <v>8.4722222222221033E-3</v>
      </c>
      <c r="Z32" s="37">
        <f t="shared" si="9"/>
        <v>1.4352941176470386</v>
      </c>
    </row>
    <row r="33" spans="1:30" ht="18" customHeight="1" x14ac:dyDescent="0.3">
      <c r="B33" s="24">
        <v>52</v>
      </c>
      <c r="C33" s="147">
        <v>29</v>
      </c>
      <c r="D33" s="71" t="s">
        <v>92</v>
      </c>
      <c r="E33" s="72">
        <v>1960</v>
      </c>
      <c r="F33" s="71" t="s">
        <v>24</v>
      </c>
      <c r="G33" s="70">
        <v>0.61156250000000001</v>
      </c>
      <c r="H33" s="132">
        <v>1.1918243243243201</v>
      </c>
      <c r="I33" s="30">
        <f t="shared" si="0"/>
        <v>6.8032407407407347E-2</v>
      </c>
      <c r="J33" s="129">
        <f t="shared" si="1"/>
        <v>1.2022908570259756</v>
      </c>
      <c r="K33" s="82"/>
      <c r="L33" s="83"/>
      <c r="M33" s="84"/>
      <c r="N33" s="85"/>
      <c r="O33" s="31">
        <v>0.62866898148148154</v>
      </c>
      <c r="P33" s="32">
        <f t="shared" si="2"/>
        <v>1.7106481481481528E-2</v>
      </c>
      <c r="Q33" s="33">
        <f t="shared" si="3"/>
        <v>1.1564945226917087</v>
      </c>
      <c r="R33" s="34">
        <v>0.65694444444444444</v>
      </c>
      <c r="S33" s="90">
        <f t="shared" si="4"/>
        <v>2.8275462962962905E-2</v>
      </c>
      <c r="T33" s="91">
        <f t="shared" si="5"/>
        <v>1.3342435827416685</v>
      </c>
      <c r="U33" s="141">
        <v>0.67107638888888888</v>
      </c>
      <c r="V33" s="140">
        <f t="shared" si="6"/>
        <v>1.4131944444444433E-2</v>
      </c>
      <c r="W33" s="36">
        <f t="shared" si="7"/>
        <v>1.1529745042492883</v>
      </c>
      <c r="X33" s="28">
        <v>0.67959490740740736</v>
      </c>
      <c r="Y33" s="32">
        <f t="shared" si="8"/>
        <v>8.5185185185184809E-3</v>
      </c>
      <c r="Z33" s="94">
        <f t="shared" si="9"/>
        <v>1.4431372549019545</v>
      </c>
    </row>
    <row r="34" spans="1:30" ht="18" customHeight="1" x14ac:dyDescent="0.3">
      <c r="B34" s="24">
        <v>53</v>
      </c>
      <c r="C34" s="147">
        <v>22</v>
      </c>
      <c r="D34" s="64" t="s">
        <v>102</v>
      </c>
      <c r="E34" s="65">
        <v>1973</v>
      </c>
      <c r="F34" s="151" t="s">
        <v>55</v>
      </c>
      <c r="G34" s="74">
        <v>0.61380787037037032</v>
      </c>
      <c r="H34" s="132">
        <v>1.1513803088803127</v>
      </c>
      <c r="I34" s="30">
        <f t="shared" si="0"/>
        <v>6.843750000000004E-2</v>
      </c>
      <c r="J34" s="129">
        <f t="shared" si="1"/>
        <v>1.2094497852321544</v>
      </c>
      <c r="K34" s="82"/>
      <c r="L34" s="83"/>
      <c r="M34" s="84"/>
      <c r="N34" s="85"/>
      <c r="O34" s="31">
        <v>0.63137731481481485</v>
      </c>
      <c r="P34" s="32">
        <f t="shared" si="2"/>
        <v>1.7569444444444526E-2</v>
      </c>
      <c r="Q34" s="33">
        <f t="shared" si="3"/>
        <v>1.1877934272300523</v>
      </c>
      <c r="R34" s="34">
        <v>0.65763888888888888</v>
      </c>
      <c r="S34" s="90">
        <f t="shared" si="4"/>
        <v>2.6261574074074034E-2</v>
      </c>
      <c r="T34" s="91">
        <f t="shared" si="5"/>
        <v>1.2392135445111943</v>
      </c>
      <c r="U34" s="141">
        <v>0.6736805555555555</v>
      </c>
      <c r="V34" s="140">
        <f t="shared" si="6"/>
        <v>1.6041666666666621E-2</v>
      </c>
      <c r="W34" s="36">
        <f t="shared" si="7"/>
        <v>1.3087818696883784</v>
      </c>
      <c r="X34" s="28">
        <v>0.68224537037037036</v>
      </c>
      <c r="Y34" s="32">
        <f t="shared" si="8"/>
        <v>8.5648148148148584E-3</v>
      </c>
      <c r="Z34" s="94">
        <f t="shared" si="9"/>
        <v>1.4509803921568702</v>
      </c>
    </row>
    <row r="35" spans="1:30" ht="18" customHeight="1" x14ac:dyDescent="0.3">
      <c r="B35" s="24">
        <v>42</v>
      </c>
      <c r="C35" s="147">
        <v>40</v>
      </c>
      <c r="D35" s="64" t="s">
        <v>80</v>
      </c>
      <c r="E35" s="69">
        <v>1978</v>
      </c>
      <c r="F35" s="77" t="s">
        <v>28</v>
      </c>
      <c r="G35" s="70">
        <v>0.6083101851851852</v>
      </c>
      <c r="H35" s="132">
        <v>1.2503699643738011</v>
      </c>
      <c r="I35" s="30">
        <f t="shared" si="0"/>
        <v>6.8460648148148118E-2</v>
      </c>
      <c r="J35" s="129">
        <f t="shared" si="1"/>
        <v>1.2098588668439347</v>
      </c>
      <c r="K35" s="41"/>
      <c r="L35" s="40"/>
      <c r="M35" s="46"/>
      <c r="N35" s="47"/>
      <c r="O35" s="31">
        <v>0.625462962962963</v>
      </c>
      <c r="P35" s="32">
        <f t="shared" si="2"/>
        <v>1.7152777777777795E-2</v>
      </c>
      <c r="Q35" s="33">
        <f t="shared" si="3"/>
        <v>1.1596244131455409</v>
      </c>
      <c r="R35" s="34">
        <v>0.65277777777777779</v>
      </c>
      <c r="S35" s="35">
        <f t="shared" si="4"/>
        <v>2.7314814814814792E-2</v>
      </c>
      <c r="T35" s="36">
        <f t="shared" si="5"/>
        <v>1.2889131622064434</v>
      </c>
      <c r="U35" s="141">
        <v>0.66820601851851846</v>
      </c>
      <c r="V35" s="140">
        <f t="shared" si="6"/>
        <v>1.5428240740740673E-2</v>
      </c>
      <c r="W35" s="36">
        <f t="shared" si="7"/>
        <v>1.2587346553352134</v>
      </c>
      <c r="X35" s="28">
        <v>0.67677083333333332</v>
      </c>
      <c r="Y35" s="32">
        <f t="shared" si="8"/>
        <v>8.5648148148148584E-3</v>
      </c>
      <c r="Z35" s="37">
        <f t="shared" si="9"/>
        <v>1.4509803921568702</v>
      </c>
    </row>
    <row r="36" spans="1:30" ht="18" customHeight="1" x14ac:dyDescent="0.3">
      <c r="B36" s="24">
        <v>40</v>
      </c>
      <c r="C36" s="147">
        <v>42</v>
      </c>
      <c r="D36" s="75" t="s">
        <v>77</v>
      </c>
      <c r="E36" s="69">
        <v>2002</v>
      </c>
      <c r="F36" s="78" t="s">
        <v>26</v>
      </c>
      <c r="G36" s="67">
        <v>0.60812500000000003</v>
      </c>
      <c r="H36" s="132">
        <v>1.253719856336587</v>
      </c>
      <c r="I36" s="30">
        <f t="shared" si="0"/>
        <v>6.8576388888888951E-2</v>
      </c>
      <c r="J36" s="129">
        <f t="shared" si="1"/>
        <v>1.2119042749028441</v>
      </c>
      <c r="K36" s="41"/>
      <c r="L36" s="40"/>
      <c r="M36" s="46"/>
      <c r="N36" s="47"/>
      <c r="O36" s="31">
        <v>0.62548611111111108</v>
      </c>
      <c r="P36" s="32">
        <f t="shared" si="2"/>
        <v>1.7361111111111049E-2</v>
      </c>
      <c r="Q36" s="33">
        <f t="shared" si="3"/>
        <v>1.1737089201877891</v>
      </c>
      <c r="R36" s="34">
        <v>0.65277777777777779</v>
      </c>
      <c r="S36" s="35">
        <f t="shared" si="4"/>
        <v>2.7291666666666714E-2</v>
      </c>
      <c r="T36" s="36">
        <f t="shared" si="5"/>
        <v>1.2878208629164414</v>
      </c>
      <c r="U36" s="141">
        <v>0.66821759259259261</v>
      </c>
      <c r="V36" s="140">
        <f t="shared" si="6"/>
        <v>1.5439814814814823E-2</v>
      </c>
      <c r="W36" s="36">
        <f t="shared" si="7"/>
        <v>1.2596789423984869</v>
      </c>
      <c r="X36" s="28">
        <v>0.67670138888888898</v>
      </c>
      <c r="Y36" s="32">
        <f t="shared" si="8"/>
        <v>8.4837962962963642E-3</v>
      </c>
      <c r="Z36" s="37">
        <f t="shared" si="9"/>
        <v>1.4372549019607959</v>
      </c>
    </row>
    <row r="37" spans="1:30" ht="18" customHeight="1" x14ac:dyDescent="0.3">
      <c r="B37" s="24">
        <v>51</v>
      </c>
      <c r="C37" s="147">
        <v>30</v>
      </c>
      <c r="D37" s="75" t="s">
        <v>90</v>
      </c>
      <c r="E37" s="69">
        <v>1983</v>
      </c>
      <c r="F37" s="77" t="s">
        <v>91</v>
      </c>
      <c r="G37" s="67">
        <v>0.61138888888888887</v>
      </c>
      <c r="H37" s="132">
        <v>1.1949717804002082</v>
      </c>
      <c r="I37" s="30">
        <f t="shared" ref="I37:I69" si="10">X37-G37</f>
        <v>6.8703703703703711E-2</v>
      </c>
      <c r="J37" s="129">
        <f t="shared" ref="J37:J69" si="11">$J$3*I37/$I$3</f>
        <v>1.2141542237676417</v>
      </c>
      <c r="K37" s="82"/>
      <c r="L37" s="83"/>
      <c r="M37" s="84"/>
      <c r="N37" s="85"/>
      <c r="O37" s="31">
        <v>0.62896990740740744</v>
      </c>
      <c r="P37" s="32">
        <f t="shared" ref="P37:P69" si="12">O37-G37</f>
        <v>1.7581018518518565E-2</v>
      </c>
      <c r="Q37" s="33">
        <f t="shared" ref="Q37:Q69" si="13">$Q$3*P37/$P$3</f>
        <v>1.1885758998435085</v>
      </c>
      <c r="R37" s="34">
        <v>0.65763888888888888</v>
      </c>
      <c r="S37" s="90">
        <f t="shared" ref="S37:S69" si="14">R37-O37</f>
        <v>2.8668981481481448E-2</v>
      </c>
      <c r="T37" s="91">
        <f t="shared" ref="T37:T69" si="15">$T$3*S37/$S$3</f>
        <v>1.3528126706717625</v>
      </c>
      <c r="U37" s="141">
        <v>0.67142361111111104</v>
      </c>
      <c r="V37" s="140">
        <f t="shared" ref="V37:V69" si="16">U37-R37</f>
        <v>1.3784722222222157E-2</v>
      </c>
      <c r="W37" s="36">
        <f t="shared" ref="W37:W69" si="17">$W$3*V37/$V$3</f>
        <v>1.1246458923512668</v>
      </c>
      <c r="X37" s="28">
        <v>0.68009259259259258</v>
      </c>
      <c r="Y37" s="32">
        <f t="shared" ref="Y37:Y69" si="18">X37-U37</f>
        <v>8.6689814814815414E-3</v>
      </c>
      <c r="Z37" s="94">
        <f t="shared" ref="Z37:Z69" si="19">$Z$3*Y37/$Y$3</f>
        <v>1.4686274509804023</v>
      </c>
    </row>
    <row r="38" spans="1:30" ht="18" customHeight="1" x14ac:dyDescent="0.3">
      <c r="B38" s="24">
        <v>52</v>
      </c>
      <c r="C38" s="147">
        <v>17</v>
      </c>
      <c r="D38" s="71" t="s">
        <v>109</v>
      </c>
      <c r="E38" s="72">
        <v>1984</v>
      </c>
      <c r="F38" s="64" t="s">
        <v>50</v>
      </c>
      <c r="G38" s="74">
        <v>0.61593694772247853</v>
      </c>
      <c r="H38" s="132">
        <v>1.1131349409953855</v>
      </c>
      <c r="I38" s="30">
        <f t="shared" si="10"/>
        <v>6.8877867092336342E-2</v>
      </c>
      <c r="J38" s="129">
        <f t="shared" si="11"/>
        <v>1.2172320958842013</v>
      </c>
      <c r="K38" s="96"/>
      <c r="L38" s="97"/>
      <c r="M38" s="98"/>
      <c r="N38" s="99"/>
      <c r="O38" s="31">
        <v>0.63296296296296295</v>
      </c>
      <c r="P38" s="32">
        <f t="shared" si="12"/>
        <v>1.7026015240484416E-2</v>
      </c>
      <c r="Q38" s="33">
        <f t="shared" si="13"/>
        <v>1.1510545514693689</v>
      </c>
      <c r="R38" s="34">
        <v>0.66041666666666665</v>
      </c>
      <c r="S38" s="90">
        <f t="shared" si="14"/>
        <v>2.7453703703703702E-2</v>
      </c>
      <c r="T38" s="91">
        <f t="shared" si="15"/>
        <v>1.2954669579464773</v>
      </c>
      <c r="U38" s="141">
        <v>0.67648148148148157</v>
      </c>
      <c r="V38" s="140">
        <f t="shared" si="16"/>
        <v>1.6064814814814921E-2</v>
      </c>
      <c r="W38" s="36">
        <f t="shared" si="17"/>
        <v>1.3106704438149253</v>
      </c>
      <c r="X38" s="100">
        <v>0.68481481481481488</v>
      </c>
      <c r="Y38" s="32">
        <f t="shared" si="18"/>
        <v>8.3333333333333037E-3</v>
      </c>
      <c r="Z38" s="94">
        <f t="shared" si="19"/>
        <v>1.4117647058823479</v>
      </c>
    </row>
    <row r="39" spans="1:30" ht="18" customHeight="1" x14ac:dyDescent="0.3">
      <c r="B39" s="24">
        <v>28</v>
      </c>
      <c r="C39" s="147">
        <v>54</v>
      </c>
      <c r="D39" s="149" t="s">
        <v>62</v>
      </c>
      <c r="E39" s="150">
        <v>2001</v>
      </c>
      <c r="F39" s="78" t="s">
        <v>55</v>
      </c>
      <c r="G39" s="156">
        <v>0.60222222222222221</v>
      </c>
      <c r="H39" s="132">
        <v>1.3599281682914328</v>
      </c>
      <c r="I39" s="30">
        <f t="shared" si="10"/>
        <v>6.9479166666666647E-2</v>
      </c>
      <c r="J39" s="129">
        <f t="shared" si="11"/>
        <v>1.2278584577623233</v>
      </c>
      <c r="K39" s="96"/>
      <c r="L39" s="97"/>
      <c r="M39" s="98"/>
      <c r="N39" s="99"/>
      <c r="O39" s="31">
        <v>0.62048611111111118</v>
      </c>
      <c r="P39" s="32">
        <f t="shared" si="12"/>
        <v>1.8263888888888968E-2</v>
      </c>
      <c r="Q39" s="33">
        <f t="shared" si="13"/>
        <v>1.2347417840375638</v>
      </c>
      <c r="R39" s="34">
        <v>0.6479166666666667</v>
      </c>
      <c r="S39" s="90">
        <f t="shared" si="14"/>
        <v>2.7430555555555514E-2</v>
      </c>
      <c r="T39" s="91">
        <f t="shared" si="15"/>
        <v>1.2943746586564699</v>
      </c>
      <c r="U39" s="141">
        <v>0.66292824074074075</v>
      </c>
      <c r="V39" s="140">
        <f t="shared" si="16"/>
        <v>1.5011574074074052E-2</v>
      </c>
      <c r="W39" s="36">
        <f t="shared" si="17"/>
        <v>1.2247403210575969</v>
      </c>
      <c r="X39" s="100">
        <v>0.67170138888888886</v>
      </c>
      <c r="Y39" s="32">
        <f t="shared" si="18"/>
        <v>8.7731481481481133E-3</v>
      </c>
      <c r="Z39" s="94">
        <f t="shared" si="19"/>
        <v>1.4862745098039156</v>
      </c>
    </row>
    <row r="40" spans="1:30" ht="18" customHeight="1" x14ac:dyDescent="0.3">
      <c r="B40" s="24">
        <v>39</v>
      </c>
      <c r="C40" s="147">
        <v>43</v>
      </c>
      <c r="D40" s="71" t="s">
        <v>73</v>
      </c>
      <c r="E40" s="72">
        <v>1976</v>
      </c>
      <c r="F40" s="71" t="s">
        <v>74</v>
      </c>
      <c r="G40" s="70">
        <v>0.60751157407407408</v>
      </c>
      <c r="H40" s="132">
        <v>1.2648396821046863</v>
      </c>
      <c r="I40" s="30">
        <f t="shared" si="10"/>
        <v>6.9837962962962963E-2</v>
      </c>
      <c r="J40" s="129">
        <f t="shared" si="11"/>
        <v>1.2341992227449377</v>
      </c>
      <c r="K40" s="96"/>
      <c r="L40" s="97"/>
      <c r="M40" s="98"/>
      <c r="N40" s="99"/>
      <c r="O40" s="31">
        <v>0.62501157407407404</v>
      </c>
      <c r="P40" s="32">
        <f t="shared" si="12"/>
        <v>1.749999999999996E-2</v>
      </c>
      <c r="Q40" s="33">
        <f t="shared" si="13"/>
        <v>1.1830985915492929</v>
      </c>
      <c r="R40" s="34">
        <v>0.65416666666666667</v>
      </c>
      <c r="S40" s="90">
        <f t="shared" si="14"/>
        <v>2.9155092592592635E-2</v>
      </c>
      <c r="T40" s="91">
        <f t="shared" si="15"/>
        <v>1.3757509557618808</v>
      </c>
      <c r="U40" s="141">
        <v>0.66964120370370372</v>
      </c>
      <c r="V40" s="140">
        <f t="shared" si="16"/>
        <v>1.5474537037037051E-2</v>
      </c>
      <c r="W40" s="36">
        <f t="shared" si="17"/>
        <v>1.262511803588289</v>
      </c>
      <c r="X40" s="100">
        <v>0.67734953703703704</v>
      </c>
      <c r="Y40" s="32">
        <f t="shared" si="18"/>
        <v>7.7083333333333171E-3</v>
      </c>
      <c r="Z40" s="94">
        <f t="shared" si="19"/>
        <v>1.3058823529411738</v>
      </c>
    </row>
    <row r="41" spans="1:30" ht="18" customHeight="1" x14ac:dyDescent="0.3">
      <c r="B41" s="24">
        <v>43</v>
      </c>
      <c r="C41" s="147">
        <v>39</v>
      </c>
      <c r="D41" s="71" t="s">
        <v>81</v>
      </c>
      <c r="E41" s="72">
        <v>1974</v>
      </c>
      <c r="F41" s="152" t="s">
        <v>26</v>
      </c>
      <c r="G41" s="70">
        <v>0.60893518518518519</v>
      </c>
      <c r="H41" s="132">
        <v>1.2391211604095549</v>
      </c>
      <c r="I41" s="30">
        <f t="shared" si="10"/>
        <v>6.9942129629629535E-2</v>
      </c>
      <c r="J41" s="129">
        <f t="shared" si="11"/>
        <v>1.2360400899979529</v>
      </c>
      <c r="K41" s="96"/>
      <c r="L41" s="97"/>
      <c r="M41" s="98"/>
      <c r="N41" s="99"/>
      <c r="O41" s="31">
        <v>0.6272106481481482</v>
      </c>
      <c r="P41" s="32">
        <f t="shared" si="12"/>
        <v>1.8275462962963007E-2</v>
      </c>
      <c r="Q41" s="33">
        <f t="shared" si="13"/>
        <v>1.2355242566510201</v>
      </c>
      <c r="R41" s="34">
        <v>0.65555555555555556</v>
      </c>
      <c r="S41" s="90">
        <f t="shared" si="14"/>
        <v>2.834490740740736E-2</v>
      </c>
      <c r="T41" s="91">
        <f t="shared" si="15"/>
        <v>1.3375204806116854</v>
      </c>
      <c r="U41" s="141">
        <v>0.67034722222222232</v>
      </c>
      <c r="V41" s="140">
        <f t="shared" si="16"/>
        <v>1.4791666666666758E-2</v>
      </c>
      <c r="W41" s="36">
        <f t="shared" si="17"/>
        <v>1.2067988668555287</v>
      </c>
      <c r="X41" s="100">
        <v>0.67887731481481473</v>
      </c>
      <c r="Y41" s="32">
        <f t="shared" si="18"/>
        <v>8.5300925925924087E-3</v>
      </c>
      <c r="Z41" s="94">
        <f t="shared" si="19"/>
        <v>1.4450980392156552</v>
      </c>
    </row>
    <row r="42" spans="1:30" ht="18" customHeight="1" x14ac:dyDescent="0.3">
      <c r="B42" s="24">
        <v>30</v>
      </c>
      <c r="C42" s="147">
        <v>52</v>
      </c>
      <c r="D42" s="71" t="s">
        <v>64</v>
      </c>
      <c r="E42" s="72">
        <v>1981</v>
      </c>
      <c r="F42" s="71" t="s">
        <v>46</v>
      </c>
      <c r="G42" s="70">
        <v>0.60299768518518515</v>
      </c>
      <c r="H42" s="132">
        <v>1.3460680423870608</v>
      </c>
      <c r="I42" s="30">
        <f t="shared" si="10"/>
        <v>7.0057870370370368E-2</v>
      </c>
      <c r="J42" s="129">
        <f t="shared" si="11"/>
        <v>1.2380854980568623</v>
      </c>
      <c r="K42" s="174"/>
      <c r="L42" s="175"/>
      <c r="M42" s="176"/>
      <c r="N42" s="177"/>
      <c r="O42" s="31">
        <v>0.62116898148148147</v>
      </c>
      <c r="P42" s="32">
        <f t="shared" si="12"/>
        <v>1.8171296296296324E-2</v>
      </c>
      <c r="Q42" s="33">
        <f t="shared" si="13"/>
        <v>1.2284820031298922</v>
      </c>
      <c r="R42" s="34">
        <v>0.64930555555555558</v>
      </c>
      <c r="S42" s="35">
        <f t="shared" si="14"/>
        <v>2.8136574074074105E-2</v>
      </c>
      <c r="T42" s="36">
        <f t="shared" si="15"/>
        <v>1.32768978700164</v>
      </c>
      <c r="U42" s="141">
        <v>0.66469907407407403</v>
      </c>
      <c r="V42" s="140">
        <f t="shared" si="16"/>
        <v>1.5393518518518445E-2</v>
      </c>
      <c r="W42" s="36">
        <f t="shared" si="17"/>
        <v>1.2559017941454114</v>
      </c>
      <c r="X42" s="100">
        <v>0.67305555555555552</v>
      </c>
      <c r="Y42" s="32">
        <f t="shared" si="18"/>
        <v>8.3564814814814925E-3</v>
      </c>
      <c r="Z42" s="37">
        <f t="shared" si="19"/>
        <v>1.4156862745098058</v>
      </c>
    </row>
    <row r="43" spans="1:30" ht="18" customHeight="1" x14ac:dyDescent="0.3">
      <c r="B43" s="24">
        <v>7</v>
      </c>
      <c r="C43" s="147">
        <v>75</v>
      </c>
      <c r="D43" s="64" t="s">
        <v>32</v>
      </c>
      <c r="E43" s="65">
        <v>1986</v>
      </c>
      <c r="F43" s="66" t="s">
        <v>33</v>
      </c>
      <c r="G43" s="70">
        <v>0.59196878147029186</v>
      </c>
      <c r="H43" s="132">
        <v>1.5445619335347442</v>
      </c>
      <c r="I43" s="30">
        <f t="shared" si="10"/>
        <v>7.064695927044895E-2</v>
      </c>
      <c r="J43" s="129">
        <f t="shared" si="11"/>
        <v>1.2484960689234585</v>
      </c>
      <c r="K43" s="174"/>
      <c r="L43" s="175"/>
      <c r="M43" s="188">
        <v>1</v>
      </c>
      <c r="N43" s="177"/>
      <c r="O43" s="31">
        <v>0.60991898148148149</v>
      </c>
      <c r="P43" s="32">
        <f t="shared" si="12"/>
        <v>1.7950200011189632E-2</v>
      </c>
      <c r="Q43" s="33">
        <f t="shared" si="13"/>
        <v>1.2135346486438059</v>
      </c>
      <c r="R43" s="34">
        <v>0.63680555555555551</v>
      </c>
      <c r="S43" s="35">
        <f t="shared" si="14"/>
        <v>2.6886574074074021E-2</v>
      </c>
      <c r="T43" s="36">
        <f t="shared" si="15"/>
        <v>1.2687056253413409</v>
      </c>
      <c r="U43" s="141">
        <v>0.65395833333333331</v>
      </c>
      <c r="V43" s="140">
        <f t="shared" si="16"/>
        <v>1.7152777777777795E-2</v>
      </c>
      <c r="W43" s="36">
        <f t="shared" si="17"/>
        <v>1.3994334277620377</v>
      </c>
      <c r="X43" s="100">
        <v>0.66261574074074081</v>
      </c>
      <c r="Y43" s="32">
        <f t="shared" si="18"/>
        <v>8.6574074074075025E-3</v>
      </c>
      <c r="Z43" s="37">
        <f t="shared" si="19"/>
        <v>1.4666666666666828</v>
      </c>
    </row>
    <row r="44" spans="1:30" ht="18" customHeight="1" x14ac:dyDescent="0.3">
      <c r="B44" s="24">
        <v>32</v>
      </c>
      <c r="C44" s="147">
        <v>50</v>
      </c>
      <c r="D44" s="158" t="s">
        <v>66</v>
      </c>
      <c r="E44" s="159">
        <v>2005</v>
      </c>
      <c r="F44" s="158" t="s">
        <v>26</v>
      </c>
      <c r="G44" s="161">
        <v>0.60486111111111118</v>
      </c>
      <c r="H44" s="169" t="s">
        <v>129</v>
      </c>
      <c r="I44" s="30">
        <f t="shared" si="10"/>
        <v>7.0717592592592471E-2</v>
      </c>
      <c r="J44" s="129">
        <f t="shared" si="11"/>
        <v>1.2497443239926345</v>
      </c>
      <c r="K44" s="174"/>
      <c r="L44" s="175"/>
      <c r="M44" s="176"/>
      <c r="N44" s="177"/>
      <c r="O44" s="31">
        <v>0.62306712962962962</v>
      </c>
      <c r="P44" s="32">
        <f t="shared" si="12"/>
        <v>1.8206018518518441E-2</v>
      </c>
      <c r="Q44" s="33">
        <f t="shared" si="13"/>
        <v>1.2308294209702606</v>
      </c>
      <c r="R44" s="34">
        <v>0.65</v>
      </c>
      <c r="S44" s="35">
        <f t="shared" si="14"/>
        <v>2.6932870370370399E-2</v>
      </c>
      <c r="T44" s="36">
        <f t="shared" si="15"/>
        <v>1.2708902239213558</v>
      </c>
      <c r="U44" s="141">
        <v>0.66650462962962964</v>
      </c>
      <c r="V44" s="140">
        <f t="shared" si="16"/>
        <v>1.6504629629629619E-2</v>
      </c>
      <c r="W44" s="36">
        <f t="shared" si="17"/>
        <v>1.3465533522190707</v>
      </c>
      <c r="X44" s="100">
        <v>0.67557870370370365</v>
      </c>
      <c r="Y44" s="32">
        <f t="shared" si="18"/>
        <v>9.0740740740740122E-3</v>
      </c>
      <c r="Z44" s="37">
        <f t="shared" si="19"/>
        <v>1.537254901960774</v>
      </c>
    </row>
    <row r="45" spans="1:30" ht="18" customHeight="1" x14ac:dyDescent="0.3">
      <c r="B45" s="24">
        <v>36</v>
      </c>
      <c r="C45" s="147">
        <v>46</v>
      </c>
      <c r="D45" s="64" t="s">
        <v>70</v>
      </c>
      <c r="E45" s="69">
        <v>1965</v>
      </c>
      <c r="F45" s="71" t="s">
        <v>44</v>
      </c>
      <c r="G45" s="70">
        <v>0.60675925925925933</v>
      </c>
      <c r="H45" s="132">
        <v>1.2783059636992209</v>
      </c>
      <c r="I45" s="30">
        <f t="shared" si="10"/>
        <v>7.0914351851851798E-2</v>
      </c>
      <c r="J45" s="129">
        <f t="shared" si="11"/>
        <v>1.2532215176927788</v>
      </c>
      <c r="K45" s="96"/>
      <c r="L45" s="97"/>
      <c r="M45" s="98"/>
      <c r="N45" s="99"/>
      <c r="O45" s="31">
        <v>0.62502314814814819</v>
      </c>
      <c r="P45" s="32">
        <f t="shared" si="12"/>
        <v>1.8263888888888857E-2</v>
      </c>
      <c r="Q45" s="33">
        <f t="shared" si="13"/>
        <v>1.2347417840375565</v>
      </c>
      <c r="R45" s="34">
        <v>0.65347222222222223</v>
      </c>
      <c r="S45" s="90">
        <f t="shared" si="14"/>
        <v>2.8449074074074043E-2</v>
      </c>
      <c r="T45" s="91">
        <f t="shared" si="15"/>
        <v>1.3424358274167107</v>
      </c>
      <c r="U45" s="141">
        <v>0.66887731481481483</v>
      </c>
      <c r="V45" s="140">
        <f t="shared" si="16"/>
        <v>1.5405092592592595E-2</v>
      </c>
      <c r="W45" s="36">
        <f t="shared" si="17"/>
        <v>1.2568460812086848</v>
      </c>
      <c r="X45" s="100">
        <v>0.67767361111111113</v>
      </c>
      <c r="Y45" s="32">
        <f t="shared" si="18"/>
        <v>8.7962962962963021E-3</v>
      </c>
      <c r="Z45" s="94">
        <f t="shared" si="19"/>
        <v>1.4901960784313735</v>
      </c>
    </row>
    <row r="46" spans="1:30" ht="18" customHeight="1" x14ac:dyDescent="0.3">
      <c r="A46" s="2"/>
      <c r="B46" s="24">
        <v>33</v>
      </c>
      <c r="C46" s="147">
        <v>49</v>
      </c>
      <c r="D46" s="75" t="s">
        <v>67</v>
      </c>
      <c r="E46" s="69">
        <v>1989</v>
      </c>
      <c r="F46" s="64" t="s">
        <v>33</v>
      </c>
      <c r="G46" s="70">
        <v>0.60592896642152649</v>
      </c>
      <c r="H46" s="132">
        <v>1.2932786044125217</v>
      </c>
      <c r="I46" s="30">
        <f t="shared" si="10"/>
        <v>7.138584839328832E-2</v>
      </c>
      <c r="J46" s="129">
        <f t="shared" si="11"/>
        <v>1.2615539581059747</v>
      </c>
      <c r="K46" s="174"/>
      <c r="L46" s="175"/>
      <c r="M46" s="176"/>
      <c r="N46" s="177"/>
      <c r="O46" s="31">
        <v>0.62556712962962957</v>
      </c>
      <c r="P46" s="32">
        <f t="shared" si="12"/>
        <v>1.9638163208103077E-2</v>
      </c>
      <c r="Q46" s="33">
        <f t="shared" si="13"/>
        <v>1.3276504704069685</v>
      </c>
      <c r="R46" s="34">
        <v>0.65347222222222223</v>
      </c>
      <c r="S46" s="35">
        <f t="shared" si="14"/>
        <v>2.7905092592592662E-2</v>
      </c>
      <c r="T46" s="36">
        <f t="shared" si="15"/>
        <v>1.316766794101587</v>
      </c>
      <c r="U46" s="141">
        <v>0.66994212962962962</v>
      </c>
      <c r="V46" s="140">
        <f t="shared" si="16"/>
        <v>1.6469907407407391E-2</v>
      </c>
      <c r="W46" s="36">
        <f t="shared" si="17"/>
        <v>1.3437204910292684</v>
      </c>
      <c r="X46" s="100">
        <v>0.67731481481481481</v>
      </c>
      <c r="Y46" s="32">
        <f t="shared" si="18"/>
        <v>7.3726851851851904E-3</v>
      </c>
      <c r="Z46" s="37">
        <f t="shared" si="19"/>
        <v>1.2490196078431381</v>
      </c>
      <c r="AA46" s="2"/>
      <c r="AB46" s="2"/>
      <c r="AC46" s="2"/>
      <c r="AD46" s="2"/>
    </row>
    <row r="47" spans="1:30" ht="18" customHeight="1" x14ac:dyDescent="0.3">
      <c r="B47" s="24">
        <v>46</v>
      </c>
      <c r="C47" s="147">
        <v>35</v>
      </c>
      <c r="D47" s="71" t="s">
        <v>85</v>
      </c>
      <c r="E47" s="72">
        <v>1984</v>
      </c>
      <c r="F47" s="78" t="s">
        <v>55</v>
      </c>
      <c r="G47" s="70">
        <v>0.61030092592592589</v>
      </c>
      <c r="H47" s="132">
        <v>1.214498069498068</v>
      </c>
      <c r="I47" s="30">
        <f t="shared" si="10"/>
        <v>7.2175925925926032E-2</v>
      </c>
      <c r="J47" s="129">
        <f t="shared" si="11"/>
        <v>1.2755164655348761</v>
      </c>
      <c r="K47" s="96"/>
      <c r="L47" s="97"/>
      <c r="M47" s="98"/>
      <c r="N47" s="99"/>
      <c r="O47" s="31">
        <v>0.62851851851851859</v>
      </c>
      <c r="P47" s="32">
        <f t="shared" si="12"/>
        <v>1.8217592592592702E-2</v>
      </c>
      <c r="Q47" s="33">
        <f t="shared" si="13"/>
        <v>1.2316118935837319</v>
      </c>
      <c r="R47" s="34">
        <v>0.65763888888888888</v>
      </c>
      <c r="S47" s="90">
        <f t="shared" si="14"/>
        <v>2.9120370370370297E-2</v>
      </c>
      <c r="T47" s="91">
        <f t="shared" si="15"/>
        <v>1.3741125068268671</v>
      </c>
      <c r="U47" s="141">
        <v>0.67362268518518509</v>
      </c>
      <c r="V47" s="140">
        <f t="shared" si="16"/>
        <v>1.5983796296296204E-2</v>
      </c>
      <c r="W47" s="36">
        <f t="shared" si="17"/>
        <v>1.3040604343720386</v>
      </c>
      <c r="X47" s="100">
        <v>0.68247685185185192</v>
      </c>
      <c r="Y47" s="32">
        <f t="shared" si="18"/>
        <v>8.8541666666668295E-3</v>
      </c>
      <c r="Z47" s="94">
        <f t="shared" si="19"/>
        <v>1.5000000000000275</v>
      </c>
    </row>
    <row r="48" spans="1:30" ht="18" customHeight="1" x14ac:dyDescent="0.3">
      <c r="B48" s="24">
        <v>41</v>
      </c>
      <c r="C48" s="147">
        <v>41</v>
      </c>
      <c r="D48" s="75" t="s">
        <v>78</v>
      </c>
      <c r="E48" s="69">
        <v>1973</v>
      </c>
      <c r="F48" s="78" t="s">
        <v>79</v>
      </c>
      <c r="G48" s="67">
        <v>0.60825231481481479</v>
      </c>
      <c r="H48" s="132">
        <v>1.2513803088803106</v>
      </c>
      <c r="I48" s="30">
        <f t="shared" si="10"/>
        <v>7.2210648148148149E-2</v>
      </c>
      <c r="J48" s="129">
        <f t="shared" si="11"/>
        <v>1.2761300879525466</v>
      </c>
      <c r="K48" s="174"/>
      <c r="L48" s="175"/>
      <c r="M48" s="176"/>
      <c r="N48" s="177"/>
      <c r="O48" s="31">
        <v>0.62593750000000004</v>
      </c>
      <c r="P48" s="32">
        <f t="shared" si="12"/>
        <v>1.7685185185185248E-2</v>
      </c>
      <c r="Q48" s="33">
        <f t="shared" si="13"/>
        <v>1.1956181533646364</v>
      </c>
      <c r="R48" s="34">
        <v>0.65625</v>
      </c>
      <c r="S48" s="35">
        <f t="shared" si="14"/>
        <v>3.0312499999999964E-2</v>
      </c>
      <c r="T48" s="36">
        <f t="shared" si="15"/>
        <v>1.4303659202621501</v>
      </c>
      <c r="U48" s="141">
        <v>0.67238425925925915</v>
      </c>
      <c r="V48" s="140">
        <f t="shared" si="16"/>
        <v>1.6134259259259154E-2</v>
      </c>
      <c r="W48" s="36">
        <f t="shared" si="17"/>
        <v>1.3163361661945114</v>
      </c>
      <c r="X48" s="100">
        <v>0.68046296296296294</v>
      </c>
      <c r="Y48" s="32">
        <f t="shared" si="18"/>
        <v>8.0787037037037823E-3</v>
      </c>
      <c r="Z48" s="37">
        <f t="shared" si="19"/>
        <v>1.3686274509804055</v>
      </c>
    </row>
    <row r="49" spans="1:26" ht="18" customHeight="1" x14ac:dyDescent="0.3">
      <c r="B49" s="24">
        <v>34</v>
      </c>
      <c r="C49" s="147">
        <v>47</v>
      </c>
      <c r="D49" s="75" t="s">
        <v>68</v>
      </c>
      <c r="E49" s="69">
        <v>1977</v>
      </c>
      <c r="F49" s="78" t="s">
        <v>69</v>
      </c>
      <c r="G49" s="67">
        <v>0.60671296296296295</v>
      </c>
      <c r="H49" s="132">
        <v>1.279170267934314</v>
      </c>
      <c r="I49" s="30">
        <f t="shared" si="10"/>
        <v>7.2280092592592604E-2</v>
      </c>
      <c r="J49" s="129">
        <f t="shared" si="11"/>
        <v>1.2773573327878913</v>
      </c>
      <c r="K49" s="174"/>
      <c r="L49" s="175"/>
      <c r="M49" s="176"/>
      <c r="N49" s="177"/>
      <c r="O49" s="31">
        <v>0.62554398148148149</v>
      </c>
      <c r="P49" s="32">
        <f t="shared" si="12"/>
        <v>1.8831018518518539E-2</v>
      </c>
      <c r="Q49" s="33">
        <f t="shared" si="13"/>
        <v>1.2730829420970278</v>
      </c>
      <c r="R49" s="34">
        <v>0.65555555555555556</v>
      </c>
      <c r="S49" s="35">
        <f t="shared" si="14"/>
        <v>3.0011574074074066E-2</v>
      </c>
      <c r="T49" s="36">
        <f t="shared" si="15"/>
        <v>1.4161660294920804</v>
      </c>
      <c r="U49" s="141">
        <v>0.6705092592592593</v>
      </c>
      <c r="V49" s="140">
        <f t="shared" si="16"/>
        <v>1.4953703703703747E-2</v>
      </c>
      <c r="W49" s="36">
        <f t="shared" si="17"/>
        <v>1.2200188857412659</v>
      </c>
      <c r="X49" s="100">
        <v>0.67899305555555556</v>
      </c>
      <c r="Y49" s="32">
        <f t="shared" si="18"/>
        <v>8.4837962962962532E-3</v>
      </c>
      <c r="Z49" s="37">
        <f t="shared" si="19"/>
        <v>1.437254901960777</v>
      </c>
    </row>
    <row r="50" spans="1:26" ht="18" customHeight="1" x14ac:dyDescent="0.3">
      <c r="B50" s="24">
        <v>45</v>
      </c>
      <c r="C50" s="147">
        <v>37</v>
      </c>
      <c r="D50" s="149" t="s">
        <v>84</v>
      </c>
      <c r="E50" s="150">
        <v>1979</v>
      </c>
      <c r="F50" s="78" t="s">
        <v>79</v>
      </c>
      <c r="G50" s="74">
        <v>0.60928240740740736</v>
      </c>
      <c r="H50" s="132">
        <v>1.2329399692149854</v>
      </c>
      <c r="I50" s="30">
        <f t="shared" si="10"/>
        <v>7.2349537037037059E-2</v>
      </c>
      <c r="J50" s="129">
        <f t="shared" si="11"/>
        <v>1.2785845776232363</v>
      </c>
      <c r="K50" s="96"/>
      <c r="L50" s="97"/>
      <c r="M50" s="98"/>
      <c r="N50" s="99"/>
      <c r="O50" s="31">
        <v>0.62752314814814814</v>
      </c>
      <c r="P50" s="32">
        <f t="shared" si="12"/>
        <v>1.824074074074078E-2</v>
      </c>
      <c r="Q50" s="33">
        <f t="shared" si="13"/>
        <v>1.2331768388106441</v>
      </c>
      <c r="R50" s="34">
        <v>0.65694444444444444</v>
      </c>
      <c r="S50" s="90">
        <f t="shared" si="14"/>
        <v>2.9421296296296306E-2</v>
      </c>
      <c r="T50" s="91">
        <f t="shared" si="15"/>
        <v>1.388312397596942</v>
      </c>
      <c r="U50" s="141">
        <v>0.67289351851851853</v>
      </c>
      <c r="V50" s="140">
        <f t="shared" si="16"/>
        <v>1.5949074074074088E-2</v>
      </c>
      <c r="W50" s="36">
        <f t="shared" si="17"/>
        <v>1.3012275731822456</v>
      </c>
      <c r="X50" s="100">
        <v>0.68163194444444442</v>
      </c>
      <c r="Y50" s="32">
        <f t="shared" si="18"/>
        <v>8.7384259259258856E-3</v>
      </c>
      <c r="Z50" s="94">
        <f t="shared" si="19"/>
        <v>1.4803921568627383</v>
      </c>
    </row>
    <row r="51" spans="1:26" ht="18" customHeight="1" x14ac:dyDescent="0.3">
      <c r="B51" s="24">
        <v>18</v>
      </c>
      <c r="C51" s="147">
        <v>64</v>
      </c>
      <c r="D51" s="71" t="s">
        <v>49</v>
      </c>
      <c r="E51" s="72">
        <v>1981</v>
      </c>
      <c r="F51" s="64" t="s">
        <v>50</v>
      </c>
      <c r="G51" s="70">
        <v>0.59778935185185189</v>
      </c>
      <c r="H51" s="132">
        <v>1.4398465332967938</v>
      </c>
      <c r="I51" s="30">
        <f t="shared" si="10"/>
        <v>7.3043981481481501E-2</v>
      </c>
      <c r="J51" s="129">
        <f t="shared" si="11"/>
        <v>1.2908570259766827</v>
      </c>
      <c r="K51" s="174"/>
      <c r="L51" s="175"/>
      <c r="M51" s="188">
        <v>3</v>
      </c>
      <c r="N51" s="177"/>
      <c r="O51" s="31">
        <v>0.61651620370370364</v>
      </c>
      <c r="P51" s="32">
        <f t="shared" si="12"/>
        <v>1.8726851851851745E-2</v>
      </c>
      <c r="Q51" s="33">
        <f t="shared" si="13"/>
        <v>1.2660406885758924</v>
      </c>
      <c r="R51" s="34">
        <v>0.64513888888888882</v>
      </c>
      <c r="S51" s="35">
        <f t="shared" si="14"/>
        <v>2.8622685185185182E-2</v>
      </c>
      <c r="T51" s="36">
        <f t="shared" si="15"/>
        <v>1.350628072091753</v>
      </c>
      <c r="U51" s="141">
        <v>0.66175925925925927</v>
      </c>
      <c r="V51" s="140">
        <f t="shared" si="16"/>
        <v>1.6620370370370452E-2</v>
      </c>
      <c r="W51" s="36">
        <f t="shared" si="17"/>
        <v>1.3559962228517504</v>
      </c>
      <c r="X51" s="100">
        <v>0.67083333333333339</v>
      </c>
      <c r="Y51" s="32">
        <f t="shared" si="18"/>
        <v>9.0740740740741233E-3</v>
      </c>
      <c r="Z51" s="37">
        <f t="shared" si="19"/>
        <v>1.5372549019607926</v>
      </c>
    </row>
    <row r="52" spans="1:26" ht="18" customHeight="1" x14ac:dyDescent="0.3">
      <c r="A52" s="16"/>
      <c r="B52" s="24">
        <v>26</v>
      </c>
      <c r="C52" s="147">
        <v>56</v>
      </c>
      <c r="D52" s="71" t="s">
        <v>60</v>
      </c>
      <c r="E52" s="72">
        <v>1984</v>
      </c>
      <c r="F52" s="71" t="s">
        <v>28</v>
      </c>
      <c r="G52" s="70">
        <v>0.60082175925925929</v>
      </c>
      <c r="H52" s="132">
        <v>1.3853110441216776</v>
      </c>
      <c r="I52" s="30">
        <f t="shared" si="10"/>
        <v>7.3136574074074034E-2</v>
      </c>
      <c r="J52" s="129">
        <f t="shared" si="11"/>
        <v>1.2924933524238078</v>
      </c>
      <c r="K52" s="174"/>
      <c r="L52" s="175"/>
      <c r="M52" s="176"/>
      <c r="N52" s="177"/>
      <c r="O52" s="31">
        <v>0.61930555555555555</v>
      </c>
      <c r="P52" s="32">
        <f t="shared" si="12"/>
        <v>1.8483796296296262E-2</v>
      </c>
      <c r="Q52" s="33">
        <f t="shared" si="13"/>
        <v>1.2496087636932682</v>
      </c>
      <c r="R52" s="34">
        <v>0.64930555555555558</v>
      </c>
      <c r="S52" s="35">
        <f t="shared" si="14"/>
        <v>3.0000000000000027E-2</v>
      </c>
      <c r="T52" s="36">
        <f t="shared" si="15"/>
        <v>1.4156198798470794</v>
      </c>
      <c r="U52" s="141">
        <v>0.6651273148148148</v>
      </c>
      <c r="V52" s="140">
        <f t="shared" si="16"/>
        <v>1.5821759259259216E-2</v>
      </c>
      <c r="W52" s="36">
        <f t="shared" si="17"/>
        <v>1.2908404154863014</v>
      </c>
      <c r="X52" s="100">
        <v>0.67395833333333333</v>
      </c>
      <c r="Y52" s="32">
        <f t="shared" si="18"/>
        <v>8.8310185185185297E-3</v>
      </c>
      <c r="Z52" s="37">
        <f t="shared" si="19"/>
        <v>1.496078431372551</v>
      </c>
    </row>
    <row r="53" spans="1:26" ht="18" customHeight="1" x14ac:dyDescent="0.3">
      <c r="B53" s="24">
        <v>37</v>
      </c>
      <c r="C53" s="147">
        <v>44</v>
      </c>
      <c r="D53" s="71" t="s">
        <v>72</v>
      </c>
      <c r="E53" s="72">
        <v>1975</v>
      </c>
      <c r="F53" s="71" t="s">
        <v>37</v>
      </c>
      <c r="G53" s="70">
        <v>0.60734953703703709</v>
      </c>
      <c r="H53" s="132">
        <v>1.2677992277992283</v>
      </c>
      <c r="I53" s="30">
        <f t="shared" si="10"/>
        <v>7.3148148148148184E-2</v>
      </c>
      <c r="J53" s="129">
        <f t="shared" si="11"/>
        <v>1.2926978932297</v>
      </c>
      <c r="K53" s="174"/>
      <c r="L53" s="175"/>
      <c r="M53" s="176"/>
      <c r="N53" s="177"/>
      <c r="O53" s="31">
        <v>0.62589120370370377</v>
      </c>
      <c r="P53" s="32">
        <f t="shared" si="12"/>
        <v>1.8541666666666679E-2</v>
      </c>
      <c r="Q53" s="33">
        <f t="shared" si="13"/>
        <v>1.2535211267605642</v>
      </c>
      <c r="R53" s="34">
        <v>0.65625</v>
      </c>
      <c r="S53" s="35">
        <f t="shared" si="14"/>
        <v>3.0358796296296231E-2</v>
      </c>
      <c r="T53" s="36">
        <f t="shared" si="15"/>
        <v>1.4325505188421597</v>
      </c>
      <c r="U53" s="141">
        <v>0.672337962962963</v>
      </c>
      <c r="V53" s="140">
        <f t="shared" si="16"/>
        <v>1.6087962962962998E-2</v>
      </c>
      <c r="W53" s="36">
        <f t="shared" si="17"/>
        <v>1.3125590179414541</v>
      </c>
      <c r="X53" s="100">
        <v>0.68049768518518527</v>
      </c>
      <c r="Y53" s="32">
        <f t="shared" si="18"/>
        <v>8.1597222222222765E-3</v>
      </c>
      <c r="Z53" s="37">
        <f t="shared" si="19"/>
        <v>1.3823529411764799</v>
      </c>
    </row>
    <row r="54" spans="1:26" ht="18" customHeight="1" x14ac:dyDescent="0.3">
      <c r="B54" s="24">
        <v>38</v>
      </c>
      <c r="C54" s="147">
        <v>27</v>
      </c>
      <c r="D54" s="300" t="s">
        <v>94</v>
      </c>
      <c r="E54" s="296">
        <v>1986</v>
      </c>
      <c r="F54" s="300" t="s">
        <v>95</v>
      </c>
      <c r="G54" s="306">
        <v>0.61179398148148145</v>
      </c>
      <c r="H54" s="299">
        <v>1.1877139979859024</v>
      </c>
      <c r="I54" s="191">
        <f t="shared" si="10"/>
        <v>7.3182870370370412E-2</v>
      </c>
      <c r="J54" s="287">
        <f t="shared" si="11"/>
        <v>1.2933115156473725</v>
      </c>
      <c r="K54" s="96"/>
      <c r="L54" s="193">
        <v>1</v>
      </c>
      <c r="M54" s="98"/>
      <c r="N54" s="99"/>
      <c r="O54" s="31">
        <v>0.62988425925925928</v>
      </c>
      <c r="P54" s="32">
        <f t="shared" si="12"/>
        <v>1.809027777777783E-2</v>
      </c>
      <c r="Q54" s="33">
        <f t="shared" si="13"/>
        <v>1.2230046948356841</v>
      </c>
      <c r="R54" s="34">
        <v>0.65833333333333333</v>
      </c>
      <c r="S54" s="90">
        <f t="shared" si="14"/>
        <v>2.8449074074074043E-2</v>
      </c>
      <c r="T54" s="91">
        <f t="shared" si="15"/>
        <v>1.3424358274167107</v>
      </c>
      <c r="U54" s="141">
        <v>0.67572916666666671</v>
      </c>
      <c r="V54" s="140">
        <f t="shared" si="16"/>
        <v>1.7395833333333388E-2</v>
      </c>
      <c r="W54" s="36">
        <f t="shared" si="17"/>
        <v>1.4192634560906527</v>
      </c>
      <c r="X54" s="100">
        <v>0.68497685185185186</v>
      </c>
      <c r="Y54" s="32">
        <f t="shared" si="18"/>
        <v>9.2476851851851505E-3</v>
      </c>
      <c r="Z54" s="94">
        <f t="shared" si="19"/>
        <v>1.5666666666666609</v>
      </c>
    </row>
    <row r="55" spans="1:26" ht="18" customHeight="1" x14ac:dyDescent="0.3">
      <c r="B55" s="24">
        <v>38</v>
      </c>
      <c r="C55" s="147">
        <v>83</v>
      </c>
      <c r="D55" s="75" t="s">
        <v>75</v>
      </c>
      <c r="E55" s="69">
        <v>1982</v>
      </c>
      <c r="F55" s="78" t="s">
        <v>76</v>
      </c>
      <c r="G55" s="156">
        <v>0.60773148148148148</v>
      </c>
      <c r="H55" s="132">
        <v>1.2609030271934345</v>
      </c>
      <c r="I55" s="30">
        <f t="shared" si="10"/>
        <v>7.4155092592592564E-2</v>
      </c>
      <c r="J55" s="129">
        <f t="shared" si="11"/>
        <v>1.3104929433421963</v>
      </c>
      <c r="K55" s="41"/>
      <c r="L55" s="40"/>
      <c r="M55" s="46"/>
      <c r="N55" s="47"/>
      <c r="O55" s="31">
        <v>0.62627314814814816</v>
      </c>
      <c r="P55" s="32">
        <f t="shared" si="12"/>
        <v>1.8541666666666679E-2</v>
      </c>
      <c r="Q55" s="33">
        <f t="shared" si="13"/>
        <v>1.2535211267605642</v>
      </c>
      <c r="R55" s="34">
        <v>0.65694444444444444</v>
      </c>
      <c r="S55" s="35">
        <f t="shared" si="14"/>
        <v>3.067129629629628E-2</v>
      </c>
      <c r="T55" s="36">
        <f t="shared" si="15"/>
        <v>1.4472965592572358</v>
      </c>
      <c r="U55" s="141">
        <v>0.67277777777777781</v>
      </c>
      <c r="V55" s="140">
        <f t="shared" si="16"/>
        <v>1.5833333333333366E-2</v>
      </c>
      <c r="W55" s="36">
        <f t="shared" si="17"/>
        <v>1.2917847025495748</v>
      </c>
      <c r="X55" s="28">
        <v>0.68188657407407405</v>
      </c>
      <c r="Y55" s="32">
        <f t="shared" si="18"/>
        <v>9.1087962962962399E-3</v>
      </c>
      <c r="Z55" s="37">
        <f t="shared" si="19"/>
        <v>1.5431372549019513</v>
      </c>
    </row>
    <row r="56" spans="1:26" ht="18" customHeight="1" x14ac:dyDescent="0.3">
      <c r="B56" s="24">
        <v>22</v>
      </c>
      <c r="C56" s="147">
        <v>60</v>
      </c>
      <c r="D56" s="300" t="s">
        <v>54</v>
      </c>
      <c r="E56" s="296">
        <v>1974</v>
      </c>
      <c r="F56" s="307" t="s">
        <v>55</v>
      </c>
      <c r="G56" s="306">
        <v>0.60025462962962961</v>
      </c>
      <c r="H56" s="299">
        <v>1.3953667953667983</v>
      </c>
      <c r="I56" s="191">
        <f t="shared" si="10"/>
        <v>7.5358796296296271E-2</v>
      </c>
      <c r="J56" s="287">
        <f t="shared" si="11"/>
        <v>1.3317651871548368</v>
      </c>
      <c r="K56" s="41"/>
      <c r="L56" s="194">
        <v>2</v>
      </c>
      <c r="M56" s="46"/>
      <c r="N56" s="189">
        <v>2</v>
      </c>
      <c r="O56" s="31">
        <v>0.61921296296296291</v>
      </c>
      <c r="P56" s="32">
        <f t="shared" si="12"/>
        <v>1.8958333333333299E-2</v>
      </c>
      <c r="Q56" s="33">
        <f t="shared" si="13"/>
        <v>1.281690140845068</v>
      </c>
      <c r="R56" s="34">
        <v>0.64930555555555558</v>
      </c>
      <c r="S56" s="35">
        <f t="shared" si="14"/>
        <v>3.0092592592592671E-2</v>
      </c>
      <c r="T56" s="36">
        <f t="shared" si="15"/>
        <v>1.4199890770071035</v>
      </c>
      <c r="U56" s="141">
        <v>0.66656250000000006</v>
      </c>
      <c r="V56" s="140">
        <f t="shared" si="16"/>
        <v>1.7256944444444478E-2</v>
      </c>
      <c r="W56" s="36">
        <f t="shared" si="17"/>
        <v>1.4079320113314442</v>
      </c>
      <c r="X56" s="28">
        <v>0.67561342592592588</v>
      </c>
      <c r="Y56" s="32">
        <f t="shared" si="18"/>
        <v>9.0509259259258235E-3</v>
      </c>
      <c r="Z56" s="37">
        <f t="shared" si="19"/>
        <v>1.5333333333333161</v>
      </c>
    </row>
    <row r="57" spans="1:26" ht="18" customHeight="1" x14ac:dyDescent="0.3">
      <c r="B57" s="24">
        <v>25</v>
      </c>
      <c r="C57" s="147">
        <v>57</v>
      </c>
      <c r="D57" s="71" t="s">
        <v>59</v>
      </c>
      <c r="E57" s="72">
        <v>1974</v>
      </c>
      <c r="F57" s="71" t="s">
        <v>37</v>
      </c>
      <c r="G57" s="70">
        <v>0.60067129629629623</v>
      </c>
      <c r="H57" s="132">
        <v>1.3880115830115793</v>
      </c>
      <c r="I57" s="30">
        <f t="shared" si="10"/>
        <v>7.5601851851851865E-2</v>
      </c>
      <c r="J57" s="129">
        <f t="shared" si="11"/>
        <v>1.3360605440785438</v>
      </c>
      <c r="K57" s="82"/>
      <c r="L57" s="83"/>
      <c r="M57" s="84"/>
      <c r="N57" s="85"/>
      <c r="O57" s="31">
        <v>0.61924768518518525</v>
      </c>
      <c r="P57" s="32">
        <f t="shared" si="12"/>
        <v>1.8576388888889017E-2</v>
      </c>
      <c r="Q57" s="33">
        <f t="shared" si="13"/>
        <v>1.2558685446009474</v>
      </c>
      <c r="R57" s="34">
        <v>0.64930555555555558</v>
      </c>
      <c r="S57" s="90">
        <f t="shared" si="14"/>
        <v>3.0057870370370332E-2</v>
      </c>
      <c r="T57" s="91">
        <f t="shared" si="15"/>
        <v>1.4183506280720899</v>
      </c>
      <c r="U57" s="141">
        <v>0.66695601851851849</v>
      </c>
      <c r="V57" s="140">
        <f t="shared" si="16"/>
        <v>1.765046296296291E-2</v>
      </c>
      <c r="W57" s="36">
        <f t="shared" si="17"/>
        <v>1.440037771482523</v>
      </c>
      <c r="X57" s="28">
        <v>0.6762731481481481</v>
      </c>
      <c r="Y57" s="32">
        <f t="shared" si="18"/>
        <v>9.3171296296296058E-3</v>
      </c>
      <c r="Z57" s="94">
        <f t="shared" si="19"/>
        <v>1.5784313725490156</v>
      </c>
    </row>
    <row r="58" spans="1:26" ht="18" customHeight="1" x14ac:dyDescent="0.3">
      <c r="B58" s="24">
        <v>17</v>
      </c>
      <c r="C58" s="147">
        <v>65</v>
      </c>
      <c r="D58" s="300" t="s">
        <v>48</v>
      </c>
      <c r="E58" s="296">
        <v>1983</v>
      </c>
      <c r="F58" s="308" t="s">
        <v>26</v>
      </c>
      <c r="G58" s="306">
        <v>0.59728009259259263</v>
      </c>
      <c r="H58" s="299">
        <v>1.4488901068785971</v>
      </c>
      <c r="I58" s="191">
        <f t="shared" si="10"/>
        <v>7.5844907407407458E-2</v>
      </c>
      <c r="J58" s="287">
        <f t="shared" si="11"/>
        <v>1.3403559010022508</v>
      </c>
      <c r="K58" s="41"/>
      <c r="L58" s="194">
        <v>1</v>
      </c>
      <c r="M58" s="46"/>
      <c r="N58" s="189">
        <v>1</v>
      </c>
      <c r="O58" s="31">
        <v>0.61673611111111104</v>
      </c>
      <c r="P58" s="32">
        <f t="shared" si="12"/>
        <v>1.9456018518518414E-2</v>
      </c>
      <c r="Q58" s="33">
        <f t="shared" si="13"/>
        <v>1.3153364632237801</v>
      </c>
      <c r="R58" s="34">
        <v>0.64722222222222225</v>
      </c>
      <c r="S58" s="35">
        <f t="shared" si="14"/>
        <v>3.0486111111111214E-2</v>
      </c>
      <c r="T58" s="36">
        <f t="shared" si="15"/>
        <v>1.4385581649371977</v>
      </c>
      <c r="U58" s="141">
        <v>0.66420138888888891</v>
      </c>
      <c r="V58" s="140">
        <f t="shared" si="16"/>
        <v>1.6979166666666656E-2</v>
      </c>
      <c r="W58" s="36">
        <f t="shared" si="17"/>
        <v>1.3852691218130271</v>
      </c>
      <c r="X58" s="28">
        <v>0.67312500000000008</v>
      </c>
      <c r="Y58" s="32">
        <f t="shared" si="18"/>
        <v>8.9236111111111738E-3</v>
      </c>
      <c r="Z58" s="37">
        <f t="shared" si="19"/>
        <v>1.5117647058823636</v>
      </c>
    </row>
    <row r="59" spans="1:26" ht="18" customHeight="1" x14ac:dyDescent="0.3">
      <c r="A59" s="16"/>
      <c r="B59" s="24">
        <v>24</v>
      </c>
      <c r="C59" s="147">
        <v>58</v>
      </c>
      <c r="D59" s="71" t="s">
        <v>57</v>
      </c>
      <c r="E59" s="72">
        <v>1958</v>
      </c>
      <c r="F59" s="71" t="s">
        <v>58</v>
      </c>
      <c r="G59" s="70">
        <v>0.60054398148148147</v>
      </c>
      <c r="H59" s="132">
        <v>1.3902439024390245</v>
      </c>
      <c r="I59" s="30">
        <f t="shared" si="10"/>
        <v>7.7002314814814898E-2</v>
      </c>
      <c r="J59" s="129">
        <f t="shared" si="11"/>
        <v>1.3608099815913288</v>
      </c>
      <c r="K59" s="41"/>
      <c r="L59" s="40"/>
      <c r="M59" s="46"/>
      <c r="N59" s="47"/>
      <c r="O59" s="31">
        <v>0.61927083333333333</v>
      </c>
      <c r="P59" s="32">
        <f t="shared" si="12"/>
        <v>1.8726851851851856E-2</v>
      </c>
      <c r="Q59" s="33">
        <f t="shared" si="13"/>
        <v>1.2660406885758999</v>
      </c>
      <c r="R59" s="34">
        <v>0.65</v>
      </c>
      <c r="S59" s="35">
        <f t="shared" si="14"/>
        <v>3.0729166666666696E-2</v>
      </c>
      <c r="T59" s="36">
        <f t="shared" si="15"/>
        <v>1.4500273074822514</v>
      </c>
      <c r="U59" s="141">
        <v>0.66812499999999997</v>
      </c>
      <c r="V59" s="140">
        <f t="shared" si="16"/>
        <v>1.8124999999999947E-2</v>
      </c>
      <c r="W59" s="36">
        <f t="shared" si="17"/>
        <v>1.4787535410764794</v>
      </c>
      <c r="X59" s="28">
        <v>0.67754629629629637</v>
      </c>
      <c r="Y59" s="32">
        <f t="shared" si="18"/>
        <v>9.4212962962963998E-3</v>
      </c>
      <c r="Z59" s="37">
        <f t="shared" si="19"/>
        <v>1.5960784313725667</v>
      </c>
    </row>
    <row r="60" spans="1:26" ht="18" customHeight="1" x14ac:dyDescent="0.3">
      <c r="B60" s="24">
        <v>5</v>
      </c>
      <c r="C60" s="147">
        <v>77</v>
      </c>
      <c r="D60" s="64" t="s">
        <v>29</v>
      </c>
      <c r="E60" s="69">
        <v>1978</v>
      </c>
      <c r="F60" s="64" t="s">
        <v>28</v>
      </c>
      <c r="G60" s="70">
        <v>0.59124999999999994</v>
      </c>
      <c r="H60" s="132">
        <v>1.557412989860236</v>
      </c>
      <c r="I60" s="30">
        <f t="shared" si="10"/>
        <v>7.7615740740740735E-2</v>
      </c>
      <c r="J60" s="129">
        <f t="shared" si="11"/>
        <v>1.3716506443035383</v>
      </c>
      <c r="K60" s="41"/>
      <c r="L60" s="40"/>
      <c r="M60" s="190">
        <v>2</v>
      </c>
      <c r="N60" s="47"/>
      <c r="O60" s="31">
        <v>0.61100694444444448</v>
      </c>
      <c r="P60" s="32">
        <f t="shared" si="12"/>
        <v>1.9756944444444535E-2</v>
      </c>
      <c r="Q60" s="33">
        <f t="shared" si="13"/>
        <v>1.335680751173715</v>
      </c>
      <c r="R60" s="34">
        <v>0.64236111111111105</v>
      </c>
      <c r="S60" s="35">
        <f t="shared" si="14"/>
        <v>3.1354166666666572E-2</v>
      </c>
      <c r="T60" s="36">
        <f t="shared" si="15"/>
        <v>1.4795193883123932</v>
      </c>
      <c r="U60" s="141">
        <v>0.65949074074074077</v>
      </c>
      <c r="V60" s="140">
        <f t="shared" si="16"/>
        <v>1.7129629629629717E-2</v>
      </c>
      <c r="W60" s="36">
        <f t="shared" si="17"/>
        <v>1.3975448536355091</v>
      </c>
      <c r="X60" s="28">
        <v>0.66886574074074068</v>
      </c>
      <c r="Y60" s="32">
        <f t="shared" si="18"/>
        <v>9.3749999999999112E-3</v>
      </c>
      <c r="Z60" s="37">
        <f t="shared" si="19"/>
        <v>1.5882352941176321</v>
      </c>
    </row>
    <row r="61" spans="1:26" ht="18" customHeight="1" x14ac:dyDescent="0.3">
      <c r="B61" s="24">
        <v>15</v>
      </c>
      <c r="C61" s="147">
        <v>67</v>
      </c>
      <c r="D61" s="64" t="s">
        <v>45</v>
      </c>
      <c r="E61" s="69">
        <v>1976</v>
      </c>
      <c r="F61" s="66" t="s">
        <v>46</v>
      </c>
      <c r="G61" s="67">
        <v>0.59625000000000006</v>
      </c>
      <c r="H61" s="132">
        <v>1.4675767918088753</v>
      </c>
      <c r="I61" s="30">
        <f>X61-G61</f>
        <v>8.0532407407407414E-2</v>
      </c>
      <c r="J61" s="129">
        <f>$J$3*I61/$I$3</f>
        <v>1.423194927388014</v>
      </c>
      <c r="K61" s="41"/>
      <c r="L61" s="40"/>
      <c r="M61" s="46"/>
      <c r="N61" s="47"/>
      <c r="O61" s="31">
        <v>0.61592592592592588</v>
      </c>
      <c r="P61" s="32">
        <f>O61-G61</f>
        <v>1.9675925925925819E-2</v>
      </c>
      <c r="Q61" s="33">
        <f>$Q$3*P61/$P$3</f>
        <v>1.3302034428794918</v>
      </c>
      <c r="R61" s="34">
        <v>0.64861111111111114</v>
      </c>
      <c r="S61" s="35">
        <f>R61-O61</f>
        <v>3.2685185185185262E-2</v>
      </c>
      <c r="T61" s="36">
        <f>$T$3*S61/$S$3</f>
        <v>1.5423265974877152</v>
      </c>
      <c r="U61" s="141">
        <v>0.66696759259259253</v>
      </c>
      <c r="V61" s="140">
        <f>U61-R61</f>
        <v>1.835648148148139E-2</v>
      </c>
      <c r="W61" s="36">
        <f>$W$3*V61/$V$3</f>
        <v>1.497639282341821</v>
      </c>
      <c r="X61" s="28">
        <v>0.67678240740740747</v>
      </c>
      <c r="Y61" s="32">
        <f>X61-U61</f>
        <v>9.8148148148149428E-3</v>
      </c>
      <c r="Z61" s="37">
        <f>$Z$3*Y61/$Y$3</f>
        <v>1.6627450980392373</v>
      </c>
    </row>
    <row r="62" spans="1:26" ht="18" customHeight="1" x14ac:dyDescent="0.3">
      <c r="B62" s="24">
        <v>29</v>
      </c>
      <c r="C62" s="147">
        <v>53</v>
      </c>
      <c r="D62" s="64" t="s">
        <v>63</v>
      </c>
      <c r="E62" s="65">
        <v>1975</v>
      </c>
      <c r="F62" s="77" t="s">
        <v>26</v>
      </c>
      <c r="G62" s="67">
        <v>0.60287037037037039</v>
      </c>
      <c r="H62" s="132">
        <v>1.3482432432432476</v>
      </c>
      <c r="I62" s="30">
        <f t="shared" si="10"/>
        <v>8.0682870370370252E-2</v>
      </c>
      <c r="J62" s="129">
        <f t="shared" si="11"/>
        <v>1.4258539578645919</v>
      </c>
      <c r="K62" s="41"/>
      <c r="L62" s="40"/>
      <c r="M62" s="46"/>
      <c r="N62" s="47"/>
      <c r="O62" s="31">
        <v>0.62392361111111116</v>
      </c>
      <c r="P62" s="32">
        <f t="shared" si="12"/>
        <v>2.1053240740740775E-2</v>
      </c>
      <c r="Q62" s="33">
        <f t="shared" si="13"/>
        <v>1.4233176838810664</v>
      </c>
      <c r="R62" s="34">
        <v>0.65347222222222223</v>
      </c>
      <c r="S62" s="35">
        <f t="shared" si="14"/>
        <v>2.9548611111111067E-2</v>
      </c>
      <c r="T62" s="36">
        <f t="shared" si="15"/>
        <v>1.3943200436919694</v>
      </c>
      <c r="U62" s="141">
        <v>0.67347222222222225</v>
      </c>
      <c r="V62" s="140">
        <f t="shared" si="16"/>
        <v>2.0000000000000018E-2</v>
      </c>
      <c r="W62" s="36">
        <f t="shared" si="17"/>
        <v>1.6317280453257768</v>
      </c>
      <c r="X62" s="28">
        <v>0.68355324074074064</v>
      </c>
      <c r="Y62" s="32">
        <f t="shared" si="18"/>
        <v>1.0081018518518392E-2</v>
      </c>
      <c r="Z62" s="37">
        <f t="shared" si="19"/>
        <v>1.7078431372548806</v>
      </c>
    </row>
    <row r="63" spans="1:26" ht="18" customHeight="1" x14ac:dyDescent="0.3">
      <c r="B63" s="24">
        <v>20</v>
      </c>
      <c r="C63" s="147">
        <v>61</v>
      </c>
      <c r="D63" s="71" t="s">
        <v>52</v>
      </c>
      <c r="E63" s="72">
        <v>1992</v>
      </c>
      <c r="F63" s="71" t="s">
        <v>44</v>
      </c>
      <c r="G63" s="70">
        <v>0.59932870370370372</v>
      </c>
      <c r="H63" s="132">
        <v>1.4121160409556299</v>
      </c>
      <c r="I63" s="30">
        <f t="shared" si="10"/>
        <v>8.0925925925925846E-2</v>
      </c>
      <c r="J63" s="129">
        <f t="shared" si="11"/>
        <v>1.4301493147882989</v>
      </c>
      <c r="K63" s="41"/>
      <c r="L63" s="40"/>
      <c r="M63" s="46"/>
      <c r="N63" s="47"/>
      <c r="O63" s="31">
        <v>0.61896990740740743</v>
      </c>
      <c r="P63" s="32">
        <f t="shared" si="12"/>
        <v>1.9641203703703702E-2</v>
      </c>
      <c r="Q63" s="33">
        <f t="shared" si="13"/>
        <v>1.3278560250391234</v>
      </c>
      <c r="R63" s="34">
        <v>0.65</v>
      </c>
      <c r="S63" s="35">
        <f t="shared" si="14"/>
        <v>3.1030092592592595E-2</v>
      </c>
      <c r="T63" s="36">
        <f t="shared" si="15"/>
        <v>1.4642271982523212</v>
      </c>
      <c r="U63" s="141">
        <v>0.66951388888888885</v>
      </c>
      <c r="V63" s="140">
        <f t="shared" si="16"/>
        <v>1.9513888888888831E-2</v>
      </c>
      <c r="W63" s="36">
        <f t="shared" si="17"/>
        <v>1.5920679886685467</v>
      </c>
      <c r="X63" s="28">
        <v>0.68025462962962957</v>
      </c>
      <c r="Y63" s="32">
        <f t="shared" si="18"/>
        <v>1.0740740740740717E-2</v>
      </c>
      <c r="Z63" s="37">
        <f t="shared" si="19"/>
        <v>1.8196078431372511</v>
      </c>
    </row>
    <row r="64" spans="1:26" ht="18" customHeight="1" x14ac:dyDescent="0.3">
      <c r="B64" s="24">
        <v>21</v>
      </c>
      <c r="C64" s="147">
        <v>62</v>
      </c>
      <c r="D64" s="71" t="s">
        <v>53</v>
      </c>
      <c r="E64" s="72">
        <v>1988</v>
      </c>
      <c r="F64" s="71" t="s">
        <v>46</v>
      </c>
      <c r="G64" s="70">
        <v>0.59932870370370372</v>
      </c>
      <c r="H64" s="132">
        <v>1.4121160409556299</v>
      </c>
      <c r="I64" s="30">
        <f t="shared" si="10"/>
        <v>8.0925925925925846E-2</v>
      </c>
      <c r="J64" s="129">
        <f t="shared" si="11"/>
        <v>1.4301493147882989</v>
      </c>
      <c r="K64" s="82"/>
      <c r="L64" s="83"/>
      <c r="M64" s="84"/>
      <c r="N64" s="85"/>
      <c r="O64" s="31">
        <v>0.61896990740740743</v>
      </c>
      <c r="P64" s="32">
        <f t="shared" si="12"/>
        <v>1.9641203703703702E-2</v>
      </c>
      <c r="Q64" s="33">
        <f t="shared" si="13"/>
        <v>1.3278560250391234</v>
      </c>
      <c r="R64" s="34">
        <v>0.65</v>
      </c>
      <c r="S64" s="90">
        <f t="shared" si="14"/>
        <v>3.1030092592592595E-2</v>
      </c>
      <c r="T64" s="91">
        <f t="shared" si="15"/>
        <v>1.4642271982523212</v>
      </c>
      <c r="U64" s="141">
        <v>0.66942129629629632</v>
      </c>
      <c r="V64" s="140">
        <f t="shared" si="16"/>
        <v>1.9421296296296298E-2</v>
      </c>
      <c r="W64" s="36">
        <f t="shared" si="17"/>
        <v>1.5845136921624139</v>
      </c>
      <c r="X64" s="28">
        <v>0.68025462962962957</v>
      </c>
      <c r="Y64" s="32">
        <f t="shared" si="18"/>
        <v>1.083333333333325E-2</v>
      </c>
      <c r="Z64" s="94">
        <f t="shared" si="19"/>
        <v>1.8352941176470448</v>
      </c>
    </row>
    <row r="65" spans="1:30" ht="18" customHeight="1" x14ac:dyDescent="0.3">
      <c r="A65" s="16"/>
      <c r="B65" s="24">
        <v>8</v>
      </c>
      <c r="C65" s="147">
        <v>74</v>
      </c>
      <c r="D65" s="162" t="s">
        <v>34</v>
      </c>
      <c r="E65" s="163">
        <v>1986</v>
      </c>
      <c r="F65" s="160" t="s">
        <v>26</v>
      </c>
      <c r="G65" s="161">
        <v>0.59236111111111112</v>
      </c>
      <c r="H65" s="169" t="s">
        <v>129</v>
      </c>
      <c r="I65" s="30">
        <f t="shared" si="10"/>
        <v>8.1273148148148122E-2</v>
      </c>
      <c r="J65" s="129">
        <f t="shared" si="11"/>
        <v>1.4362855389650231</v>
      </c>
      <c r="K65" s="41"/>
      <c r="L65" s="40"/>
      <c r="M65" s="46"/>
      <c r="N65" s="47"/>
      <c r="O65" s="31">
        <v>0.61429398148148151</v>
      </c>
      <c r="P65" s="32">
        <f t="shared" si="12"/>
        <v>2.1932870370370394E-2</v>
      </c>
      <c r="Q65" s="33">
        <f t="shared" si="13"/>
        <v>1.4827856025039139</v>
      </c>
      <c r="R65" s="34">
        <v>0.64652777777777781</v>
      </c>
      <c r="S65" s="35">
        <f t="shared" si="14"/>
        <v>3.2233796296296302E-2</v>
      </c>
      <c r="T65" s="36">
        <f t="shared" si="15"/>
        <v>1.5210267613326054</v>
      </c>
      <c r="U65" s="141">
        <v>0.66385416666666663</v>
      </c>
      <c r="V65" s="140">
        <f t="shared" si="16"/>
        <v>1.7326388888888822E-2</v>
      </c>
      <c r="W65" s="36">
        <f t="shared" si="17"/>
        <v>1.4135977337110395</v>
      </c>
      <c r="X65" s="28">
        <v>0.67363425925925924</v>
      </c>
      <c r="Y65" s="32">
        <f t="shared" si="18"/>
        <v>9.7800925925926041E-3</v>
      </c>
      <c r="Z65" s="37">
        <f t="shared" si="19"/>
        <v>1.6568627450980411</v>
      </c>
    </row>
    <row r="66" spans="1:30" ht="18" customHeight="1" x14ac:dyDescent="0.3">
      <c r="A66" s="23"/>
      <c r="B66" s="24">
        <v>35</v>
      </c>
      <c r="C66" s="147">
        <v>45</v>
      </c>
      <c r="D66" s="154" t="s">
        <v>71</v>
      </c>
      <c r="E66" s="155">
        <v>1976</v>
      </c>
      <c r="F66" s="154" t="s">
        <v>24</v>
      </c>
      <c r="G66" s="70">
        <v>0.60717592592592595</v>
      </c>
      <c r="H66" s="132">
        <v>1.2709081580297599</v>
      </c>
      <c r="I66" s="30">
        <f t="shared" si="10"/>
        <v>8.130787037037035E-2</v>
      </c>
      <c r="J66" s="129">
        <f t="shared" si="11"/>
        <v>1.4368991613826956</v>
      </c>
      <c r="K66" s="82"/>
      <c r="L66" s="83"/>
      <c r="M66" s="84"/>
      <c r="N66" s="85"/>
      <c r="O66" s="31">
        <v>0.62620370370370371</v>
      </c>
      <c r="P66" s="32">
        <f t="shared" si="12"/>
        <v>1.9027777777777755E-2</v>
      </c>
      <c r="Q66" s="33">
        <f t="shared" si="13"/>
        <v>1.28638497652582</v>
      </c>
      <c r="R66" s="34">
        <v>0.65833333333333333</v>
      </c>
      <c r="S66" s="90">
        <f t="shared" si="14"/>
        <v>3.2129629629629619E-2</v>
      </c>
      <c r="T66" s="91">
        <f t="shared" si="15"/>
        <v>1.51611141452758</v>
      </c>
      <c r="U66" s="141">
        <v>0.67423611111111115</v>
      </c>
      <c r="V66" s="140">
        <f t="shared" si="16"/>
        <v>1.5902777777777821E-2</v>
      </c>
      <c r="W66" s="36">
        <f t="shared" si="17"/>
        <v>1.2974504249291789</v>
      </c>
      <c r="X66" s="28">
        <v>0.6884837962962963</v>
      </c>
      <c r="Y66" s="32">
        <f t="shared" si="18"/>
        <v>1.4247685185185155E-2</v>
      </c>
      <c r="Z66" s="94">
        <f t="shared" si="19"/>
        <v>2.4137254901960734</v>
      </c>
      <c r="AA66" s="22"/>
      <c r="AB66" s="22"/>
      <c r="AC66" s="22"/>
      <c r="AD66" s="22"/>
    </row>
    <row r="67" spans="1:30" ht="18" customHeight="1" x14ac:dyDescent="0.3">
      <c r="B67" s="24">
        <v>13</v>
      </c>
      <c r="C67" s="147">
        <v>69</v>
      </c>
      <c r="D67" s="158" t="s">
        <v>42</v>
      </c>
      <c r="E67" s="159">
        <v>1972</v>
      </c>
      <c r="F67" s="158" t="s">
        <v>26</v>
      </c>
      <c r="G67" s="161">
        <v>0.59444444444444444</v>
      </c>
      <c r="H67" s="169" t="s">
        <v>129</v>
      </c>
      <c r="I67" s="30">
        <f t="shared" si="10"/>
        <v>8.1921296296296298E-2</v>
      </c>
      <c r="J67" s="129">
        <f t="shared" si="11"/>
        <v>1.4477398240949069</v>
      </c>
      <c r="K67" s="82"/>
      <c r="L67" s="83"/>
      <c r="M67" s="84"/>
      <c r="N67" s="85"/>
      <c r="O67" s="31">
        <v>0.61438657407407404</v>
      </c>
      <c r="P67" s="32">
        <f t="shared" si="12"/>
        <v>1.9942129629629601E-2</v>
      </c>
      <c r="Q67" s="33">
        <f t="shared" si="13"/>
        <v>1.3482003129890434</v>
      </c>
      <c r="R67" s="34">
        <v>0.6479166666666667</v>
      </c>
      <c r="S67" s="90">
        <f t="shared" si="14"/>
        <v>3.3530092592592653E-2</v>
      </c>
      <c r="T67" s="91">
        <f t="shared" si="15"/>
        <v>1.5821955215729138</v>
      </c>
      <c r="U67" s="141">
        <v>0.66660879629629632</v>
      </c>
      <c r="V67" s="140">
        <f t="shared" si="16"/>
        <v>1.8692129629629628E-2</v>
      </c>
      <c r="W67" s="36">
        <f t="shared" si="17"/>
        <v>1.5250236071765779</v>
      </c>
      <c r="X67" s="28">
        <v>0.67636574074074074</v>
      </c>
      <c r="Y67" s="32">
        <f t="shared" si="18"/>
        <v>9.7569444444444153E-3</v>
      </c>
      <c r="Z67" s="94">
        <f t="shared" si="19"/>
        <v>1.6529411764705833</v>
      </c>
    </row>
    <row r="68" spans="1:30" ht="18" customHeight="1" x14ac:dyDescent="0.3">
      <c r="B68" s="24">
        <v>4</v>
      </c>
      <c r="C68" s="157">
        <v>78</v>
      </c>
      <c r="D68" s="158" t="s">
        <v>27</v>
      </c>
      <c r="E68" s="159">
        <v>2003</v>
      </c>
      <c r="F68" s="160" t="s">
        <v>28</v>
      </c>
      <c r="G68" s="161">
        <v>0.58784722222222219</v>
      </c>
      <c r="H68" s="169" t="s">
        <v>129</v>
      </c>
      <c r="I68" s="30">
        <f t="shared" si="10"/>
        <v>8.2233796296296346E-2</v>
      </c>
      <c r="J68" s="129">
        <f t="shared" si="11"/>
        <v>1.4532624258539588</v>
      </c>
      <c r="K68" s="41"/>
      <c r="L68" s="40"/>
      <c r="M68" s="46"/>
      <c r="N68" s="47"/>
      <c r="O68" s="31">
        <v>0.60675925925925933</v>
      </c>
      <c r="P68" s="32">
        <f t="shared" si="12"/>
        <v>1.8912037037037144E-2</v>
      </c>
      <c r="Q68" s="33">
        <f t="shared" si="13"/>
        <v>1.2785602503912434</v>
      </c>
      <c r="R68" s="34">
        <v>0.64374999999999993</v>
      </c>
      <c r="S68" s="35">
        <f t="shared" si="14"/>
        <v>3.6990740740740602E-2</v>
      </c>
      <c r="T68" s="36">
        <f t="shared" si="15"/>
        <v>1.7454942654287209</v>
      </c>
      <c r="U68" s="141">
        <v>0.66119212962962959</v>
      </c>
      <c r="V68" s="140">
        <f t="shared" si="16"/>
        <v>1.7442129629629655E-2</v>
      </c>
      <c r="W68" s="36">
        <f t="shared" si="17"/>
        <v>1.4230406043437192</v>
      </c>
      <c r="X68" s="28">
        <v>0.67008101851851853</v>
      </c>
      <c r="Y68" s="32">
        <f t="shared" si="18"/>
        <v>8.8888888888889461E-3</v>
      </c>
      <c r="Z68" s="37">
        <f t="shared" si="19"/>
        <v>1.5058823529411862</v>
      </c>
    </row>
    <row r="69" spans="1:30" ht="18" customHeight="1" x14ac:dyDescent="0.3">
      <c r="B69" s="24">
        <v>47</v>
      </c>
      <c r="C69" s="147">
        <v>34</v>
      </c>
      <c r="D69" s="64" t="s">
        <v>86</v>
      </c>
      <c r="E69" s="69">
        <v>1988</v>
      </c>
      <c r="F69" s="78" t="s">
        <v>33</v>
      </c>
      <c r="G69" s="67">
        <v>0.61040509259259257</v>
      </c>
      <c r="H69" s="132">
        <v>1.2126218573627536</v>
      </c>
      <c r="I69" s="30">
        <f t="shared" si="10"/>
        <v>8.2245370370370385E-2</v>
      </c>
      <c r="J69" s="129">
        <f t="shared" si="11"/>
        <v>1.453466966659849</v>
      </c>
      <c r="K69" s="82"/>
      <c r="L69" s="83"/>
      <c r="M69" s="84"/>
      <c r="N69" s="85"/>
      <c r="O69" s="31">
        <v>0.62997685185185182</v>
      </c>
      <c r="P69" s="32">
        <f t="shared" si="12"/>
        <v>1.9571759259259247E-2</v>
      </c>
      <c r="Q69" s="33">
        <f t="shared" si="13"/>
        <v>1.3231611893583715</v>
      </c>
      <c r="R69" s="34">
        <v>0.66319444444444442</v>
      </c>
      <c r="S69" s="90">
        <f t="shared" si="14"/>
        <v>3.3217592592592604E-2</v>
      </c>
      <c r="T69" s="91">
        <f t="shared" si="15"/>
        <v>1.5674494811578377</v>
      </c>
      <c r="U69" s="141">
        <v>0.68197916666666669</v>
      </c>
      <c r="V69" s="140">
        <f t="shared" si="16"/>
        <v>1.8784722222222272E-2</v>
      </c>
      <c r="W69" s="36">
        <f t="shared" si="17"/>
        <v>1.5325779036827201</v>
      </c>
      <c r="X69" s="28">
        <v>0.69265046296296295</v>
      </c>
      <c r="Y69" s="32">
        <f t="shared" si="18"/>
        <v>1.0671296296296262E-2</v>
      </c>
      <c r="Z69" s="94">
        <f t="shared" si="19"/>
        <v>1.8078431372548962</v>
      </c>
    </row>
    <row r="70" spans="1:30" ht="18" customHeight="1" x14ac:dyDescent="0.3">
      <c r="B70" s="24">
        <v>27</v>
      </c>
      <c r="C70" s="147">
        <v>55</v>
      </c>
      <c r="D70" s="64" t="s">
        <v>61</v>
      </c>
      <c r="E70" s="69">
        <v>1981</v>
      </c>
      <c r="F70" s="77" t="s">
        <v>24</v>
      </c>
      <c r="G70" s="70">
        <v>0.60115740740740742</v>
      </c>
      <c r="H70" s="132">
        <v>1.3791688045151402</v>
      </c>
      <c r="I70" s="30">
        <f t="shared" ref="I70:I82" si="20">X70-G70</f>
        <v>8.2418981481481524E-2</v>
      </c>
      <c r="J70" s="129">
        <f t="shared" ref="J70:J84" si="21">$J$3*I70/$I$3</f>
        <v>1.456535078748211</v>
      </c>
      <c r="K70" s="41"/>
      <c r="L70" s="40"/>
      <c r="M70" s="46"/>
      <c r="N70" s="47"/>
      <c r="O70" s="31">
        <v>0.62187500000000007</v>
      </c>
      <c r="P70" s="32">
        <f t="shared" ref="P70:P84" si="22">O70-G70</f>
        <v>2.0717592592592649E-2</v>
      </c>
      <c r="Q70" s="33">
        <f t="shared" ref="Q70:Q84" si="23">$Q$3*P70/$P$3</f>
        <v>1.4006259780907704</v>
      </c>
      <c r="R70" s="34">
        <v>0.65555555555555556</v>
      </c>
      <c r="S70" s="35">
        <f t="shared" ref="S70:S84" si="24">R70-O70</f>
        <v>3.3680555555555491E-2</v>
      </c>
      <c r="T70" s="36">
        <f t="shared" ref="T70:T84" si="25">$T$3*S70/$S$3</f>
        <v>1.5892954669579433</v>
      </c>
      <c r="U70" s="141">
        <v>0.67318287037037028</v>
      </c>
      <c r="V70" s="140">
        <f t="shared" ref="V70:V83" si="26">U70-R70</f>
        <v>1.7627314814814721E-2</v>
      </c>
      <c r="W70" s="36">
        <f t="shared" ref="W70:W83" si="27">$W$3*V70/$V$3</f>
        <v>1.4381491973559852</v>
      </c>
      <c r="X70" s="28">
        <v>0.68357638888888894</v>
      </c>
      <c r="Y70" s="32">
        <f t="shared" ref="Y70:Y82" si="28">X70-U70</f>
        <v>1.0393518518518663E-2</v>
      </c>
      <c r="Z70" s="37">
        <f t="shared" ref="Z70:Z82" si="29">$Z$3*Y70/$Y$3</f>
        <v>1.7607843137255148</v>
      </c>
    </row>
    <row r="71" spans="1:30" ht="18" customHeight="1" x14ac:dyDescent="0.3">
      <c r="B71" s="24">
        <v>12</v>
      </c>
      <c r="C71" s="81">
        <v>70</v>
      </c>
      <c r="D71" s="164" t="s">
        <v>40</v>
      </c>
      <c r="E71" s="159">
        <v>1992</v>
      </c>
      <c r="F71" s="160" t="s">
        <v>41</v>
      </c>
      <c r="G71" s="165">
        <v>0.59375</v>
      </c>
      <c r="H71" s="185" t="s">
        <v>129</v>
      </c>
      <c r="I71" s="30">
        <f t="shared" si="20"/>
        <v>8.3530092592592697E-2</v>
      </c>
      <c r="J71" s="129">
        <f t="shared" si="21"/>
        <v>1.4761709961137266</v>
      </c>
      <c r="K71" s="41"/>
      <c r="L71" s="40"/>
      <c r="M71" s="46"/>
      <c r="N71" s="47"/>
      <c r="O71" s="31">
        <v>0.61456018518518518</v>
      </c>
      <c r="P71" s="32">
        <f t="shared" si="22"/>
        <v>2.0810185185185182E-2</v>
      </c>
      <c r="Q71" s="33">
        <f t="shared" si="23"/>
        <v>1.4068857589984347</v>
      </c>
      <c r="R71" s="34">
        <v>0.6479166666666667</v>
      </c>
      <c r="S71" s="35">
        <f t="shared" si="24"/>
        <v>3.3356481481481515E-2</v>
      </c>
      <c r="T71" s="36">
        <f t="shared" si="25"/>
        <v>1.5740032768978716</v>
      </c>
      <c r="U71" s="141">
        <v>0.66715277777777782</v>
      </c>
      <c r="V71" s="140">
        <f t="shared" si="26"/>
        <v>1.923611111111112E-2</v>
      </c>
      <c r="W71" s="36">
        <f t="shared" si="27"/>
        <v>1.5694050991501387</v>
      </c>
      <c r="X71" s="28">
        <v>0.6772800925925927</v>
      </c>
      <c r="Y71" s="32">
        <f t="shared" si="28"/>
        <v>1.0127314814814881E-2</v>
      </c>
      <c r="Z71" s="37">
        <f t="shared" si="29"/>
        <v>1.7156862745098151</v>
      </c>
    </row>
    <row r="72" spans="1:30" ht="18" customHeight="1" x14ac:dyDescent="0.3">
      <c r="B72" s="24">
        <v>10</v>
      </c>
      <c r="C72" s="81">
        <v>72</v>
      </c>
      <c r="D72" s="71" t="s">
        <v>36</v>
      </c>
      <c r="E72" s="72">
        <v>1961</v>
      </c>
      <c r="F72" s="71" t="s">
        <v>37</v>
      </c>
      <c r="G72" s="70">
        <v>0.59304398148148152</v>
      </c>
      <c r="H72" s="144">
        <v>1.5253088803088872</v>
      </c>
      <c r="I72" s="30">
        <f t="shared" si="20"/>
        <v>8.4212962962962878E-2</v>
      </c>
      <c r="J72" s="129">
        <f t="shared" si="21"/>
        <v>1.4882389036612789</v>
      </c>
      <c r="K72" s="41"/>
      <c r="L72" s="40"/>
      <c r="M72" s="46"/>
      <c r="N72" s="47"/>
      <c r="O72" s="31">
        <v>0.61550925925925926</v>
      </c>
      <c r="P72" s="32">
        <f t="shared" si="22"/>
        <v>2.2465277777777737E-2</v>
      </c>
      <c r="Q72" s="33">
        <f t="shared" si="23"/>
        <v>1.5187793427230019</v>
      </c>
      <c r="R72" s="34">
        <v>0.64930555555555558</v>
      </c>
      <c r="S72" s="35">
        <f t="shared" si="24"/>
        <v>3.3796296296296324E-2</v>
      </c>
      <c r="T72" s="36">
        <f t="shared" si="25"/>
        <v>1.594756963407975</v>
      </c>
      <c r="U72" s="141">
        <v>0.66790509259259256</v>
      </c>
      <c r="V72" s="140">
        <f t="shared" si="26"/>
        <v>1.8599537037036984E-2</v>
      </c>
      <c r="W72" s="36">
        <f t="shared" si="27"/>
        <v>1.517469310670436</v>
      </c>
      <c r="X72" s="28">
        <v>0.6772569444444444</v>
      </c>
      <c r="Y72" s="32">
        <f t="shared" si="28"/>
        <v>9.3518518518518334E-3</v>
      </c>
      <c r="Z72" s="37">
        <f t="shared" si="29"/>
        <v>1.5843137254901929</v>
      </c>
    </row>
    <row r="73" spans="1:30" ht="18" customHeight="1" x14ac:dyDescent="0.3">
      <c r="B73" s="24">
        <v>23</v>
      </c>
      <c r="C73" s="195">
        <v>59</v>
      </c>
      <c r="D73" s="71" t="s">
        <v>56</v>
      </c>
      <c r="E73" s="72">
        <v>1978</v>
      </c>
      <c r="F73" s="71" t="s">
        <v>37</v>
      </c>
      <c r="G73" s="70">
        <v>0.60050925925925924</v>
      </c>
      <c r="H73" s="144">
        <v>1.390926640926641</v>
      </c>
      <c r="I73" s="30">
        <f t="shared" si="20"/>
        <v>8.8460648148148247E-2</v>
      </c>
      <c r="J73" s="129">
        <f t="shared" si="21"/>
        <v>1.5633053794231966</v>
      </c>
      <c r="K73" s="82"/>
      <c r="L73" s="83"/>
      <c r="M73" s="84"/>
      <c r="N73" s="85"/>
      <c r="O73" s="31">
        <v>0.62320601851851853</v>
      </c>
      <c r="P73" s="32">
        <f t="shared" si="22"/>
        <v>2.2696759259259291E-2</v>
      </c>
      <c r="Q73" s="33">
        <f t="shared" si="23"/>
        <v>1.5344287949921773</v>
      </c>
      <c r="R73" s="34">
        <v>0.65763888888888888</v>
      </c>
      <c r="S73" s="90">
        <f t="shared" si="24"/>
        <v>3.443287037037035E-2</v>
      </c>
      <c r="T73" s="91">
        <f t="shared" si="25"/>
        <v>1.6247951938831229</v>
      </c>
      <c r="U73" s="141">
        <v>0.67819444444444443</v>
      </c>
      <c r="V73" s="140">
        <f t="shared" si="26"/>
        <v>2.0555555555555549E-2</v>
      </c>
      <c r="W73" s="36">
        <f t="shared" si="27"/>
        <v>1.6770538243626019</v>
      </c>
      <c r="X73" s="28">
        <v>0.68896990740740749</v>
      </c>
      <c r="Y73" s="32">
        <f t="shared" si="28"/>
        <v>1.0775462962963056E-2</v>
      </c>
      <c r="Z73" s="94">
        <f t="shared" si="29"/>
        <v>1.8254901960784471</v>
      </c>
    </row>
    <row r="74" spans="1:30" ht="18" customHeight="1" x14ac:dyDescent="0.3">
      <c r="B74" s="24">
        <v>11</v>
      </c>
      <c r="C74" s="81">
        <v>71</v>
      </c>
      <c r="D74" s="149" t="s">
        <v>38</v>
      </c>
      <c r="E74" s="150">
        <v>1980</v>
      </c>
      <c r="F74" s="78" t="s">
        <v>39</v>
      </c>
      <c r="G74" s="74">
        <v>0.59359953703703705</v>
      </c>
      <c r="H74" s="144">
        <v>1.5151143335192414</v>
      </c>
      <c r="I74" s="30">
        <f t="shared" si="20"/>
        <v>9.0659722222222183E-2</v>
      </c>
      <c r="J74" s="129">
        <f t="shared" si="21"/>
        <v>1.6021681325424415</v>
      </c>
      <c r="K74" s="41"/>
      <c r="L74" s="40"/>
      <c r="M74" s="46"/>
      <c r="N74" s="47"/>
      <c r="O74" s="31">
        <v>0.61487268518518523</v>
      </c>
      <c r="P74" s="32">
        <f t="shared" si="22"/>
        <v>2.127314814814818E-2</v>
      </c>
      <c r="Q74" s="33">
        <f t="shared" si="23"/>
        <v>1.4381846635367781</v>
      </c>
      <c r="R74" s="34">
        <v>0.65347222222222223</v>
      </c>
      <c r="S74" s="35">
        <f t="shared" si="24"/>
        <v>3.8599537037037002E-2</v>
      </c>
      <c r="T74" s="36">
        <f t="shared" si="25"/>
        <v>1.8214090660841054</v>
      </c>
      <c r="U74" s="141">
        <v>0.67306712962962967</v>
      </c>
      <c r="V74" s="140">
        <f t="shared" si="26"/>
        <v>1.9594907407407436E-2</v>
      </c>
      <c r="W74" s="36">
        <f t="shared" si="27"/>
        <v>1.5986779981114245</v>
      </c>
      <c r="X74" s="28">
        <v>0.68425925925925923</v>
      </c>
      <c r="Y74" s="32">
        <f t="shared" si="28"/>
        <v>1.1192129629629566E-2</v>
      </c>
      <c r="Z74" s="37">
        <f t="shared" si="29"/>
        <v>1.8960784313725383</v>
      </c>
    </row>
    <row r="75" spans="1:30" ht="18" customHeight="1" x14ac:dyDescent="0.3">
      <c r="B75" s="24">
        <v>14</v>
      </c>
      <c r="C75" s="81">
        <v>68</v>
      </c>
      <c r="D75" s="71" t="s">
        <v>43</v>
      </c>
      <c r="E75" s="72">
        <v>1976</v>
      </c>
      <c r="F75" s="152" t="s">
        <v>44</v>
      </c>
      <c r="G75" s="70">
        <v>0.59561342592592592</v>
      </c>
      <c r="H75" s="144">
        <v>1.4789635710620868</v>
      </c>
      <c r="I75" s="30">
        <f t="shared" si="20"/>
        <v>9.0879629629629699E-2</v>
      </c>
      <c r="J75" s="129">
        <f t="shared" si="21"/>
        <v>1.6060544078543681</v>
      </c>
      <c r="K75" s="41"/>
      <c r="L75" s="40"/>
      <c r="M75" s="46"/>
      <c r="N75" s="47"/>
      <c r="O75" s="31">
        <v>0.6181712962962963</v>
      </c>
      <c r="P75" s="32">
        <f t="shared" si="22"/>
        <v>2.2557870370370381E-2</v>
      </c>
      <c r="Q75" s="33">
        <f t="shared" si="23"/>
        <v>1.5250391236306735</v>
      </c>
      <c r="R75" s="34">
        <v>0.65555555555555556</v>
      </c>
      <c r="S75" s="35">
        <f t="shared" si="24"/>
        <v>3.7384259259259256E-2</v>
      </c>
      <c r="T75" s="36">
        <f t="shared" si="25"/>
        <v>1.7640633533588201</v>
      </c>
      <c r="U75" s="141">
        <v>0.67519675925925926</v>
      </c>
      <c r="V75" s="140">
        <f t="shared" si="26"/>
        <v>1.9641203703703702E-2</v>
      </c>
      <c r="W75" s="36">
        <f t="shared" si="27"/>
        <v>1.6024551463644909</v>
      </c>
      <c r="X75" s="28">
        <v>0.68649305555555562</v>
      </c>
      <c r="Y75" s="32">
        <f t="shared" si="28"/>
        <v>1.129629629629636E-2</v>
      </c>
      <c r="Z75" s="37">
        <f t="shared" si="29"/>
        <v>1.9137254901960892</v>
      </c>
    </row>
    <row r="76" spans="1:30" ht="18" customHeight="1" x14ac:dyDescent="0.3">
      <c r="A76" s="16"/>
      <c r="B76" s="24">
        <v>1</v>
      </c>
      <c r="C76" s="81">
        <v>82</v>
      </c>
      <c r="D76" s="64" t="s">
        <v>21</v>
      </c>
      <c r="E76" s="69">
        <v>1990</v>
      </c>
      <c r="F76" s="148" t="s">
        <v>22</v>
      </c>
      <c r="G76" s="74">
        <v>0.5855652471352828</v>
      </c>
      <c r="H76" s="144">
        <v>1.659825551564909</v>
      </c>
      <c r="I76" s="30">
        <f t="shared" si="20"/>
        <v>9.0939382494346854E-2</v>
      </c>
      <c r="J76" s="129">
        <f t="shared" si="21"/>
        <v>1.6071103799369131</v>
      </c>
      <c r="K76" s="41"/>
      <c r="L76" s="40"/>
      <c r="M76" s="46"/>
      <c r="N76" s="47"/>
      <c r="O76" s="31">
        <v>0.60761574074074076</v>
      </c>
      <c r="P76" s="32">
        <f t="shared" si="22"/>
        <v>2.2050493605457966E-2</v>
      </c>
      <c r="Q76" s="33">
        <f t="shared" si="23"/>
        <v>1.4907375958619469</v>
      </c>
      <c r="R76" s="34">
        <v>0.64513888888888882</v>
      </c>
      <c r="S76" s="35">
        <f t="shared" si="24"/>
        <v>3.7523148148148056E-2</v>
      </c>
      <c r="T76" s="36">
        <f t="shared" si="25"/>
        <v>1.7706171490988487</v>
      </c>
      <c r="U76" s="141">
        <v>0.66559027777777779</v>
      </c>
      <c r="V76" s="140">
        <f t="shared" si="26"/>
        <v>2.0451388888888977E-2</v>
      </c>
      <c r="W76" s="36">
        <f t="shared" si="27"/>
        <v>1.6685552407932045</v>
      </c>
      <c r="X76" s="28">
        <v>0.67650462962962965</v>
      </c>
      <c r="Y76" s="32">
        <f t="shared" si="28"/>
        <v>1.0914351851851856E-2</v>
      </c>
      <c r="Z76" s="37">
        <f t="shared" si="29"/>
        <v>1.849019607843138</v>
      </c>
    </row>
    <row r="77" spans="1:30" ht="18" customHeight="1" x14ac:dyDescent="0.3">
      <c r="A77" s="23"/>
      <c r="B77" s="24">
        <v>16</v>
      </c>
      <c r="C77" s="147">
        <v>66</v>
      </c>
      <c r="D77" s="158" t="s">
        <v>47</v>
      </c>
      <c r="E77" s="159"/>
      <c r="F77" s="158"/>
      <c r="G77" s="161">
        <v>0.59687499999999993</v>
      </c>
      <c r="H77" s="169" t="s">
        <v>129</v>
      </c>
      <c r="I77" s="30">
        <f t="shared" si="20"/>
        <v>9.1990740740740762E-2</v>
      </c>
      <c r="J77" s="129">
        <f t="shared" si="21"/>
        <v>1.6256903252198818</v>
      </c>
      <c r="K77" s="41"/>
      <c r="L77" s="40"/>
      <c r="M77" s="46"/>
      <c r="N77" s="47"/>
      <c r="O77" s="31">
        <v>0.61818287037037034</v>
      </c>
      <c r="P77" s="32">
        <f t="shared" si="22"/>
        <v>2.1307870370370408E-2</v>
      </c>
      <c r="Q77" s="33">
        <f t="shared" si="23"/>
        <v>1.4405320813771541</v>
      </c>
      <c r="R77" s="34">
        <v>0.65555555555555556</v>
      </c>
      <c r="S77" s="35">
        <f t="shared" si="24"/>
        <v>3.7372685185185217E-2</v>
      </c>
      <c r="T77" s="36">
        <f t="shared" si="25"/>
        <v>1.7635172037138191</v>
      </c>
      <c r="U77" s="141">
        <v>0.67667824074074068</v>
      </c>
      <c r="V77" s="140">
        <f t="shared" si="26"/>
        <v>2.1122685185185119E-2</v>
      </c>
      <c r="W77" s="36">
        <f t="shared" si="27"/>
        <v>1.7233238904626913</v>
      </c>
      <c r="X77" s="28">
        <v>0.6888657407407407</v>
      </c>
      <c r="Y77" s="32">
        <f t="shared" si="28"/>
        <v>1.2187500000000018E-2</v>
      </c>
      <c r="Z77" s="37">
        <f t="shared" si="29"/>
        <v>2.0647058823529441</v>
      </c>
      <c r="AA77" s="22"/>
      <c r="AB77" s="22"/>
      <c r="AC77" s="22"/>
      <c r="AD77" s="22"/>
    </row>
    <row r="78" spans="1:30" s="22" customFormat="1" ht="18" customHeight="1" x14ac:dyDescent="0.3">
      <c r="A78"/>
      <c r="B78" s="24">
        <v>2</v>
      </c>
      <c r="C78" s="147">
        <v>81</v>
      </c>
      <c r="D78" s="68" t="s">
        <v>23</v>
      </c>
      <c r="E78" s="69">
        <v>1966</v>
      </c>
      <c r="F78" s="78" t="s">
        <v>24</v>
      </c>
      <c r="G78" s="79">
        <v>0.58559027777777783</v>
      </c>
      <c r="H78" s="132">
        <v>1.6593046140389227</v>
      </c>
      <c r="I78" s="30">
        <f t="shared" si="20"/>
        <v>9.3043981481481408E-2</v>
      </c>
      <c r="J78" s="129">
        <f t="shared" si="21"/>
        <v>1.6443035385559406</v>
      </c>
      <c r="K78" s="41"/>
      <c r="L78" s="40"/>
      <c r="M78" s="46"/>
      <c r="N78" s="189">
        <v>3</v>
      </c>
      <c r="O78" s="31">
        <v>0.60833333333333328</v>
      </c>
      <c r="P78" s="32">
        <f t="shared" si="22"/>
        <v>2.2743055555555447E-2</v>
      </c>
      <c r="Q78" s="33">
        <f t="shared" si="23"/>
        <v>1.5375586854460019</v>
      </c>
      <c r="R78" s="34">
        <v>0.64513888888888882</v>
      </c>
      <c r="S78" s="35">
        <f t="shared" si="24"/>
        <v>3.6805555555555536E-2</v>
      </c>
      <c r="T78" s="36">
        <f t="shared" si="25"/>
        <v>1.7367558711086828</v>
      </c>
      <c r="U78" s="141">
        <v>0.66738425925925926</v>
      </c>
      <c r="V78" s="140">
        <f t="shared" si="26"/>
        <v>2.2245370370370443E-2</v>
      </c>
      <c r="W78" s="36">
        <f t="shared" si="27"/>
        <v>1.8149197355996241</v>
      </c>
      <c r="X78" s="28">
        <v>0.67863425925925924</v>
      </c>
      <c r="Y78" s="32">
        <f t="shared" si="28"/>
        <v>1.1249999999999982E-2</v>
      </c>
      <c r="Z78" s="37">
        <f t="shared" si="29"/>
        <v>1.9058823529411735</v>
      </c>
      <c r="AA78"/>
      <c r="AB78"/>
      <c r="AC78"/>
      <c r="AD78"/>
    </row>
    <row r="79" spans="1:30" ht="18" customHeight="1" x14ac:dyDescent="0.3">
      <c r="B79" s="24">
        <v>9</v>
      </c>
      <c r="C79" s="147">
        <v>73</v>
      </c>
      <c r="D79" s="73" t="s">
        <v>35</v>
      </c>
      <c r="E79" s="72">
        <v>2003</v>
      </c>
      <c r="F79" s="71" t="s">
        <v>24</v>
      </c>
      <c r="G79" s="70">
        <v>0.59289351851851857</v>
      </c>
      <c r="H79" s="132">
        <v>1.5279768339768325</v>
      </c>
      <c r="I79" s="30">
        <f t="shared" si="20"/>
        <v>9.8877314814814765E-2</v>
      </c>
      <c r="J79" s="129">
        <f t="shared" si="21"/>
        <v>1.7473921047248917</v>
      </c>
      <c r="K79" s="41"/>
      <c r="L79" s="40"/>
      <c r="M79" s="46"/>
      <c r="N79" s="47"/>
      <c r="O79" s="31">
        <v>0.61990740740740746</v>
      </c>
      <c r="P79" s="32">
        <f t="shared" si="22"/>
        <v>2.7013888888888893E-2</v>
      </c>
      <c r="Q79" s="33">
        <f t="shared" si="23"/>
        <v>1.8262910798122067</v>
      </c>
      <c r="R79" s="34">
        <v>0.65763888888888888</v>
      </c>
      <c r="S79" s="35">
        <f t="shared" si="24"/>
        <v>3.7731481481481421E-2</v>
      </c>
      <c r="T79" s="36">
        <f t="shared" si="25"/>
        <v>1.7804478427088994</v>
      </c>
      <c r="U79" s="141">
        <v>0.67954861111111109</v>
      </c>
      <c r="V79" s="140">
        <f t="shared" si="26"/>
        <v>2.1909722222222205E-2</v>
      </c>
      <c r="W79" s="36">
        <f t="shared" si="27"/>
        <v>1.7875354107648669</v>
      </c>
      <c r="X79" s="28">
        <v>0.69177083333333333</v>
      </c>
      <c r="Y79" s="32">
        <f t="shared" si="28"/>
        <v>1.2222222222222245E-2</v>
      </c>
      <c r="Z79" s="37">
        <f t="shared" si="29"/>
        <v>2.0705882352941218</v>
      </c>
    </row>
    <row r="80" spans="1:30" ht="18" customHeight="1" x14ac:dyDescent="0.3">
      <c r="A80" s="16"/>
      <c r="B80" s="24">
        <v>3</v>
      </c>
      <c r="C80" s="147">
        <v>79</v>
      </c>
      <c r="D80" s="172" t="s">
        <v>25</v>
      </c>
      <c r="E80" s="69">
        <v>1977</v>
      </c>
      <c r="F80" s="78" t="s">
        <v>26</v>
      </c>
      <c r="G80" s="156">
        <v>0.58715277777777775</v>
      </c>
      <c r="H80" s="132">
        <v>1.6312878133102853</v>
      </c>
      <c r="I80" s="30">
        <f t="shared" si="20"/>
        <v>0.10266203703703713</v>
      </c>
      <c r="J80" s="129">
        <f t="shared" si="21"/>
        <v>1.8142769482511778</v>
      </c>
      <c r="K80" s="41"/>
      <c r="L80" s="40"/>
      <c r="M80" s="46"/>
      <c r="N80" s="47"/>
      <c r="O80" s="31">
        <v>0.61207175925925927</v>
      </c>
      <c r="P80" s="32">
        <f t="shared" si="22"/>
        <v>2.4918981481481528E-2</v>
      </c>
      <c r="Q80" s="33">
        <f t="shared" si="23"/>
        <v>1.6846635367762157</v>
      </c>
      <c r="R80" s="34">
        <v>0.65277777777777779</v>
      </c>
      <c r="S80" s="35">
        <f t="shared" si="24"/>
        <v>4.0706018518518516E-2</v>
      </c>
      <c r="T80" s="36">
        <f t="shared" si="25"/>
        <v>1.9208083014746038</v>
      </c>
      <c r="U80" s="141">
        <v>0.67534722222222221</v>
      </c>
      <c r="V80" s="140">
        <f t="shared" si="26"/>
        <v>2.256944444444442E-2</v>
      </c>
      <c r="W80" s="36">
        <f t="shared" si="27"/>
        <v>1.8413597733710985</v>
      </c>
      <c r="X80" s="28">
        <v>0.68981481481481488</v>
      </c>
      <c r="Y80" s="32">
        <f t="shared" si="28"/>
        <v>1.4467592592592671E-2</v>
      </c>
      <c r="Z80" s="37">
        <f t="shared" si="29"/>
        <v>2.4509803921568762</v>
      </c>
    </row>
    <row r="81" spans="2:26" ht="18" customHeight="1" x14ac:dyDescent="0.3">
      <c r="B81" s="24">
        <v>6</v>
      </c>
      <c r="C81" s="147">
        <v>76</v>
      </c>
      <c r="D81" s="149" t="s">
        <v>30</v>
      </c>
      <c r="E81" s="150">
        <v>1973</v>
      </c>
      <c r="F81" s="78" t="s">
        <v>31</v>
      </c>
      <c r="G81" s="70">
        <v>0.59188657407407408</v>
      </c>
      <c r="H81" s="132">
        <v>1.5460674157303358</v>
      </c>
      <c r="I81" s="30">
        <f t="shared" si="20"/>
        <v>0.10752314814814812</v>
      </c>
      <c r="J81" s="129">
        <f t="shared" si="21"/>
        <v>1.900184086725301</v>
      </c>
      <c r="K81" s="41"/>
      <c r="L81" s="40"/>
      <c r="M81" s="46"/>
      <c r="N81" s="47"/>
      <c r="O81" s="31">
        <v>0.61695601851851845</v>
      </c>
      <c r="P81" s="32">
        <f t="shared" si="22"/>
        <v>2.5069444444444366E-2</v>
      </c>
      <c r="Q81" s="33">
        <f t="shared" si="23"/>
        <v>1.6948356807511682</v>
      </c>
      <c r="R81" s="34">
        <v>0.66041666666666665</v>
      </c>
      <c r="S81" s="35">
        <f t="shared" si="24"/>
        <v>4.3460648148148207E-2</v>
      </c>
      <c r="T81" s="36">
        <f t="shared" si="25"/>
        <v>2.0507919169852569</v>
      </c>
      <c r="U81" s="141">
        <v>0.68774305555555559</v>
      </c>
      <c r="V81" s="140">
        <f t="shared" si="26"/>
        <v>2.7326388888888942E-2</v>
      </c>
      <c r="W81" s="36">
        <f t="shared" si="27"/>
        <v>2.229461756373937</v>
      </c>
      <c r="X81" s="28">
        <v>0.6994097222222222</v>
      </c>
      <c r="Y81" s="32">
        <f t="shared" si="28"/>
        <v>1.1666666666666603E-2</v>
      </c>
      <c r="Z81" s="37">
        <f t="shared" si="29"/>
        <v>1.9764705882352833</v>
      </c>
    </row>
    <row r="82" spans="2:26" ht="18" customHeight="1" x14ac:dyDescent="0.3">
      <c r="B82" s="24">
        <v>19</v>
      </c>
      <c r="C82" s="81">
        <v>63</v>
      </c>
      <c r="D82" s="158" t="s">
        <v>51</v>
      </c>
      <c r="E82" s="159"/>
      <c r="F82" s="158"/>
      <c r="G82" s="161">
        <v>0.59861111111111109</v>
      </c>
      <c r="H82" s="185" t="s">
        <v>129</v>
      </c>
      <c r="I82" s="30">
        <f t="shared" si="20"/>
        <v>0.11122685185185188</v>
      </c>
      <c r="J82" s="129">
        <f t="shared" si="21"/>
        <v>1.9656371446103502</v>
      </c>
      <c r="K82" s="174"/>
      <c r="L82" s="175"/>
      <c r="M82" s="176"/>
      <c r="N82" s="177"/>
      <c r="O82" s="31">
        <v>0.62356481481481485</v>
      </c>
      <c r="P82" s="32">
        <f t="shared" si="22"/>
        <v>2.4953703703703756E-2</v>
      </c>
      <c r="Q82" s="33">
        <f t="shared" si="23"/>
        <v>1.6870109546165917</v>
      </c>
      <c r="R82" s="34">
        <v>0.67013888888888884</v>
      </c>
      <c r="S82" s="35">
        <f t="shared" si="24"/>
        <v>4.657407407407399E-2</v>
      </c>
      <c r="T82" s="36">
        <f t="shared" si="25"/>
        <v>2.1977061714909847</v>
      </c>
      <c r="U82" s="141">
        <v>0.69614583333333335</v>
      </c>
      <c r="V82" s="140">
        <f t="shared" si="26"/>
        <v>2.6006944444444513E-2</v>
      </c>
      <c r="W82" s="36">
        <f t="shared" si="27"/>
        <v>2.1218130311614738</v>
      </c>
      <c r="X82" s="100">
        <v>0.70983796296296298</v>
      </c>
      <c r="Y82" s="32">
        <f t="shared" si="28"/>
        <v>1.3692129629629624E-2</v>
      </c>
      <c r="Z82" s="37">
        <f t="shared" si="29"/>
        <v>2.3196078431372538</v>
      </c>
    </row>
    <row r="83" spans="2:26" ht="18" customHeight="1" x14ac:dyDescent="0.3">
      <c r="B83" s="24">
        <v>1</v>
      </c>
      <c r="C83" s="147">
        <v>28</v>
      </c>
      <c r="D83" s="71" t="s">
        <v>93</v>
      </c>
      <c r="E83" s="72">
        <v>1975</v>
      </c>
      <c r="F83" s="71" t="s">
        <v>44</v>
      </c>
      <c r="G83" s="70">
        <v>0.61177083333333326</v>
      </c>
      <c r="H83" s="132">
        <v>1.1881399317406145</v>
      </c>
      <c r="I83" s="30"/>
      <c r="J83" s="129">
        <f t="shared" si="21"/>
        <v>0</v>
      </c>
      <c r="K83" s="82"/>
      <c r="L83" s="83"/>
      <c r="M83" s="84"/>
      <c r="N83" s="85"/>
      <c r="O83" s="31">
        <v>0.6290162037037037</v>
      </c>
      <c r="P83" s="32">
        <f t="shared" si="22"/>
        <v>1.7245370370370439E-2</v>
      </c>
      <c r="Q83" s="33">
        <f t="shared" si="23"/>
        <v>1.1658841940532125</v>
      </c>
      <c r="R83" s="34">
        <v>0.65694444444444444</v>
      </c>
      <c r="S83" s="90">
        <f t="shared" si="24"/>
        <v>2.792824074074074E-2</v>
      </c>
      <c r="T83" s="91">
        <f t="shared" si="25"/>
        <v>1.3178590933915892</v>
      </c>
      <c r="U83" s="141">
        <v>0.67083333333333339</v>
      </c>
      <c r="V83" s="140">
        <f t="shared" si="26"/>
        <v>1.3888888888888951E-2</v>
      </c>
      <c r="W83" s="36">
        <f t="shared" si="27"/>
        <v>1.1331444759206823</v>
      </c>
      <c r="X83" s="28" t="s">
        <v>130</v>
      </c>
      <c r="Y83" s="32"/>
      <c r="Z83" s="94"/>
    </row>
    <row r="84" spans="2:26" ht="18" customHeight="1" thickBot="1" x14ac:dyDescent="0.35">
      <c r="B84" s="27">
        <v>20</v>
      </c>
      <c r="C84" s="317">
        <v>20</v>
      </c>
      <c r="D84" s="318" t="s">
        <v>106</v>
      </c>
      <c r="E84" s="319">
        <v>1996</v>
      </c>
      <c r="F84" s="320" t="s">
        <v>55</v>
      </c>
      <c r="G84" s="173">
        <v>0.61423611111111109</v>
      </c>
      <c r="H84" s="170">
        <v>1.1436776061776106</v>
      </c>
      <c r="I84" s="118"/>
      <c r="J84" s="171">
        <f t="shared" si="21"/>
        <v>0</v>
      </c>
      <c r="K84" s="86"/>
      <c r="L84" s="87"/>
      <c r="M84" s="88"/>
      <c r="N84" s="89"/>
      <c r="O84" s="119">
        <v>0.63077546296296294</v>
      </c>
      <c r="P84" s="120">
        <f t="shared" si="22"/>
        <v>1.6539351851851847E-2</v>
      </c>
      <c r="Q84" s="121">
        <f t="shared" si="23"/>
        <v>1.1181533646322375</v>
      </c>
      <c r="R84" s="122">
        <v>0.65694444444444444</v>
      </c>
      <c r="S84" s="92">
        <f t="shared" si="24"/>
        <v>2.6168981481481501E-2</v>
      </c>
      <c r="T84" s="93">
        <f t="shared" si="25"/>
        <v>1.2348443473511752</v>
      </c>
      <c r="U84" s="143" t="s">
        <v>20</v>
      </c>
      <c r="V84" s="145"/>
      <c r="W84" s="146"/>
      <c r="X84" s="29" t="s">
        <v>130</v>
      </c>
      <c r="Y84" s="120"/>
      <c r="Z84" s="95"/>
    </row>
  </sheetData>
  <protectedRanges>
    <protectedRange sqref="A4:XFD4" name="Oblast6"/>
    <protectedRange sqref="B5:B84 H5:H84" name="Oblast1"/>
    <protectedRange sqref="O3 K5:L84 O5:O84" name="Oblast2"/>
    <protectedRange sqref="R5:R84" name="Oblast3"/>
    <protectedRange sqref="X5:X84" name="Oblast4"/>
    <protectedRange sqref="M5:N84" name="Oblast5"/>
    <protectedRange sqref="C5:G84" name="Oblast1_2"/>
  </protectedRanges>
  <sortState xmlns:xlrd2="http://schemas.microsoft.com/office/spreadsheetml/2017/richdata2" ref="B5:Z84">
    <sortCondition ref="I5:I84"/>
  </sortState>
  <mergeCells count="1">
    <mergeCell ref="B1:Z1"/>
  </mergeCells>
  <pageMargins left="0.25" right="0.25" top="0.28999999999999998" bottom="0.31" header="0.25" footer="0.25"/>
  <pageSetup paperSize="9" scale="75" fitToHeight="3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84"/>
  <sheetViews>
    <sheetView tabSelected="1" zoomScale="85" zoomScaleNormal="85" workbookViewId="0">
      <pane ySplit="2" topLeftCell="A3" activePane="bottomLeft" state="frozenSplit"/>
      <selection pane="bottomLeft" activeCell="K2" sqref="K2"/>
    </sheetView>
  </sheetViews>
  <sheetFormatPr defaultRowHeight="14.4" x14ac:dyDescent="0.3"/>
  <cols>
    <col min="1" max="1" width="1.6640625" customWidth="1"/>
    <col min="2" max="2" width="5.109375" style="1" customWidth="1"/>
    <col min="3" max="3" width="4.6640625" style="5" customWidth="1"/>
    <col min="4" max="4" width="18.44140625" style="1" customWidth="1"/>
    <col min="5" max="5" width="6.5546875" style="1" customWidth="1"/>
    <col min="6" max="6" width="20.6640625" style="3" customWidth="1"/>
    <col min="7" max="7" width="8.88671875" customWidth="1"/>
    <col min="8" max="8" width="8.88671875" style="123" customWidth="1"/>
    <col min="9" max="9" width="11.109375" style="4" customWidth="1"/>
    <col min="10" max="10" width="10.109375" style="131" customWidth="1"/>
    <col min="11" max="12" width="8.88671875" style="48" customWidth="1"/>
    <col min="13" max="13" width="8.88671875" style="42" customWidth="1"/>
    <col min="14" max="14" width="8.88671875" style="43" customWidth="1"/>
    <col min="15" max="15" width="9.6640625" style="7" customWidth="1"/>
    <col min="16" max="16" width="8.33203125" style="10" customWidth="1"/>
    <col min="17" max="17" width="6.109375" style="13" customWidth="1"/>
    <col min="18" max="18" width="9.109375" style="9" customWidth="1"/>
    <col min="19" max="19" width="9.109375" style="11" customWidth="1"/>
    <col min="20" max="20" width="6.44140625" style="14" customWidth="1"/>
    <col min="21" max="21" width="9.44140625" style="227" customWidth="1"/>
    <col min="22" max="23" width="9.44140625" style="14" customWidth="1"/>
    <col min="24" max="24" width="9.5546875" style="8" customWidth="1"/>
    <col min="25" max="25" width="9.5546875" style="12" customWidth="1"/>
    <col min="26" max="26" width="7.5546875" style="15" customWidth="1"/>
  </cols>
  <sheetData>
    <row r="1" spans="1:28" s="101" customFormat="1" ht="19.95" customHeight="1" thickBot="1" x14ac:dyDescent="0.35"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</row>
    <row r="2" spans="1:28" s="2" customFormat="1" ht="80.400000000000006" customHeight="1" x14ac:dyDescent="0.3">
      <c r="B2" s="102" t="s">
        <v>7</v>
      </c>
      <c r="C2" s="103" t="s">
        <v>6</v>
      </c>
      <c r="D2" s="104" t="s">
        <v>5</v>
      </c>
      <c r="E2" s="104" t="s">
        <v>2</v>
      </c>
      <c r="F2" s="104" t="s">
        <v>0</v>
      </c>
      <c r="G2" s="105" t="s">
        <v>8</v>
      </c>
      <c r="H2" s="223" t="s">
        <v>128</v>
      </c>
      <c r="I2" s="106" t="s">
        <v>4</v>
      </c>
      <c r="J2" s="124" t="s">
        <v>132</v>
      </c>
      <c r="K2" s="178" t="s">
        <v>12</v>
      </c>
      <c r="L2" s="179" t="s">
        <v>13</v>
      </c>
      <c r="M2" s="180" t="s">
        <v>14</v>
      </c>
      <c r="N2" s="181" t="s">
        <v>15</v>
      </c>
      <c r="O2" s="109" t="s">
        <v>16</v>
      </c>
      <c r="P2" s="110" t="s">
        <v>9</v>
      </c>
      <c r="Q2" s="111" t="s">
        <v>1</v>
      </c>
      <c r="R2" s="112" t="s">
        <v>17</v>
      </c>
      <c r="S2" s="113" t="s">
        <v>10</v>
      </c>
      <c r="T2" s="114" t="s">
        <v>1</v>
      </c>
      <c r="U2" s="112" t="s">
        <v>131</v>
      </c>
      <c r="V2" s="133" t="s">
        <v>11</v>
      </c>
      <c r="W2" s="134" t="s">
        <v>1</v>
      </c>
      <c r="X2" s="115" t="s">
        <v>3</v>
      </c>
      <c r="Y2" s="116" t="s">
        <v>18</v>
      </c>
      <c r="Z2" s="117" t="s">
        <v>1</v>
      </c>
    </row>
    <row r="3" spans="1:28" ht="18" hidden="1" customHeight="1" x14ac:dyDescent="0.3">
      <c r="B3" s="20"/>
      <c r="C3" s="17"/>
      <c r="D3" s="18"/>
      <c r="E3" s="18"/>
      <c r="F3" s="18"/>
      <c r="G3" s="125"/>
      <c r="H3" s="127"/>
      <c r="I3" s="212">
        <v>5.6585648148148149E-2</v>
      </c>
      <c r="J3" s="213">
        <v>1</v>
      </c>
      <c r="K3" s="216"/>
      <c r="L3" s="217"/>
      <c r="M3" s="214"/>
      <c r="N3" s="215"/>
      <c r="O3" s="213"/>
      <c r="P3" s="19">
        <v>1.4791666666666668E-2</v>
      </c>
      <c r="Q3" s="218">
        <v>1</v>
      </c>
      <c r="R3" s="219"/>
      <c r="S3" s="25">
        <v>2.119212962962963E-2</v>
      </c>
      <c r="T3" s="21">
        <v>1</v>
      </c>
      <c r="U3" s="137"/>
      <c r="V3" s="19">
        <v>1.2256944444444473E-2</v>
      </c>
      <c r="W3" s="135">
        <v>1</v>
      </c>
      <c r="X3" s="220"/>
      <c r="Y3" s="19">
        <v>5.9027777777777776E-3</v>
      </c>
      <c r="Z3" s="26">
        <v>1</v>
      </c>
    </row>
    <row r="4" spans="1:28" s="16" customFormat="1" ht="11.25" customHeight="1" x14ac:dyDescent="0.3">
      <c r="B4" s="49"/>
      <c r="C4" s="50"/>
      <c r="D4" s="51"/>
      <c r="E4" s="52"/>
      <c r="F4" s="53"/>
      <c r="G4" s="54"/>
      <c r="H4" s="128"/>
      <c r="I4" s="55"/>
      <c r="J4" s="130"/>
      <c r="K4" s="44"/>
      <c r="L4" s="45"/>
      <c r="M4" s="38"/>
      <c r="N4" s="39"/>
      <c r="O4" s="56"/>
      <c r="P4" s="56"/>
      <c r="Q4" s="57"/>
      <c r="R4" s="58"/>
      <c r="S4" s="59"/>
      <c r="T4" s="60"/>
      <c r="U4" s="138"/>
      <c r="V4" s="62"/>
      <c r="W4" s="136"/>
      <c r="X4" s="61"/>
      <c r="Y4" s="62"/>
      <c r="Z4" s="63"/>
    </row>
    <row r="5" spans="1:28" ht="18" customHeight="1" x14ac:dyDescent="0.3">
      <c r="B5" s="24">
        <v>5</v>
      </c>
      <c r="C5" s="281">
        <v>77</v>
      </c>
      <c r="D5" s="282" t="s">
        <v>29</v>
      </c>
      <c r="E5" s="283">
        <v>1978</v>
      </c>
      <c r="F5" s="284" t="s">
        <v>28</v>
      </c>
      <c r="G5" s="285">
        <v>0.59124999999999994</v>
      </c>
      <c r="H5" s="286">
        <v>1.557412989860236</v>
      </c>
      <c r="I5" s="191">
        <f t="shared" ref="I5:I36" si="0">X5-G5</f>
        <v>7.7615740740740735E-2</v>
      </c>
      <c r="J5" s="287">
        <f t="shared" ref="J5:J37" si="1">$J$3*I5/$I$3</f>
        <v>1.3716506443035383</v>
      </c>
      <c r="K5" s="183">
        <v>1</v>
      </c>
      <c r="L5" s="47"/>
      <c r="M5" s="41"/>
      <c r="N5" s="40"/>
      <c r="O5" s="31">
        <v>0.61100694444444448</v>
      </c>
      <c r="P5" s="32">
        <f t="shared" ref="P5:P36" si="2">O5-G5</f>
        <v>1.9756944444444535E-2</v>
      </c>
      <c r="Q5" s="33">
        <f t="shared" ref="Q5:Q37" si="3">$Q$3*P5/$P$3</f>
        <v>1.335680751173715</v>
      </c>
      <c r="R5" s="34">
        <v>0.64236111111111105</v>
      </c>
      <c r="S5" s="35">
        <f t="shared" ref="S5:S37" si="4">R5-O5</f>
        <v>3.1354166666666572E-2</v>
      </c>
      <c r="T5" s="36">
        <f t="shared" ref="T5:T37" si="5">$T$3*S5/$S$3</f>
        <v>1.4795193883123932</v>
      </c>
      <c r="U5" s="224">
        <v>0.65949074074074077</v>
      </c>
      <c r="V5" s="140">
        <f t="shared" ref="V5:V37" si="6">U5-R5</f>
        <v>1.7129629629629717E-2</v>
      </c>
      <c r="W5" s="36">
        <f t="shared" ref="W5:W37" si="7">$W$3*V5/$V$3</f>
        <v>1.3975448536355091</v>
      </c>
      <c r="X5" s="182">
        <v>0.66886574074074068</v>
      </c>
      <c r="Y5" s="32">
        <f t="shared" ref="Y5:Y37" si="8">X5-U5</f>
        <v>9.3749999999999112E-3</v>
      </c>
      <c r="Z5" s="37">
        <f t="shared" ref="Z5:Z37" si="9">$Z$3*Y5/$Y$3</f>
        <v>1.5882352941176321</v>
      </c>
    </row>
    <row r="6" spans="1:28" ht="18" customHeight="1" x14ac:dyDescent="0.3">
      <c r="B6" s="24">
        <v>18</v>
      </c>
      <c r="C6" s="281">
        <v>64</v>
      </c>
      <c r="D6" s="282" t="s">
        <v>49</v>
      </c>
      <c r="E6" s="283">
        <v>1981</v>
      </c>
      <c r="F6" s="282" t="s">
        <v>50</v>
      </c>
      <c r="G6" s="285">
        <v>0.59778935185185189</v>
      </c>
      <c r="H6" s="286">
        <v>1.4398465332967938</v>
      </c>
      <c r="I6" s="191">
        <f t="shared" si="0"/>
        <v>7.3043981481481501E-2</v>
      </c>
      <c r="J6" s="287">
        <f t="shared" si="1"/>
        <v>1.2908570259766827</v>
      </c>
      <c r="K6" s="183">
        <v>2</v>
      </c>
      <c r="L6" s="47"/>
      <c r="M6" s="41"/>
      <c r="N6" s="40"/>
      <c r="O6" s="31">
        <v>0.61651620370370364</v>
      </c>
      <c r="P6" s="32">
        <f t="shared" si="2"/>
        <v>1.8726851851851745E-2</v>
      </c>
      <c r="Q6" s="33">
        <f t="shared" si="3"/>
        <v>1.2660406885758924</v>
      </c>
      <c r="R6" s="34">
        <v>0.64513888888888882</v>
      </c>
      <c r="S6" s="35">
        <f t="shared" si="4"/>
        <v>2.8622685185185182E-2</v>
      </c>
      <c r="T6" s="36">
        <f t="shared" si="5"/>
        <v>1.350628072091753</v>
      </c>
      <c r="U6" s="139">
        <v>0.66175925925925927</v>
      </c>
      <c r="V6" s="140">
        <f t="shared" si="6"/>
        <v>1.6620370370370452E-2</v>
      </c>
      <c r="W6" s="36">
        <f t="shared" si="7"/>
        <v>1.3559962228517504</v>
      </c>
      <c r="X6" s="182">
        <v>0.67083333333333339</v>
      </c>
      <c r="Y6" s="32">
        <f t="shared" si="8"/>
        <v>9.0740740740741233E-3</v>
      </c>
      <c r="Z6" s="37">
        <f t="shared" si="9"/>
        <v>1.5372549019607926</v>
      </c>
    </row>
    <row r="7" spans="1:28" ht="18" customHeight="1" x14ac:dyDescent="0.3">
      <c r="A7" s="16"/>
      <c r="B7" s="24">
        <v>28</v>
      </c>
      <c r="C7" s="281">
        <v>54</v>
      </c>
      <c r="D7" s="288" t="s">
        <v>62</v>
      </c>
      <c r="E7" s="289">
        <v>2001</v>
      </c>
      <c r="F7" s="290" t="s">
        <v>55</v>
      </c>
      <c r="G7" s="291">
        <v>0.60222222222222221</v>
      </c>
      <c r="H7" s="286">
        <v>1.3599281682914328</v>
      </c>
      <c r="I7" s="191">
        <f t="shared" si="0"/>
        <v>6.9479166666666647E-2</v>
      </c>
      <c r="J7" s="287">
        <f t="shared" si="1"/>
        <v>1.2278584577623233</v>
      </c>
      <c r="K7" s="221">
        <v>3</v>
      </c>
      <c r="L7" s="85"/>
      <c r="M7" s="82"/>
      <c r="N7" s="83"/>
      <c r="O7" s="31">
        <v>0.62048611111111118</v>
      </c>
      <c r="P7" s="32">
        <f t="shared" si="2"/>
        <v>1.8263888888888968E-2</v>
      </c>
      <c r="Q7" s="33">
        <f t="shared" si="3"/>
        <v>1.2347417840375638</v>
      </c>
      <c r="R7" s="34">
        <v>0.6479166666666667</v>
      </c>
      <c r="S7" s="90">
        <f t="shared" si="4"/>
        <v>2.7430555555555514E-2</v>
      </c>
      <c r="T7" s="91">
        <f t="shared" si="5"/>
        <v>1.2943746586564699</v>
      </c>
      <c r="U7" s="141">
        <v>0.66292824074074075</v>
      </c>
      <c r="V7" s="140">
        <f t="shared" si="6"/>
        <v>1.5011574074074052E-2</v>
      </c>
      <c r="W7" s="36">
        <f t="shared" si="7"/>
        <v>1.2247403210575969</v>
      </c>
      <c r="X7" s="182">
        <v>0.67170138888888886</v>
      </c>
      <c r="Y7" s="32">
        <f t="shared" si="8"/>
        <v>8.7731481481481133E-3</v>
      </c>
      <c r="Z7" s="94">
        <f t="shared" si="9"/>
        <v>1.4862745098039156</v>
      </c>
    </row>
    <row r="8" spans="1:28" ht="18" customHeight="1" x14ac:dyDescent="0.3">
      <c r="B8" s="24">
        <v>7</v>
      </c>
      <c r="C8" s="228">
        <v>75</v>
      </c>
      <c r="D8" s="229" t="s">
        <v>32</v>
      </c>
      <c r="E8" s="240">
        <v>1986</v>
      </c>
      <c r="F8" s="241" t="s">
        <v>33</v>
      </c>
      <c r="G8" s="232">
        <v>0.59196878147029186</v>
      </c>
      <c r="H8" s="233">
        <v>1.5445619335347442</v>
      </c>
      <c r="I8" s="30">
        <f t="shared" si="0"/>
        <v>7.064695927044895E-2</v>
      </c>
      <c r="J8" s="129">
        <f>$J$3*I8/$I$3</f>
        <v>1.2484960689234585</v>
      </c>
      <c r="K8" s="222"/>
      <c r="L8" s="47"/>
      <c r="M8" s="41"/>
      <c r="N8" s="40"/>
      <c r="O8" s="31">
        <v>0.60991898148148149</v>
      </c>
      <c r="P8" s="32">
        <f t="shared" si="2"/>
        <v>1.7950200011189632E-2</v>
      </c>
      <c r="Q8" s="33">
        <f>$Q$3*P8/$P$3</f>
        <v>1.2135346486438059</v>
      </c>
      <c r="R8" s="34">
        <v>0.63680555555555551</v>
      </c>
      <c r="S8" s="35">
        <f>R8-O8</f>
        <v>2.6886574074074021E-2</v>
      </c>
      <c r="T8" s="36">
        <f>$T$3*S8/$S$3</f>
        <v>1.2687056253413409</v>
      </c>
      <c r="U8" s="139">
        <v>0.65395833333333331</v>
      </c>
      <c r="V8" s="140">
        <f t="shared" si="6"/>
        <v>1.7152777777777795E-2</v>
      </c>
      <c r="W8" s="36">
        <f>$W$3*V8/$V$3</f>
        <v>1.3994334277620377</v>
      </c>
      <c r="X8" s="28">
        <v>0.66261574074074081</v>
      </c>
      <c r="Y8" s="32">
        <f>X8-U8</f>
        <v>8.6574074074075025E-3</v>
      </c>
      <c r="Z8" s="37">
        <f>$Z$3*Y8/$Y$3</f>
        <v>1.4666666666666828</v>
      </c>
    </row>
    <row r="9" spans="1:28" ht="18" customHeight="1" x14ac:dyDescent="0.3">
      <c r="B9" s="24">
        <v>50</v>
      </c>
      <c r="C9" s="228">
        <v>31</v>
      </c>
      <c r="D9" s="242" t="s">
        <v>89</v>
      </c>
      <c r="E9" s="230">
        <v>1986</v>
      </c>
      <c r="F9" s="231" t="s">
        <v>50</v>
      </c>
      <c r="G9" s="243">
        <v>0.61124999999999996</v>
      </c>
      <c r="H9" s="233">
        <v>1.1975883803781862</v>
      </c>
      <c r="I9" s="30">
        <f t="shared" si="0"/>
        <v>6.119212962962961E-2</v>
      </c>
      <c r="J9" s="129">
        <f t="shared" si="1"/>
        <v>1.0814072407445281</v>
      </c>
      <c r="K9" s="84"/>
      <c r="L9" s="85"/>
      <c r="M9" s="82"/>
      <c r="N9" s="83"/>
      <c r="O9" s="31">
        <v>0.62671296296296297</v>
      </c>
      <c r="P9" s="32">
        <f t="shared" si="2"/>
        <v>1.5462962962963012E-2</v>
      </c>
      <c r="Q9" s="33">
        <f t="shared" si="3"/>
        <v>1.0453834115805978</v>
      </c>
      <c r="R9" s="34">
        <v>0.65069444444444446</v>
      </c>
      <c r="S9" s="90">
        <f t="shared" si="4"/>
        <v>2.3981481481481493E-2</v>
      </c>
      <c r="T9" s="91">
        <f t="shared" si="5"/>
        <v>1.1316220644456585</v>
      </c>
      <c r="U9" s="141">
        <v>0.66481481481481486</v>
      </c>
      <c r="V9" s="140">
        <f t="shared" si="6"/>
        <v>1.4120370370370394E-2</v>
      </c>
      <c r="W9" s="36">
        <f t="shared" si="7"/>
        <v>1.1520302171860237</v>
      </c>
      <c r="X9" s="28">
        <v>0.67244212962962957</v>
      </c>
      <c r="Y9" s="32">
        <f t="shared" si="8"/>
        <v>7.6273148148147119E-3</v>
      </c>
      <c r="Z9" s="94">
        <f t="shared" si="9"/>
        <v>1.2921568627450806</v>
      </c>
    </row>
    <row r="10" spans="1:28" ht="18" customHeight="1" x14ac:dyDescent="0.3">
      <c r="A10" s="16"/>
      <c r="B10" s="24">
        <v>30</v>
      </c>
      <c r="C10" s="228">
        <v>52</v>
      </c>
      <c r="D10" s="234" t="s">
        <v>64</v>
      </c>
      <c r="E10" s="235">
        <v>1981</v>
      </c>
      <c r="F10" s="244" t="s">
        <v>46</v>
      </c>
      <c r="G10" s="232">
        <v>0.60299768518518515</v>
      </c>
      <c r="H10" s="233">
        <v>1.3460680423870608</v>
      </c>
      <c r="I10" s="30">
        <f t="shared" si="0"/>
        <v>7.0057870370370368E-2</v>
      </c>
      <c r="J10" s="129">
        <f t="shared" si="1"/>
        <v>1.2380854980568623</v>
      </c>
      <c r="K10" s="46"/>
      <c r="L10" s="47"/>
      <c r="M10" s="41"/>
      <c r="N10" s="40"/>
      <c r="O10" s="31">
        <v>0.62116898148148147</v>
      </c>
      <c r="P10" s="32">
        <f t="shared" si="2"/>
        <v>1.8171296296296324E-2</v>
      </c>
      <c r="Q10" s="33">
        <f t="shared" si="3"/>
        <v>1.2284820031298922</v>
      </c>
      <c r="R10" s="34">
        <v>0.64930555555555558</v>
      </c>
      <c r="S10" s="35">
        <f t="shared" si="4"/>
        <v>2.8136574074074105E-2</v>
      </c>
      <c r="T10" s="36">
        <f t="shared" si="5"/>
        <v>1.32768978700164</v>
      </c>
      <c r="U10" s="139">
        <v>0.66469907407407403</v>
      </c>
      <c r="V10" s="140">
        <f t="shared" si="6"/>
        <v>1.5393518518518445E-2</v>
      </c>
      <c r="W10" s="36">
        <f t="shared" si="7"/>
        <v>1.2559017941454114</v>
      </c>
      <c r="X10" s="28">
        <v>0.67305555555555552</v>
      </c>
      <c r="Y10" s="32">
        <f t="shared" si="8"/>
        <v>8.3564814814814925E-3</v>
      </c>
      <c r="Z10" s="37">
        <f t="shared" si="9"/>
        <v>1.4156862745098058</v>
      </c>
    </row>
    <row r="11" spans="1:28" s="2" customFormat="1" ht="18" customHeight="1" x14ac:dyDescent="0.3">
      <c r="A11"/>
      <c r="B11" s="24">
        <v>17</v>
      </c>
      <c r="C11" s="281">
        <v>65</v>
      </c>
      <c r="D11" s="282" t="s">
        <v>48</v>
      </c>
      <c r="E11" s="283">
        <v>1983</v>
      </c>
      <c r="F11" s="292" t="s">
        <v>26</v>
      </c>
      <c r="G11" s="285">
        <v>0.59728009259259263</v>
      </c>
      <c r="H11" s="286">
        <v>1.4488901068785971</v>
      </c>
      <c r="I11" s="191">
        <f t="shared" si="0"/>
        <v>7.5844907407407458E-2</v>
      </c>
      <c r="J11" s="287">
        <f t="shared" si="1"/>
        <v>1.3403559010022508</v>
      </c>
      <c r="K11" s="46"/>
      <c r="L11" s="184">
        <v>1</v>
      </c>
      <c r="M11" s="41"/>
      <c r="N11" s="40"/>
      <c r="O11" s="31">
        <v>0.61673611111111104</v>
      </c>
      <c r="P11" s="32">
        <f t="shared" si="2"/>
        <v>1.9456018518518414E-2</v>
      </c>
      <c r="Q11" s="33">
        <f t="shared" si="3"/>
        <v>1.3153364632237801</v>
      </c>
      <c r="R11" s="34">
        <v>0.64722222222222225</v>
      </c>
      <c r="S11" s="35">
        <f t="shared" si="4"/>
        <v>3.0486111111111214E-2</v>
      </c>
      <c r="T11" s="36">
        <f t="shared" si="5"/>
        <v>1.4385581649371977</v>
      </c>
      <c r="U11" s="139">
        <v>0.66420138888888891</v>
      </c>
      <c r="V11" s="140">
        <f t="shared" si="6"/>
        <v>1.6979166666666656E-2</v>
      </c>
      <c r="W11" s="36">
        <f t="shared" si="7"/>
        <v>1.3852691218130271</v>
      </c>
      <c r="X11" s="182">
        <v>0.67312500000000008</v>
      </c>
      <c r="Y11" s="32">
        <f t="shared" si="8"/>
        <v>8.9236111111111738E-3</v>
      </c>
      <c r="Z11" s="37">
        <f t="shared" si="9"/>
        <v>1.5117647058823636</v>
      </c>
      <c r="AA11"/>
      <c r="AB11"/>
    </row>
    <row r="12" spans="1:28" ht="18" customHeight="1" x14ac:dyDescent="0.3">
      <c r="B12" s="24">
        <v>26</v>
      </c>
      <c r="C12" s="228">
        <v>56</v>
      </c>
      <c r="D12" s="234" t="s">
        <v>60</v>
      </c>
      <c r="E12" s="235">
        <v>1984</v>
      </c>
      <c r="F12" s="234" t="s">
        <v>28</v>
      </c>
      <c r="G12" s="232">
        <v>0.60082175925925929</v>
      </c>
      <c r="H12" s="233">
        <v>1.3853110441216776</v>
      </c>
      <c r="I12" s="30">
        <f t="shared" si="0"/>
        <v>7.3136574074074034E-2</v>
      </c>
      <c r="J12" s="129">
        <f t="shared" si="1"/>
        <v>1.2924933524238078</v>
      </c>
      <c r="K12" s="46"/>
      <c r="L12" s="47"/>
      <c r="M12" s="41"/>
      <c r="N12" s="40"/>
      <c r="O12" s="31">
        <v>0.61930555555555555</v>
      </c>
      <c r="P12" s="32">
        <f t="shared" si="2"/>
        <v>1.8483796296296262E-2</v>
      </c>
      <c r="Q12" s="33">
        <f t="shared" si="3"/>
        <v>1.2496087636932682</v>
      </c>
      <c r="R12" s="34">
        <v>0.64930555555555558</v>
      </c>
      <c r="S12" s="35">
        <f t="shared" si="4"/>
        <v>3.0000000000000027E-2</v>
      </c>
      <c r="T12" s="36">
        <f t="shared" si="5"/>
        <v>1.4156198798470794</v>
      </c>
      <c r="U12" s="139">
        <v>0.6651273148148148</v>
      </c>
      <c r="V12" s="140">
        <f t="shared" si="6"/>
        <v>1.5821759259259216E-2</v>
      </c>
      <c r="W12" s="36">
        <f t="shared" si="7"/>
        <v>1.2908404154863014</v>
      </c>
      <c r="X12" s="28">
        <v>0.67395833333333333</v>
      </c>
      <c r="Y12" s="32">
        <f t="shared" si="8"/>
        <v>8.8310185185185297E-3</v>
      </c>
      <c r="Z12" s="37">
        <f t="shared" si="9"/>
        <v>1.496078431372551</v>
      </c>
    </row>
    <row r="13" spans="1:28" ht="18" customHeight="1" x14ac:dyDescent="0.3">
      <c r="B13" s="24">
        <f>B12+1</f>
        <v>27</v>
      </c>
      <c r="C13" s="228">
        <v>14</v>
      </c>
      <c r="D13" s="236" t="s">
        <v>111</v>
      </c>
      <c r="E13" s="237">
        <v>1997</v>
      </c>
      <c r="F13" s="245" t="s">
        <v>112</v>
      </c>
      <c r="G13" s="246">
        <v>0.61673611111111104</v>
      </c>
      <c r="H13" s="233">
        <v>1.0987685992816854</v>
      </c>
      <c r="I13" s="30">
        <f t="shared" si="0"/>
        <v>5.789351851851865E-2</v>
      </c>
      <c r="J13" s="129">
        <f t="shared" si="1"/>
        <v>1.0231131110656599</v>
      </c>
      <c r="K13" s="84"/>
      <c r="L13" s="85"/>
      <c r="M13" s="82"/>
      <c r="N13" s="83"/>
      <c r="O13" s="31">
        <v>0.63218750000000001</v>
      </c>
      <c r="P13" s="32">
        <f t="shared" si="2"/>
        <v>1.5451388888888973E-2</v>
      </c>
      <c r="Q13" s="33">
        <f t="shared" si="3"/>
        <v>1.0446009389671418</v>
      </c>
      <c r="R13" s="34">
        <v>0.65416666666666667</v>
      </c>
      <c r="S13" s="90">
        <f t="shared" si="4"/>
        <v>2.1979166666666661E-2</v>
      </c>
      <c r="T13" s="91">
        <f t="shared" si="5"/>
        <v>1.0371381758601854</v>
      </c>
      <c r="U13" s="141">
        <v>0.66752314814814817</v>
      </c>
      <c r="V13" s="140">
        <f t="shared" si="6"/>
        <v>1.3356481481481497E-2</v>
      </c>
      <c r="W13" s="36">
        <f t="shared" si="7"/>
        <v>1.0897072710103859</v>
      </c>
      <c r="X13" s="28">
        <v>0.67462962962962969</v>
      </c>
      <c r="Y13" s="32">
        <f t="shared" si="8"/>
        <v>7.1064814814815191E-3</v>
      </c>
      <c r="Z13" s="94">
        <f t="shared" si="9"/>
        <v>1.2039215686274574</v>
      </c>
    </row>
    <row r="14" spans="1:28" ht="18" customHeight="1" x14ac:dyDescent="0.3">
      <c r="B14" s="24">
        <f>B13+1</f>
        <v>28</v>
      </c>
      <c r="C14" s="228">
        <v>11</v>
      </c>
      <c r="D14" s="242" t="s">
        <v>116</v>
      </c>
      <c r="E14" s="230">
        <v>1981</v>
      </c>
      <c r="F14" s="238" t="s">
        <v>117</v>
      </c>
      <c r="G14" s="243">
        <v>0.61807870370370377</v>
      </c>
      <c r="H14" s="233">
        <v>1.0746587030716719</v>
      </c>
      <c r="I14" s="30">
        <f t="shared" si="0"/>
        <v>5.6585648148148149E-2</v>
      </c>
      <c r="J14" s="129">
        <f t="shared" si="1"/>
        <v>1</v>
      </c>
      <c r="K14" s="84"/>
      <c r="L14" s="85"/>
      <c r="M14" s="82"/>
      <c r="N14" s="83"/>
      <c r="O14" s="31">
        <v>0.6329745370370371</v>
      </c>
      <c r="P14" s="32">
        <f t="shared" si="2"/>
        <v>1.489583333333333E-2</v>
      </c>
      <c r="Q14" s="33">
        <f t="shared" si="3"/>
        <v>1.0070422535211265</v>
      </c>
      <c r="R14" s="34">
        <v>0.65416666666666667</v>
      </c>
      <c r="S14" s="90">
        <f t="shared" si="4"/>
        <v>2.1192129629629575E-2</v>
      </c>
      <c r="T14" s="91">
        <f t="shared" si="5"/>
        <v>0.99999999999999734</v>
      </c>
      <c r="U14" s="141">
        <v>0.66762731481481474</v>
      </c>
      <c r="V14" s="140">
        <f t="shared" si="6"/>
        <v>1.3460648148148069E-2</v>
      </c>
      <c r="W14" s="36">
        <f t="shared" si="7"/>
        <v>1.0982058545797833</v>
      </c>
      <c r="X14" s="28">
        <v>0.67466435185185192</v>
      </c>
      <c r="Y14" s="32">
        <f t="shared" si="8"/>
        <v>7.0370370370371749E-3</v>
      </c>
      <c r="Z14" s="94">
        <f t="shared" si="9"/>
        <v>1.1921568627451213</v>
      </c>
    </row>
    <row r="15" spans="1:28" s="22" customFormat="1" ht="18" customHeight="1" x14ac:dyDescent="0.3">
      <c r="A15"/>
      <c r="B15" s="24">
        <f>B14+1</f>
        <v>29</v>
      </c>
      <c r="C15" s="228">
        <v>10</v>
      </c>
      <c r="D15" s="244" t="s">
        <v>118</v>
      </c>
      <c r="E15" s="235">
        <v>1983</v>
      </c>
      <c r="F15" s="244" t="s">
        <v>119</v>
      </c>
      <c r="G15" s="243">
        <v>0.61819444444444438</v>
      </c>
      <c r="H15" s="233">
        <v>1.0725212464589233</v>
      </c>
      <c r="I15" s="30">
        <f t="shared" si="0"/>
        <v>5.6689814814814943E-2</v>
      </c>
      <c r="J15" s="129">
        <f t="shared" si="1"/>
        <v>1.0018408672530192</v>
      </c>
      <c r="K15" s="84"/>
      <c r="L15" s="85"/>
      <c r="M15" s="82"/>
      <c r="N15" s="83"/>
      <c r="O15" s="31">
        <v>0.63298611111111114</v>
      </c>
      <c r="P15" s="32">
        <f t="shared" si="2"/>
        <v>1.4791666666666758E-2</v>
      </c>
      <c r="Q15" s="33">
        <f t="shared" si="3"/>
        <v>1.000000000000006</v>
      </c>
      <c r="R15" s="34">
        <v>0.65555555555555556</v>
      </c>
      <c r="S15" s="90">
        <f t="shared" si="4"/>
        <v>2.256944444444442E-2</v>
      </c>
      <c r="T15" s="91">
        <f t="shared" si="5"/>
        <v>1.0649918077553238</v>
      </c>
      <c r="U15" s="141">
        <v>0.66781250000000003</v>
      </c>
      <c r="V15" s="140">
        <f t="shared" si="6"/>
        <v>1.2256944444444473E-2</v>
      </c>
      <c r="W15" s="36">
        <f t="shared" si="7"/>
        <v>1</v>
      </c>
      <c r="X15" s="28">
        <v>0.67488425925925932</v>
      </c>
      <c r="Y15" s="32">
        <f t="shared" si="8"/>
        <v>7.0717592592592915E-3</v>
      </c>
      <c r="Z15" s="94">
        <f t="shared" si="9"/>
        <v>1.19803921568628</v>
      </c>
      <c r="AA15"/>
      <c r="AB15"/>
    </row>
    <row r="16" spans="1:28" ht="18" customHeight="1" x14ac:dyDescent="0.3">
      <c r="B16" s="24">
        <v>22</v>
      </c>
      <c r="C16" s="281">
        <v>60</v>
      </c>
      <c r="D16" s="284" t="s">
        <v>54</v>
      </c>
      <c r="E16" s="283">
        <v>1974</v>
      </c>
      <c r="F16" s="293" t="s">
        <v>55</v>
      </c>
      <c r="G16" s="285">
        <v>0.60025462962962961</v>
      </c>
      <c r="H16" s="286">
        <v>1.3953667953667983</v>
      </c>
      <c r="I16" s="191">
        <f t="shared" si="0"/>
        <v>7.5358796296296271E-2</v>
      </c>
      <c r="J16" s="287">
        <f t="shared" si="1"/>
        <v>1.3317651871548368</v>
      </c>
      <c r="K16" s="46"/>
      <c r="L16" s="184">
        <v>2</v>
      </c>
      <c r="M16" s="41"/>
      <c r="N16" s="40"/>
      <c r="O16" s="31">
        <v>0.61921296296296291</v>
      </c>
      <c r="P16" s="32">
        <f t="shared" si="2"/>
        <v>1.8958333333333299E-2</v>
      </c>
      <c r="Q16" s="33">
        <f t="shared" si="3"/>
        <v>1.281690140845068</v>
      </c>
      <c r="R16" s="34">
        <v>0.64930555555555558</v>
      </c>
      <c r="S16" s="35">
        <f t="shared" si="4"/>
        <v>3.0092592592592671E-2</v>
      </c>
      <c r="T16" s="36">
        <f t="shared" si="5"/>
        <v>1.4199890770071035</v>
      </c>
      <c r="U16" s="139">
        <v>0.66656250000000006</v>
      </c>
      <c r="V16" s="140">
        <f t="shared" si="6"/>
        <v>1.7256944444444478E-2</v>
      </c>
      <c r="W16" s="36">
        <f t="shared" si="7"/>
        <v>1.4079320113314442</v>
      </c>
      <c r="X16" s="182">
        <v>0.67561342592592588</v>
      </c>
      <c r="Y16" s="32">
        <f t="shared" si="8"/>
        <v>9.0509259259258235E-3</v>
      </c>
      <c r="Z16" s="37">
        <f t="shared" si="9"/>
        <v>1.5333333333333161</v>
      </c>
    </row>
    <row r="17" spans="1:28" ht="18" customHeight="1" x14ac:dyDescent="0.3">
      <c r="B17" s="24">
        <f>B16+1</f>
        <v>23</v>
      </c>
      <c r="C17" s="228">
        <v>23</v>
      </c>
      <c r="D17" s="248" t="s">
        <v>101</v>
      </c>
      <c r="E17" s="237">
        <v>1981</v>
      </c>
      <c r="F17" s="238" t="s">
        <v>26</v>
      </c>
      <c r="G17" s="249">
        <v>0.61342592592592593</v>
      </c>
      <c r="H17" s="233">
        <v>1.158399561523705</v>
      </c>
      <c r="I17" s="30">
        <f t="shared" si="0"/>
        <v>6.2650462962962949E-2</v>
      </c>
      <c r="J17" s="129">
        <f t="shared" si="1"/>
        <v>1.1071793822867659</v>
      </c>
      <c r="K17" s="84"/>
      <c r="L17" s="85"/>
      <c r="M17" s="82"/>
      <c r="N17" s="83"/>
      <c r="O17" s="31">
        <v>0.63062499999999999</v>
      </c>
      <c r="P17" s="32">
        <f t="shared" si="2"/>
        <v>1.7199074074074061E-2</v>
      </c>
      <c r="Q17" s="33">
        <f t="shared" si="3"/>
        <v>1.162754303599373</v>
      </c>
      <c r="R17" s="34">
        <v>0.65555555555555556</v>
      </c>
      <c r="S17" s="90">
        <f t="shared" si="4"/>
        <v>2.4930555555555567E-2</v>
      </c>
      <c r="T17" s="91">
        <f t="shared" si="5"/>
        <v>1.1764063353358825</v>
      </c>
      <c r="U17" s="141">
        <v>0.66861111111111116</v>
      </c>
      <c r="V17" s="140">
        <f t="shared" si="6"/>
        <v>1.3055555555555598E-2</v>
      </c>
      <c r="W17" s="36">
        <f t="shared" si="7"/>
        <v>1.0651558073654401</v>
      </c>
      <c r="X17" s="28">
        <v>0.67607638888888888</v>
      </c>
      <c r="Y17" s="32">
        <f t="shared" si="8"/>
        <v>7.4652777777777235E-3</v>
      </c>
      <c r="Z17" s="94">
        <f t="shared" si="9"/>
        <v>1.264705882352932</v>
      </c>
    </row>
    <row r="18" spans="1:28" ht="18" customHeight="1" x14ac:dyDescent="0.3">
      <c r="B18" s="24">
        <f>B17+1</f>
        <v>24</v>
      </c>
      <c r="C18" s="228">
        <v>15</v>
      </c>
      <c r="D18" s="231" t="s">
        <v>110</v>
      </c>
      <c r="E18" s="230">
        <v>1977</v>
      </c>
      <c r="F18" s="234" t="s">
        <v>44</v>
      </c>
      <c r="G18" s="232">
        <v>0.61656250000000001</v>
      </c>
      <c r="H18" s="233">
        <v>1.1019624573378863</v>
      </c>
      <c r="I18" s="30">
        <f t="shared" si="0"/>
        <v>5.9548611111111094E-2</v>
      </c>
      <c r="J18" s="129">
        <f t="shared" si="1"/>
        <v>1.0523624463080381</v>
      </c>
      <c r="K18" s="84"/>
      <c r="L18" s="85"/>
      <c r="M18" s="82"/>
      <c r="N18" s="83"/>
      <c r="O18" s="31">
        <v>0.63167824074074075</v>
      </c>
      <c r="P18" s="32">
        <f t="shared" si="2"/>
        <v>1.5115740740740735E-2</v>
      </c>
      <c r="Q18" s="33">
        <f t="shared" si="3"/>
        <v>1.0219092331768382</v>
      </c>
      <c r="R18" s="34">
        <v>0.65555555555555556</v>
      </c>
      <c r="S18" s="90">
        <f t="shared" si="4"/>
        <v>2.387731481481481E-2</v>
      </c>
      <c r="T18" s="91">
        <f t="shared" si="5"/>
        <v>1.1267067176406333</v>
      </c>
      <c r="U18" s="141">
        <v>0.66842592592592587</v>
      </c>
      <c r="V18" s="140">
        <f t="shared" si="6"/>
        <v>1.287037037037031E-2</v>
      </c>
      <c r="W18" s="36">
        <f t="shared" si="7"/>
        <v>1.0500472143531561</v>
      </c>
      <c r="X18" s="28">
        <v>0.67611111111111111</v>
      </c>
      <c r="Y18" s="32">
        <f t="shared" si="8"/>
        <v>7.6851851851852393E-3</v>
      </c>
      <c r="Z18" s="94">
        <f t="shared" si="9"/>
        <v>1.3019607843137346</v>
      </c>
    </row>
    <row r="19" spans="1:28" ht="18" customHeight="1" x14ac:dyDescent="0.3">
      <c r="B19" s="24">
        <v>25</v>
      </c>
      <c r="C19" s="228">
        <v>57</v>
      </c>
      <c r="D19" s="234" t="s">
        <v>59</v>
      </c>
      <c r="E19" s="235">
        <v>1974</v>
      </c>
      <c r="F19" s="244" t="s">
        <v>37</v>
      </c>
      <c r="G19" s="232">
        <v>0.60067129629629623</v>
      </c>
      <c r="H19" s="233">
        <v>1.3880115830115793</v>
      </c>
      <c r="I19" s="30">
        <f t="shared" si="0"/>
        <v>7.5601851851851865E-2</v>
      </c>
      <c r="J19" s="129">
        <f t="shared" si="1"/>
        <v>1.3360605440785438</v>
      </c>
      <c r="K19" s="84"/>
      <c r="L19" s="85"/>
      <c r="M19" s="82"/>
      <c r="N19" s="83"/>
      <c r="O19" s="31">
        <v>0.61924768518518525</v>
      </c>
      <c r="P19" s="32">
        <f t="shared" si="2"/>
        <v>1.8576388888889017E-2</v>
      </c>
      <c r="Q19" s="33">
        <f t="shared" si="3"/>
        <v>1.2558685446009474</v>
      </c>
      <c r="R19" s="34">
        <v>0.64930555555555558</v>
      </c>
      <c r="S19" s="90">
        <f t="shared" si="4"/>
        <v>3.0057870370370332E-2</v>
      </c>
      <c r="T19" s="91">
        <f t="shared" si="5"/>
        <v>1.4183506280720899</v>
      </c>
      <c r="U19" s="142">
        <v>0.66695601851851849</v>
      </c>
      <c r="V19" s="140">
        <f t="shared" si="6"/>
        <v>1.765046296296291E-2</v>
      </c>
      <c r="W19" s="36">
        <f t="shared" si="7"/>
        <v>1.440037771482523</v>
      </c>
      <c r="X19" s="28">
        <v>0.6762731481481481</v>
      </c>
      <c r="Y19" s="32">
        <f t="shared" si="8"/>
        <v>9.3171296296296058E-3</v>
      </c>
      <c r="Z19" s="94">
        <f t="shared" si="9"/>
        <v>1.5784313725490156</v>
      </c>
    </row>
    <row r="20" spans="1:28" ht="18" customHeight="1" x14ac:dyDescent="0.3">
      <c r="B20" s="24">
        <v>1</v>
      </c>
      <c r="C20" s="228">
        <v>82</v>
      </c>
      <c r="D20" s="231" t="s">
        <v>21</v>
      </c>
      <c r="E20" s="230">
        <v>1990</v>
      </c>
      <c r="F20" s="250" t="s">
        <v>22</v>
      </c>
      <c r="G20" s="249">
        <v>0.5855652471352828</v>
      </c>
      <c r="H20" s="233">
        <v>1.659825551564909</v>
      </c>
      <c r="I20" s="30">
        <f t="shared" si="0"/>
        <v>9.0939382494346854E-2</v>
      </c>
      <c r="J20" s="129">
        <f t="shared" si="1"/>
        <v>1.6071103799369131</v>
      </c>
      <c r="K20" s="46"/>
      <c r="L20" s="47"/>
      <c r="M20" s="41"/>
      <c r="N20" s="40"/>
      <c r="O20" s="31">
        <v>0.60761574074074076</v>
      </c>
      <c r="P20" s="32">
        <f t="shared" si="2"/>
        <v>2.2050493605457966E-2</v>
      </c>
      <c r="Q20" s="33">
        <f t="shared" si="3"/>
        <v>1.4907375958619469</v>
      </c>
      <c r="R20" s="34">
        <v>0.64513888888888882</v>
      </c>
      <c r="S20" s="35">
        <f t="shared" si="4"/>
        <v>3.7523148148148056E-2</v>
      </c>
      <c r="T20" s="36">
        <f t="shared" si="5"/>
        <v>1.7706171490988487</v>
      </c>
      <c r="U20" s="139">
        <v>0.66559027777777779</v>
      </c>
      <c r="V20" s="140">
        <f t="shared" si="6"/>
        <v>2.0451388888888977E-2</v>
      </c>
      <c r="W20" s="36">
        <f t="shared" si="7"/>
        <v>1.6685552407932045</v>
      </c>
      <c r="X20" s="28">
        <v>0.67650462962962965</v>
      </c>
      <c r="Y20" s="32">
        <f t="shared" si="8"/>
        <v>1.0914351851851856E-2</v>
      </c>
      <c r="Z20" s="37">
        <f t="shared" si="9"/>
        <v>1.849019607843138</v>
      </c>
    </row>
    <row r="21" spans="1:28" ht="18" customHeight="1" x14ac:dyDescent="0.3">
      <c r="B21" s="24">
        <v>40</v>
      </c>
      <c r="C21" s="228">
        <v>42</v>
      </c>
      <c r="D21" s="251" t="s">
        <v>77</v>
      </c>
      <c r="E21" s="230">
        <v>2002</v>
      </c>
      <c r="F21" s="252" t="s">
        <v>26</v>
      </c>
      <c r="G21" s="243">
        <v>0.60812500000000003</v>
      </c>
      <c r="H21" s="233">
        <v>1.253719856336587</v>
      </c>
      <c r="I21" s="30">
        <f t="shared" si="0"/>
        <v>6.8576388888888951E-2</v>
      </c>
      <c r="J21" s="129">
        <f t="shared" si="1"/>
        <v>1.2119042749028441</v>
      </c>
      <c r="K21" s="46"/>
      <c r="L21" s="47"/>
      <c r="M21" s="41"/>
      <c r="N21" s="40"/>
      <c r="O21" s="31">
        <v>0.62548611111111108</v>
      </c>
      <c r="P21" s="32">
        <f t="shared" si="2"/>
        <v>1.7361111111111049E-2</v>
      </c>
      <c r="Q21" s="33">
        <f t="shared" si="3"/>
        <v>1.1737089201877891</v>
      </c>
      <c r="R21" s="34">
        <v>0.65277777777777779</v>
      </c>
      <c r="S21" s="35">
        <f t="shared" si="4"/>
        <v>2.7291666666666714E-2</v>
      </c>
      <c r="T21" s="36">
        <f t="shared" si="5"/>
        <v>1.2878208629164414</v>
      </c>
      <c r="U21" s="139">
        <v>0.66821759259259261</v>
      </c>
      <c r="V21" s="140">
        <f t="shared" si="6"/>
        <v>1.5439814814814823E-2</v>
      </c>
      <c r="W21" s="36">
        <f t="shared" si="7"/>
        <v>1.2596789423984869</v>
      </c>
      <c r="X21" s="28">
        <v>0.67670138888888898</v>
      </c>
      <c r="Y21" s="32">
        <f t="shared" si="8"/>
        <v>8.4837962962963642E-3</v>
      </c>
      <c r="Z21" s="37">
        <f t="shared" si="9"/>
        <v>1.4372549019607959</v>
      </c>
    </row>
    <row r="22" spans="1:28" ht="18" customHeight="1" x14ac:dyDescent="0.3">
      <c r="B22" s="24">
        <f>B21+1</f>
        <v>41</v>
      </c>
      <c r="C22" s="228">
        <v>18</v>
      </c>
      <c r="D22" s="231" t="s">
        <v>108</v>
      </c>
      <c r="E22" s="230">
        <v>1998</v>
      </c>
      <c r="F22" s="253" t="s">
        <v>46</v>
      </c>
      <c r="G22" s="232">
        <v>0.61585648148148142</v>
      </c>
      <c r="H22" s="233">
        <v>1.11451737451738</v>
      </c>
      <c r="I22" s="30">
        <f t="shared" si="0"/>
        <v>6.0856481481481484E-2</v>
      </c>
      <c r="J22" s="129">
        <f t="shared" si="1"/>
        <v>1.075475557373696</v>
      </c>
      <c r="K22" s="84"/>
      <c r="L22" s="85"/>
      <c r="M22" s="82"/>
      <c r="N22" s="83"/>
      <c r="O22" s="31">
        <v>0.63187499999999996</v>
      </c>
      <c r="P22" s="32">
        <f t="shared" si="2"/>
        <v>1.6018518518518543E-2</v>
      </c>
      <c r="Q22" s="33">
        <f t="shared" si="3"/>
        <v>1.0829420970266057</v>
      </c>
      <c r="R22" s="34">
        <v>0.65625</v>
      </c>
      <c r="S22" s="90">
        <f t="shared" si="4"/>
        <v>2.4375000000000036E-2</v>
      </c>
      <c r="T22" s="91">
        <f t="shared" si="5"/>
        <v>1.1501911523757526</v>
      </c>
      <c r="U22" s="141">
        <v>0.66929398148148145</v>
      </c>
      <c r="V22" s="140">
        <f t="shared" si="6"/>
        <v>1.3043981481481448E-2</v>
      </c>
      <c r="W22" s="36">
        <f t="shared" si="7"/>
        <v>1.0642115203021667</v>
      </c>
      <c r="X22" s="28">
        <v>0.67671296296296291</v>
      </c>
      <c r="Y22" s="32">
        <f t="shared" si="8"/>
        <v>7.418981481481457E-3</v>
      </c>
      <c r="Z22" s="94">
        <f t="shared" si="9"/>
        <v>1.2568627450980352</v>
      </c>
    </row>
    <row r="23" spans="1:28" ht="18" customHeight="1" x14ac:dyDescent="0.3">
      <c r="B23" s="24">
        <v>49</v>
      </c>
      <c r="C23" s="228">
        <v>1</v>
      </c>
      <c r="D23" s="248" t="s">
        <v>87</v>
      </c>
      <c r="E23" s="237">
        <v>1981</v>
      </c>
      <c r="F23" s="252" t="s">
        <v>79</v>
      </c>
      <c r="G23" s="249">
        <v>0.6107407407407407</v>
      </c>
      <c r="H23" s="233">
        <v>1.206568712186691</v>
      </c>
      <c r="I23" s="30">
        <f t="shared" si="0"/>
        <v>6.6018518518518476E-2</v>
      </c>
      <c r="J23" s="129">
        <f t="shared" si="1"/>
        <v>1.1667007568009811</v>
      </c>
      <c r="K23" s="84"/>
      <c r="L23" s="85"/>
      <c r="M23" s="82"/>
      <c r="N23" s="83"/>
      <c r="O23" s="31">
        <v>0.62740740740740741</v>
      </c>
      <c r="P23" s="32">
        <f t="shared" si="2"/>
        <v>1.6666666666666718E-2</v>
      </c>
      <c r="Q23" s="33">
        <f t="shared" si="3"/>
        <v>1.1267605633802851</v>
      </c>
      <c r="R23" s="34">
        <v>0.65347222222222223</v>
      </c>
      <c r="S23" s="90">
        <f t="shared" si="4"/>
        <v>2.6064814814814818E-2</v>
      </c>
      <c r="T23" s="91">
        <f t="shared" si="5"/>
        <v>1.2299290005461498</v>
      </c>
      <c r="U23" s="141">
        <v>0.67041666666666666</v>
      </c>
      <c r="V23" s="140">
        <f t="shared" si="6"/>
        <v>1.6944444444444429E-2</v>
      </c>
      <c r="W23" s="36">
        <f t="shared" si="7"/>
        <v>1.382436260623225</v>
      </c>
      <c r="X23" s="28">
        <v>0.67675925925925917</v>
      </c>
      <c r="Y23" s="32">
        <f t="shared" si="8"/>
        <v>6.3425925925925108E-3</v>
      </c>
      <c r="Z23" s="94">
        <f t="shared" si="9"/>
        <v>1.0745098039215548</v>
      </c>
    </row>
    <row r="24" spans="1:28" ht="18" customHeight="1" x14ac:dyDescent="0.3">
      <c r="B24" s="24">
        <v>42</v>
      </c>
      <c r="C24" s="228">
        <v>40</v>
      </c>
      <c r="D24" s="231" t="s">
        <v>80</v>
      </c>
      <c r="E24" s="230">
        <v>1978</v>
      </c>
      <c r="F24" s="241" t="s">
        <v>28</v>
      </c>
      <c r="G24" s="232">
        <v>0.6083101851851852</v>
      </c>
      <c r="H24" s="233">
        <v>1.2503699643738011</v>
      </c>
      <c r="I24" s="30">
        <f t="shared" si="0"/>
        <v>6.8460648148148118E-2</v>
      </c>
      <c r="J24" s="129">
        <f t="shared" si="1"/>
        <v>1.2098588668439347</v>
      </c>
      <c r="K24" s="46"/>
      <c r="L24" s="47"/>
      <c r="M24" s="41"/>
      <c r="N24" s="40"/>
      <c r="O24" s="31">
        <v>0.625462962962963</v>
      </c>
      <c r="P24" s="32">
        <f t="shared" si="2"/>
        <v>1.7152777777777795E-2</v>
      </c>
      <c r="Q24" s="33">
        <f t="shared" si="3"/>
        <v>1.1596244131455409</v>
      </c>
      <c r="R24" s="34">
        <v>0.65277777777777779</v>
      </c>
      <c r="S24" s="35">
        <f t="shared" si="4"/>
        <v>2.7314814814814792E-2</v>
      </c>
      <c r="T24" s="36">
        <f t="shared" si="5"/>
        <v>1.2889131622064434</v>
      </c>
      <c r="U24" s="139">
        <v>0.66820601851851846</v>
      </c>
      <c r="V24" s="140">
        <f t="shared" si="6"/>
        <v>1.5428240740740673E-2</v>
      </c>
      <c r="W24" s="36">
        <f t="shared" si="7"/>
        <v>1.2587346553352134</v>
      </c>
      <c r="X24" s="28">
        <v>0.67677083333333332</v>
      </c>
      <c r="Y24" s="32">
        <f t="shared" si="8"/>
        <v>8.5648148148148584E-3</v>
      </c>
      <c r="Z24" s="37">
        <f t="shared" si="9"/>
        <v>1.4509803921568702</v>
      </c>
    </row>
    <row r="25" spans="1:28" ht="18" customHeight="1" x14ac:dyDescent="0.3">
      <c r="B25" s="24">
        <v>15</v>
      </c>
      <c r="C25" s="228">
        <v>67</v>
      </c>
      <c r="D25" s="229" t="s">
        <v>45</v>
      </c>
      <c r="E25" s="230">
        <v>1976</v>
      </c>
      <c r="F25" s="241" t="s">
        <v>46</v>
      </c>
      <c r="G25" s="243">
        <v>0.59625000000000006</v>
      </c>
      <c r="H25" s="233">
        <v>1.4675767918088753</v>
      </c>
      <c r="I25" s="30">
        <f t="shared" si="0"/>
        <v>8.0532407407407414E-2</v>
      </c>
      <c r="J25" s="129">
        <f>$J$3*I25/$I$3</f>
        <v>1.423194927388014</v>
      </c>
      <c r="K25" s="46"/>
      <c r="L25" s="47"/>
      <c r="M25" s="41"/>
      <c r="N25" s="40"/>
      <c r="O25" s="31">
        <v>0.61592592592592588</v>
      </c>
      <c r="P25" s="32">
        <f t="shared" si="2"/>
        <v>1.9675925925925819E-2</v>
      </c>
      <c r="Q25" s="33">
        <f>$Q$3*P25/$P$3</f>
        <v>1.3302034428794918</v>
      </c>
      <c r="R25" s="34">
        <v>0.64861111111111114</v>
      </c>
      <c r="S25" s="35">
        <f>R25-O25</f>
        <v>3.2685185185185262E-2</v>
      </c>
      <c r="T25" s="36">
        <f>$T$3*S25/$S$3</f>
        <v>1.5423265974877152</v>
      </c>
      <c r="U25" s="224">
        <v>0.66696759259259253</v>
      </c>
      <c r="V25" s="140">
        <f>U25-R25</f>
        <v>1.835648148148139E-2</v>
      </c>
      <c r="W25" s="36">
        <f>$W$3*V25/$V$3</f>
        <v>1.497639282341821</v>
      </c>
      <c r="X25" s="28">
        <v>0.67678240740740747</v>
      </c>
      <c r="Y25" s="32">
        <f>X25-U25</f>
        <v>9.8148148148149428E-3</v>
      </c>
      <c r="Z25" s="37">
        <f>$Z$3*Y25/$Y$3</f>
        <v>1.6627450980392373</v>
      </c>
    </row>
    <row r="26" spans="1:28" ht="18" customHeight="1" x14ac:dyDescent="0.3">
      <c r="B26" s="24">
        <v>48</v>
      </c>
      <c r="C26" s="228">
        <v>32</v>
      </c>
      <c r="D26" s="229" t="s">
        <v>88</v>
      </c>
      <c r="E26" s="230">
        <v>1953</v>
      </c>
      <c r="F26" s="247" t="s">
        <v>55</v>
      </c>
      <c r="G26" s="232">
        <v>0.61091435185185183</v>
      </c>
      <c r="H26" s="233">
        <v>1.2034652509652535</v>
      </c>
      <c r="I26" s="30">
        <f t="shared" si="0"/>
        <v>6.5902777777777755E-2</v>
      </c>
      <c r="J26" s="129">
        <f t="shared" si="1"/>
        <v>1.1646553487420737</v>
      </c>
      <c r="K26" s="84"/>
      <c r="L26" s="85"/>
      <c r="M26" s="82"/>
      <c r="N26" s="83"/>
      <c r="O26" s="31">
        <v>0.6274305555555556</v>
      </c>
      <c r="P26" s="32">
        <f t="shared" si="2"/>
        <v>1.6516203703703769E-2</v>
      </c>
      <c r="Q26" s="33">
        <f t="shared" si="3"/>
        <v>1.116588419405325</v>
      </c>
      <c r="R26" s="34">
        <v>0.65347222222222223</v>
      </c>
      <c r="S26" s="90">
        <f t="shared" si="4"/>
        <v>2.604166666666663E-2</v>
      </c>
      <c r="T26" s="91">
        <f t="shared" si="5"/>
        <v>1.2288367012561423</v>
      </c>
      <c r="U26" s="141">
        <v>0.66880787037037026</v>
      </c>
      <c r="V26" s="140">
        <f t="shared" si="6"/>
        <v>1.5335648148148029E-2</v>
      </c>
      <c r="W26" s="36">
        <f t="shared" si="7"/>
        <v>1.2511803588290713</v>
      </c>
      <c r="X26" s="28">
        <v>0.67681712962962959</v>
      </c>
      <c r="Y26" s="32">
        <f t="shared" si="8"/>
        <v>8.009259259259327E-3</v>
      </c>
      <c r="Z26" s="94">
        <f t="shared" si="9"/>
        <v>1.3568627450980508</v>
      </c>
    </row>
    <row r="27" spans="1:28" ht="18" customHeight="1" x14ac:dyDescent="0.3">
      <c r="B27" s="24">
        <f>B26+1</f>
        <v>49</v>
      </c>
      <c r="C27" s="228">
        <v>13</v>
      </c>
      <c r="D27" s="244" t="s">
        <v>113</v>
      </c>
      <c r="E27" s="235">
        <v>1979</v>
      </c>
      <c r="F27" s="229" t="s">
        <v>24</v>
      </c>
      <c r="G27" s="249">
        <v>0.61704861111111109</v>
      </c>
      <c r="H27" s="233">
        <v>1.0932167235494885</v>
      </c>
      <c r="I27" s="30">
        <f t="shared" si="0"/>
        <v>6.0138888888888964E-2</v>
      </c>
      <c r="J27" s="129">
        <f t="shared" si="1"/>
        <v>1.0627940274084693</v>
      </c>
      <c r="K27" s="84"/>
      <c r="L27" s="85"/>
      <c r="M27" s="82"/>
      <c r="N27" s="83"/>
      <c r="O27" s="31">
        <v>0.63261574074074078</v>
      </c>
      <c r="P27" s="32">
        <f t="shared" si="2"/>
        <v>1.5567129629629695E-2</v>
      </c>
      <c r="Q27" s="33">
        <f t="shared" si="3"/>
        <v>1.0524256651017256</v>
      </c>
      <c r="R27" s="34">
        <v>0.65694444444444444</v>
      </c>
      <c r="S27" s="90">
        <f t="shared" si="4"/>
        <v>2.4328703703703658E-2</v>
      </c>
      <c r="T27" s="91">
        <f t="shared" si="5"/>
        <v>1.1480065537957378</v>
      </c>
      <c r="U27" s="141">
        <v>0.66983796296296294</v>
      </c>
      <c r="V27" s="140">
        <f t="shared" si="6"/>
        <v>1.2893518518518499E-2</v>
      </c>
      <c r="W27" s="36">
        <f t="shared" si="7"/>
        <v>1.0519357884796938</v>
      </c>
      <c r="X27" s="28">
        <v>0.67718750000000005</v>
      </c>
      <c r="Y27" s="32">
        <f t="shared" si="8"/>
        <v>7.3495370370371127E-3</v>
      </c>
      <c r="Z27" s="94">
        <f t="shared" si="9"/>
        <v>1.2450980392156992</v>
      </c>
    </row>
    <row r="28" spans="1:28" ht="18" customHeight="1" x14ac:dyDescent="0.3">
      <c r="B28" s="24">
        <f>B27+1</f>
        <v>50</v>
      </c>
      <c r="C28" s="228">
        <v>21</v>
      </c>
      <c r="D28" s="244" t="s">
        <v>103</v>
      </c>
      <c r="E28" s="235">
        <v>1975</v>
      </c>
      <c r="F28" s="250" t="s">
        <v>83</v>
      </c>
      <c r="G28" s="249">
        <v>0.6138541666666667</v>
      </c>
      <c r="H28" s="233">
        <v>1.1507082152974504</v>
      </c>
      <c r="I28" s="30">
        <f t="shared" si="0"/>
        <v>6.335648148148143E-2</v>
      </c>
      <c r="J28" s="129">
        <f t="shared" si="1"/>
        <v>1.1196563714461025</v>
      </c>
      <c r="K28" s="84"/>
      <c r="L28" s="85"/>
      <c r="M28" s="82"/>
      <c r="N28" s="83"/>
      <c r="O28" s="31">
        <v>0.63055555555555554</v>
      </c>
      <c r="P28" s="32">
        <f t="shared" si="2"/>
        <v>1.6701388888888835E-2</v>
      </c>
      <c r="Q28" s="33">
        <f t="shared" si="3"/>
        <v>1.1291079812206535</v>
      </c>
      <c r="R28" s="34">
        <v>0.65625</v>
      </c>
      <c r="S28" s="90">
        <f t="shared" si="4"/>
        <v>2.5694444444444464E-2</v>
      </c>
      <c r="T28" s="91">
        <f t="shared" si="5"/>
        <v>1.2124522119060632</v>
      </c>
      <c r="U28" s="141">
        <v>0.66942129629629632</v>
      </c>
      <c r="V28" s="140">
        <f t="shared" si="6"/>
        <v>1.317129629629632E-2</v>
      </c>
      <c r="W28" s="36">
        <f t="shared" si="7"/>
        <v>1.0745986779981109</v>
      </c>
      <c r="X28" s="28">
        <v>0.67721064814814813</v>
      </c>
      <c r="Y28" s="32">
        <f t="shared" si="8"/>
        <v>7.7893518518518112E-3</v>
      </c>
      <c r="Z28" s="94">
        <f t="shared" si="9"/>
        <v>1.319607843137248</v>
      </c>
    </row>
    <row r="29" spans="1:28" ht="18" customHeight="1" x14ac:dyDescent="0.3">
      <c r="B29" s="24">
        <v>10</v>
      </c>
      <c r="C29" s="228">
        <v>72</v>
      </c>
      <c r="D29" s="244" t="s">
        <v>36</v>
      </c>
      <c r="E29" s="235">
        <v>1961</v>
      </c>
      <c r="F29" s="234" t="s">
        <v>37</v>
      </c>
      <c r="G29" s="232">
        <v>0.59304398148148152</v>
      </c>
      <c r="H29" s="233">
        <v>1.5253088803088872</v>
      </c>
      <c r="I29" s="30">
        <f t="shared" si="0"/>
        <v>8.4212962962962878E-2</v>
      </c>
      <c r="J29" s="129">
        <f t="shared" si="1"/>
        <v>1.4882389036612789</v>
      </c>
      <c r="K29" s="46"/>
      <c r="L29" s="47"/>
      <c r="M29" s="41"/>
      <c r="N29" s="40"/>
      <c r="O29" s="31">
        <v>0.61550925925925926</v>
      </c>
      <c r="P29" s="32">
        <f t="shared" si="2"/>
        <v>2.2465277777777737E-2</v>
      </c>
      <c r="Q29" s="33">
        <f t="shared" si="3"/>
        <v>1.5187793427230019</v>
      </c>
      <c r="R29" s="34">
        <v>0.64930555555555558</v>
      </c>
      <c r="S29" s="35">
        <f t="shared" si="4"/>
        <v>3.3796296296296324E-2</v>
      </c>
      <c r="T29" s="36">
        <f t="shared" si="5"/>
        <v>1.594756963407975</v>
      </c>
      <c r="U29" s="224">
        <v>0.66790509259259256</v>
      </c>
      <c r="V29" s="140">
        <f t="shared" si="6"/>
        <v>1.8599537037036984E-2</v>
      </c>
      <c r="W29" s="36">
        <f t="shared" si="7"/>
        <v>1.517469310670436</v>
      </c>
      <c r="X29" s="28">
        <v>0.6772569444444444</v>
      </c>
      <c r="Y29" s="32">
        <f t="shared" si="8"/>
        <v>9.3518518518518334E-3</v>
      </c>
      <c r="Z29" s="37">
        <f t="shared" si="9"/>
        <v>1.5843137254901929</v>
      </c>
    </row>
    <row r="30" spans="1:28" ht="18" customHeight="1" x14ac:dyDescent="0.3">
      <c r="B30" s="24">
        <f>B29+1</f>
        <v>11</v>
      </c>
      <c r="C30" s="228">
        <v>7</v>
      </c>
      <c r="D30" s="234" t="s">
        <v>122</v>
      </c>
      <c r="E30" s="235">
        <v>1985</v>
      </c>
      <c r="F30" s="229" t="s">
        <v>50</v>
      </c>
      <c r="G30" s="249">
        <v>0.61862268518518515</v>
      </c>
      <c r="H30" s="233">
        <v>1.0648648648648691</v>
      </c>
      <c r="I30" s="30">
        <f t="shared" si="0"/>
        <v>5.8645833333333397E-2</v>
      </c>
      <c r="J30" s="129">
        <f t="shared" si="1"/>
        <v>1.0364082634485592</v>
      </c>
      <c r="K30" s="84"/>
      <c r="L30" s="85"/>
      <c r="M30" s="82"/>
      <c r="N30" s="83"/>
      <c r="O30" s="31">
        <v>0.63383101851851853</v>
      </c>
      <c r="P30" s="32">
        <f t="shared" si="2"/>
        <v>1.5208333333333379E-2</v>
      </c>
      <c r="Q30" s="33">
        <f t="shared" si="3"/>
        <v>1.0281690140845101</v>
      </c>
      <c r="R30" s="34">
        <v>0.65763888888888888</v>
      </c>
      <c r="S30" s="90">
        <f t="shared" si="4"/>
        <v>2.3807870370370354E-2</v>
      </c>
      <c r="T30" s="91">
        <f t="shared" si="5"/>
        <v>1.1234298197706163</v>
      </c>
      <c r="U30" s="141">
        <v>0.67136574074074085</v>
      </c>
      <c r="V30" s="140">
        <f t="shared" si="6"/>
        <v>1.3726851851851962E-2</v>
      </c>
      <c r="W30" s="36">
        <f t="shared" si="7"/>
        <v>1.1199244570349449</v>
      </c>
      <c r="X30" s="28">
        <v>0.67726851851851855</v>
      </c>
      <c r="Y30" s="32">
        <f t="shared" si="8"/>
        <v>5.9027777777777013E-3</v>
      </c>
      <c r="Z30" s="94">
        <f t="shared" si="9"/>
        <v>0.99999999999998712</v>
      </c>
    </row>
    <row r="31" spans="1:28" ht="18" customHeight="1" x14ac:dyDescent="0.3">
      <c r="B31" s="24">
        <f>B30+1</f>
        <v>12</v>
      </c>
      <c r="C31" s="228">
        <v>8</v>
      </c>
      <c r="D31" s="236" t="s">
        <v>121</v>
      </c>
      <c r="E31" s="237">
        <v>1983</v>
      </c>
      <c r="F31" s="252" t="s">
        <v>37</v>
      </c>
      <c r="G31" s="243">
        <v>0.61840277777777775</v>
      </c>
      <c r="H31" s="233">
        <v>1.0688320463320464</v>
      </c>
      <c r="I31" s="30">
        <f t="shared" si="0"/>
        <v>5.888888888888888E-2</v>
      </c>
      <c r="J31" s="129">
        <f t="shared" si="1"/>
        <v>1.0407036203722642</v>
      </c>
      <c r="K31" s="84"/>
      <c r="L31" s="85"/>
      <c r="M31" s="82"/>
      <c r="N31" s="83"/>
      <c r="O31" s="31">
        <v>0.63373842592592589</v>
      </c>
      <c r="P31" s="32">
        <f t="shared" si="2"/>
        <v>1.533564814814814E-2</v>
      </c>
      <c r="Q31" s="33">
        <f t="shared" si="3"/>
        <v>1.0367762128325502</v>
      </c>
      <c r="R31" s="34">
        <v>0.65763888888888888</v>
      </c>
      <c r="S31" s="90">
        <f t="shared" si="4"/>
        <v>2.3900462962962998E-2</v>
      </c>
      <c r="T31" s="91">
        <f t="shared" si="5"/>
        <v>1.1277990169306407</v>
      </c>
      <c r="U31" s="141">
        <v>0.67064814814814822</v>
      </c>
      <c r="V31" s="140">
        <f t="shared" si="6"/>
        <v>1.3009259259259331E-2</v>
      </c>
      <c r="W31" s="36">
        <f t="shared" si="7"/>
        <v>1.0613786591123735</v>
      </c>
      <c r="X31" s="28">
        <v>0.67729166666666663</v>
      </c>
      <c r="Y31" s="32">
        <f t="shared" si="8"/>
        <v>6.6435185185184098E-3</v>
      </c>
      <c r="Z31" s="94">
        <f t="shared" si="9"/>
        <v>1.1254901960784129</v>
      </c>
    </row>
    <row r="32" spans="1:28" ht="18" customHeight="1" x14ac:dyDescent="0.3">
      <c r="A32" s="23"/>
      <c r="B32" s="24">
        <v>33</v>
      </c>
      <c r="C32" s="228">
        <v>49</v>
      </c>
      <c r="D32" s="242" t="s">
        <v>67</v>
      </c>
      <c r="E32" s="230">
        <v>1989</v>
      </c>
      <c r="F32" s="229" t="s">
        <v>33</v>
      </c>
      <c r="G32" s="232">
        <v>0.60592896642152649</v>
      </c>
      <c r="H32" s="233">
        <v>1.2932786044125217</v>
      </c>
      <c r="I32" s="30">
        <f t="shared" si="0"/>
        <v>7.138584839328832E-2</v>
      </c>
      <c r="J32" s="129">
        <f t="shared" si="1"/>
        <v>1.2615539581059747</v>
      </c>
      <c r="K32" s="46"/>
      <c r="L32" s="47"/>
      <c r="M32" s="41"/>
      <c r="N32" s="40"/>
      <c r="O32" s="31">
        <v>0.62556712962962957</v>
      </c>
      <c r="P32" s="32">
        <f t="shared" si="2"/>
        <v>1.9638163208103077E-2</v>
      </c>
      <c r="Q32" s="33">
        <f t="shared" si="3"/>
        <v>1.3276504704069685</v>
      </c>
      <c r="R32" s="34">
        <v>0.65347222222222223</v>
      </c>
      <c r="S32" s="35">
        <f t="shared" si="4"/>
        <v>2.7905092592592662E-2</v>
      </c>
      <c r="T32" s="36">
        <f t="shared" si="5"/>
        <v>1.316766794101587</v>
      </c>
      <c r="U32" s="139">
        <v>0.66994212962962962</v>
      </c>
      <c r="V32" s="140">
        <f t="shared" si="6"/>
        <v>1.6469907407407391E-2</v>
      </c>
      <c r="W32" s="36">
        <f t="shared" si="7"/>
        <v>1.3437204910292684</v>
      </c>
      <c r="X32" s="28">
        <v>0.67731481481481481</v>
      </c>
      <c r="Y32" s="32">
        <f t="shared" si="8"/>
        <v>7.3726851851851904E-3</v>
      </c>
      <c r="Z32" s="37">
        <f t="shared" si="9"/>
        <v>1.2490196078431381</v>
      </c>
      <c r="AA32" s="22"/>
      <c r="AB32" s="22"/>
    </row>
    <row r="33" spans="1:26" ht="18" customHeight="1" x14ac:dyDescent="0.3">
      <c r="B33" s="24">
        <v>39</v>
      </c>
      <c r="C33" s="228">
        <v>43</v>
      </c>
      <c r="D33" s="234" t="s">
        <v>73</v>
      </c>
      <c r="E33" s="235">
        <v>1976</v>
      </c>
      <c r="F33" s="234" t="s">
        <v>74</v>
      </c>
      <c r="G33" s="232">
        <v>0.60751157407407408</v>
      </c>
      <c r="H33" s="233">
        <v>1.2648396821046863</v>
      </c>
      <c r="I33" s="30">
        <f t="shared" si="0"/>
        <v>6.9837962962962963E-2</v>
      </c>
      <c r="J33" s="129">
        <f t="shared" si="1"/>
        <v>1.2341992227449377</v>
      </c>
      <c r="K33" s="84"/>
      <c r="L33" s="85"/>
      <c r="M33" s="82"/>
      <c r="N33" s="83"/>
      <c r="O33" s="31">
        <v>0.62501157407407404</v>
      </c>
      <c r="P33" s="32">
        <f t="shared" si="2"/>
        <v>1.749999999999996E-2</v>
      </c>
      <c r="Q33" s="33">
        <f t="shared" si="3"/>
        <v>1.1830985915492929</v>
      </c>
      <c r="R33" s="34">
        <v>0.65416666666666667</v>
      </c>
      <c r="S33" s="90">
        <f t="shared" si="4"/>
        <v>2.9155092592592635E-2</v>
      </c>
      <c r="T33" s="91">
        <f t="shared" si="5"/>
        <v>1.3757509557618808</v>
      </c>
      <c r="U33" s="141">
        <v>0.66964120370370372</v>
      </c>
      <c r="V33" s="140">
        <f t="shared" si="6"/>
        <v>1.5474537037037051E-2</v>
      </c>
      <c r="W33" s="36">
        <f t="shared" si="7"/>
        <v>1.262511803588289</v>
      </c>
      <c r="X33" s="28">
        <v>0.67734953703703704</v>
      </c>
      <c r="Y33" s="32">
        <f t="shared" si="8"/>
        <v>7.7083333333333171E-3</v>
      </c>
      <c r="Z33" s="94">
        <f t="shared" si="9"/>
        <v>1.3058823529411738</v>
      </c>
    </row>
    <row r="34" spans="1:26" ht="18" customHeight="1" x14ac:dyDescent="0.3">
      <c r="B34" s="24">
        <v>24</v>
      </c>
      <c r="C34" s="228">
        <v>58</v>
      </c>
      <c r="D34" s="234" t="s">
        <v>57</v>
      </c>
      <c r="E34" s="235">
        <v>1958</v>
      </c>
      <c r="F34" s="234" t="s">
        <v>58</v>
      </c>
      <c r="G34" s="232">
        <v>0.60054398148148147</v>
      </c>
      <c r="H34" s="233">
        <v>1.3902439024390245</v>
      </c>
      <c r="I34" s="30">
        <f t="shared" si="0"/>
        <v>7.7002314814814898E-2</v>
      </c>
      <c r="J34" s="129">
        <f t="shared" si="1"/>
        <v>1.3608099815913288</v>
      </c>
      <c r="K34" s="46"/>
      <c r="L34" s="47"/>
      <c r="M34" s="41"/>
      <c r="N34" s="40"/>
      <c r="O34" s="31">
        <v>0.61927083333333333</v>
      </c>
      <c r="P34" s="32">
        <f t="shared" si="2"/>
        <v>1.8726851851851856E-2</v>
      </c>
      <c r="Q34" s="33">
        <f t="shared" si="3"/>
        <v>1.2660406885758999</v>
      </c>
      <c r="R34" s="34">
        <v>0.65</v>
      </c>
      <c r="S34" s="35">
        <f t="shared" si="4"/>
        <v>3.0729166666666696E-2</v>
      </c>
      <c r="T34" s="36">
        <f t="shared" si="5"/>
        <v>1.4500273074822514</v>
      </c>
      <c r="U34" s="224">
        <v>0.66812499999999997</v>
      </c>
      <c r="V34" s="140">
        <f t="shared" si="6"/>
        <v>1.8124999999999947E-2</v>
      </c>
      <c r="W34" s="36">
        <f t="shared" si="7"/>
        <v>1.4787535410764794</v>
      </c>
      <c r="X34" s="28">
        <v>0.67754629629629637</v>
      </c>
      <c r="Y34" s="32">
        <f t="shared" si="8"/>
        <v>9.4212962962963998E-3</v>
      </c>
      <c r="Z34" s="37">
        <f t="shared" si="9"/>
        <v>1.5960784313725667</v>
      </c>
    </row>
    <row r="35" spans="1:26" ht="18" customHeight="1" x14ac:dyDescent="0.3">
      <c r="A35" s="16"/>
      <c r="B35" s="24">
        <v>36</v>
      </c>
      <c r="C35" s="228">
        <v>46</v>
      </c>
      <c r="D35" s="229" t="s">
        <v>70</v>
      </c>
      <c r="E35" s="230">
        <v>1965</v>
      </c>
      <c r="F35" s="234" t="s">
        <v>44</v>
      </c>
      <c r="G35" s="232">
        <v>0.60675925925925933</v>
      </c>
      <c r="H35" s="233">
        <v>1.2783059636992209</v>
      </c>
      <c r="I35" s="30">
        <f t="shared" si="0"/>
        <v>7.0914351851851798E-2</v>
      </c>
      <c r="J35" s="129">
        <f t="shared" si="1"/>
        <v>1.2532215176927788</v>
      </c>
      <c r="K35" s="84"/>
      <c r="L35" s="85"/>
      <c r="M35" s="82"/>
      <c r="N35" s="83"/>
      <c r="O35" s="31">
        <v>0.62502314814814819</v>
      </c>
      <c r="P35" s="32">
        <f t="shared" si="2"/>
        <v>1.8263888888888857E-2</v>
      </c>
      <c r="Q35" s="33">
        <f t="shared" si="3"/>
        <v>1.2347417840375565</v>
      </c>
      <c r="R35" s="34">
        <v>0.65347222222222223</v>
      </c>
      <c r="S35" s="90">
        <f t="shared" si="4"/>
        <v>2.8449074074074043E-2</v>
      </c>
      <c r="T35" s="91">
        <f t="shared" si="5"/>
        <v>1.3424358274167107</v>
      </c>
      <c r="U35" s="141">
        <v>0.66887731481481483</v>
      </c>
      <c r="V35" s="140">
        <f t="shared" si="6"/>
        <v>1.5405092592592595E-2</v>
      </c>
      <c r="W35" s="36">
        <f t="shared" si="7"/>
        <v>1.2568460812086848</v>
      </c>
      <c r="X35" s="28">
        <v>0.67767361111111113</v>
      </c>
      <c r="Y35" s="32">
        <f t="shared" si="8"/>
        <v>8.7962962962963021E-3</v>
      </c>
      <c r="Z35" s="94">
        <f t="shared" si="9"/>
        <v>1.4901960784313735</v>
      </c>
    </row>
    <row r="36" spans="1:26" ht="18" customHeight="1" x14ac:dyDescent="0.3">
      <c r="B36" s="24">
        <f>B35+1</f>
        <v>37</v>
      </c>
      <c r="C36" s="228">
        <v>12</v>
      </c>
      <c r="D36" s="236" t="s">
        <v>114</v>
      </c>
      <c r="E36" s="237">
        <v>1992</v>
      </c>
      <c r="F36" s="252" t="s">
        <v>115</v>
      </c>
      <c r="G36" s="243">
        <v>0.61707175925925928</v>
      </c>
      <c r="H36" s="233">
        <v>1.092611595690099</v>
      </c>
      <c r="I36" s="30">
        <f t="shared" si="0"/>
        <v>6.0694444444444495E-2</v>
      </c>
      <c r="J36" s="129">
        <f t="shared" si="1"/>
        <v>1.072611986091226</v>
      </c>
      <c r="K36" s="84"/>
      <c r="L36" s="85"/>
      <c r="M36" s="82"/>
      <c r="N36" s="83"/>
      <c r="O36" s="31">
        <v>0.6325115740740741</v>
      </c>
      <c r="P36" s="32">
        <f t="shared" si="2"/>
        <v>1.5439814814814823E-2</v>
      </c>
      <c r="Q36" s="33">
        <f t="shared" si="3"/>
        <v>1.043818466353678</v>
      </c>
      <c r="R36" s="34">
        <v>0.65763888888888888</v>
      </c>
      <c r="S36" s="90">
        <f t="shared" si="4"/>
        <v>2.5127314814814783E-2</v>
      </c>
      <c r="T36" s="91">
        <f t="shared" si="5"/>
        <v>1.1856908793009269</v>
      </c>
      <c r="U36" s="141">
        <v>0.6702662037037036</v>
      </c>
      <c r="V36" s="140">
        <f t="shared" si="6"/>
        <v>1.2627314814814716E-2</v>
      </c>
      <c r="W36" s="36">
        <f t="shared" si="7"/>
        <v>1.030217186024541</v>
      </c>
      <c r="X36" s="28">
        <v>0.67776620370370377</v>
      </c>
      <c r="Y36" s="32">
        <f t="shared" si="8"/>
        <v>7.5000000000001732E-3</v>
      </c>
      <c r="Z36" s="94">
        <f t="shared" si="9"/>
        <v>1.2705882352941471</v>
      </c>
    </row>
    <row r="37" spans="1:26" ht="18" customHeight="1" x14ac:dyDescent="0.3">
      <c r="B37" s="24">
        <f>B36+1</f>
        <v>38</v>
      </c>
      <c r="C37" s="228">
        <v>24</v>
      </c>
      <c r="D37" s="234" t="s">
        <v>99</v>
      </c>
      <c r="E37" s="235">
        <v>1980</v>
      </c>
      <c r="F37" s="244" t="s">
        <v>24</v>
      </c>
      <c r="G37" s="249">
        <v>0.61265046296296299</v>
      </c>
      <c r="H37" s="233">
        <v>1.1723069498069427</v>
      </c>
      <c r="I37" s="30">
        <f t="shared" ref="I37:I72" si="10">X37-G37</f>
        <v>6.5150462962963007E-2</v>
      </c>
      <c r="J37" s="129">
        <f t="shared" si="1"/>
        <v>1.1513601963591744</v>
      </c>
      <c r="K37" s="84"/>
      <c r="L37" s="85"/>
      <c r="M37" s="82"/>
      <c r="N37" s="83"/>
      <c r="O37" s="31">
        <v>0.62892361111111106</v>
      </c>
      <c r="P37" s="32">
        <f t="shared" ref="P37:P68" si="11">O37-G37</f>
        <v>1.6273148148148064E-2</v>
      </c>
      <c r="Q37" s="33">
        <f t="shared" si="3"/>
        <v>1.1001564945226858</v>
      </c>
      <c r="R37" s="34">
        <v>0.65416666666666667</v>
      </c>
      <c r="S37" s="90">
        <f t="shared" si="4"/>
        <v>2.5243055555555616E-2</v>
      </c>
      <c r="T37" s="91">
        <f t="shared" si="5"/>
        <v>1.1911523757509586</v>
      </c>
      <c r="U37" s="141">
        <v>0.66958333333333331</v>
      </c>
      <c r="V37" s="140">
        <f t="shared" si="6"/>
        <v>1.5416666666666634E-2</v>
      </c>
      <c r="W37" s="36">
        <f t="shared" si="7"/>
        <v>1.2577903682719491</v>
      </c>
      <c r="X37" s="28">
        <v>0.677800925925926</v>
      </c>
      <c r="Y37" s="32">
        <f t="shared" si="8"/>
        <v>8.2175925925926929E-3</v>
      </c>
      <c r="Z37" s="94">
        <f t="shared" si="9"/>
        <v>1.3921568627451151</v>
      </c>
    </row>
    <row r="38" spans="1:26" ht="18" customHeight="1" x14ac:dyDescent="0.3">
      <c r="B38" s="24">
        <f>B37+1</f>
        <v>39</v>
      </c>
      <c r="C38" s="228">
        <v>48</v>
      </c>
      <c r="D38" s="234" t="s">
        <v>100</v>
      </c>
      <c r="E38" s="235">
        <v>1977</v>
      </c>
      <c r="F38" s="234" t="s">
        <v>24</v>
      </c>
      <c r="G38" s="232">
        <v>0.61296296296296293</v>
      </c>
      <c r="H38" s="233">
        <v>1.1666216216216212</v>
      </c>
      <c r="I38" s="30">
        <f t="shared" si="10"/>
        <v>6.4988425925925908E-2</v>
      </c>
      <c r="J38" s="129">
        <f t="shared" ref="J38:J69" si="12">$J$3*I38/$I$3</f>
        <v>1.1484966250767024</v>
      </c>
      <c r="K38" s="84"/>
      <c r="L38" s="85"/>
      <c r="M38" s="82"/>
      <c r="N38" s="83"/>
      <c r="O38" s="31">
        <v>0.62989583333333332</v>
      </c>
      <c r="P38" s="32">
        <f t="shared" si="11"/>
        <v>1.693287037037039E-2</v>
      </c>
      <c r="Q38" s="33">
        <f t="shared" ref="Q38:Q69" si="13">$Q$3*P38/$P$3</f>
        <v>1.1447574334898289</v>
      </c>
      <c r="R38" s="34">
        <v>0.65694444444444444</v>
      </c>
      <c r="S38" s="90">
        <f t="shared" ref="S38:S69" si="14">R38-O38</f>
        <v>2.704861111111112E-2</v>
      </c>
      <c r="T38" s="91">
        <f t="shared" ref="T38:T69" si="15">$T$3*S38/$S$3</f>
        <v>1.2763517203713821</v>
      </c>
      <c r="U38" s="141">
        <v>0.67012731481481491</v>
      </c>
      <c r="V38" s="140">
        <f t="shared" ref="V38:V69" si="16">U38-R38</f>
        <v>1.318287037037047E-2</v>
      </c>
      <c r="W38" s="36">
        <f>$W$3*V38/$V$3</f>
        <v>1.0755429650613844</v>
      </c>
      <c r="X38" s="28">
        <v>0.67795138888888884</v>
      </c>
      <c r="Y38" s="32">
        <f t="shared" ref="Y38:Y69" si="17">X38-U38</f>
        <v>7.8240740740739279E-3</v>
      </c>
      <c r="Z38" s="94">
        <f>$Z$3*Y38/$Y$3</f>
        <v>1.3254901960784067</v>
      </c>
    </row>
    <row r="39" spans="1:26" ht="18" customHeight="1" x14ac:dyDescent="0.3">
      <c r="B39" s="24">
        <v>2</v>
      </c>
      <c r="C39" s="281">
        <v>81</v>
      </c>
      <c r="D39" s="282" t="s">
        <v>23</v>
      </c>
      <c r="E39" s="283">
        <v>1966</v>
      </c>
      <c r="F39" s="294" t="s">
        <v>24</v>
      </c>
      <c r="G39" s="291">
        <v>0.58559027777777783</v>
      </c>
      <c r="H39" s="286">
        <v>1.6593046140389227</v>
      </c>
      <c r="I39" s="191">
        <f t="shared" si="10"/>
        <v>9.3043981481481408E-2</v>
      </c>
      <c r="J39" s="287">
        <f t="shared" si="12"/>
        <v>1.6443035385559406</v>
      </c>
      <c r="K39" s="46"/>
      <c r="L39" s="184">
        <v>3</v>
      </c>
      <c r="M39" s="41"/>
      <c r="N39" s="40"/>
      <c r="O39" s="31">
        <v>0.60833333333333328</v>
      </c>
      <c r="P39" s="32">
        <f t="shared" si="11"/>
        <v>2.2743055555555447E-2</v>
      </c>
      <c r="Q39" s="33">
        <f t="shared" si="13"/>
        <v>1.5375586854460019</v>
      </c>
      <c r="R39" s="34">
        <v>0.64513888888888882</v>
      </c>
      <c r="S39" s="35">
        <f t="shared" si="14"/>
        <v>3.6805555555555536E-2</v>
      </c>
      <c r="T39" s="36">
        <f t="shared" si="15"/>
        <v>1.7367558711086828</v>
      </c>
      <c r="U39" s="278">
        <v>0.66738425925925926</v>
      </c>
      <c r="V39" s="140">
        <f t="shared" si="16"/>
        <v>2.2245370370370443E-2</v>
      </c>
      <c r="W39" s="36">
        <f>$W$3*V39/$V$3</f>
        <v>1.8149197355996241</v>
      </c>
      <c r="X39" s="182">
        <v>0.67863425925925924</v>
      </c>
      <c r="Y39" s="32">
        <f t="shared" si="17"/>
        <v>1.1249999999999982E-2</v>
      </c>
      <c r="Z39" s="37">
        <f>$Z$3*Y39/$Y$3</f>
        <v>1.9058823529411735</v>
      </c>
    </row>
    <row r="40" spans="1:26" ht="18" customHeight="1" x14ac:dyDescent="0.3">
      <c r="B40" s="24">
        <v>43</v>
      </c>
      <c r="C40" s="228">
        <v>39</v>
      </c>
      <c r="D40" s="234" t="s">
        <v>81</v>
      </c>
      <c r="E40" s="235">
        <v>1974</v>
      </c>
      <c r="F40" s="247" t="s">
        <v>26</v>
      </c>
      <c r="G40" s="232">
        <v>0.60893518518518519</v>
      </c>
      <c r="H40" s="233">
        <v>1.2391211604095549</v>
      </c>
      <c r="I40" s="30">
        <f t="shared" si="10"/>
        <v>6.9942129629629535E-2</v>
      </c>
      <c r="J40" s="129">
        <f t="shared" si="12"/>
        <v>1.2360400899979529</v>
      </c>
      <c r="K40" s="84"/>
      <c r="L40" s="85"/>
      <c r="M40" s="82"/>
      <c r="N40" s="83"/>
      <c r="O40" s="31">
        <v>0.6272106481481482</v>
      </c>
      <c r="P40" s="32">
        <f t="shared" si="11"/>
        <v>1.8275462962963007E-2</v>
      </c>
      <c r="Q40" s="33">
        <f t="shared" si="13"/>
        <v>1.2355242566510201</v>
      </c>
      <c r="R40" s="34">
        <v>0.65555555555555556</v>
      </c>
      <c r="S40" s="90">
        <f t="shared" si="14"/>
        <v>2.834490740740736E-2</v>
      </c>
      <c r="T40" s="91">
        <f t="shared" si="15"/>
        <v>1.3375204806116854</v>
      </c>
      <c r="U40" s="141">
        <v>0.67034722222222232</v>
      </c>
      <c r="V40" s="140">
        <f t="shared" si="16"/>
        <v>1.4791666666666758E-2</v>
      </c>
      <c r="W40" s="36">
        <f>$W$3*V40/$V$3</f>
        <v>1.2067988668555287</v>
      </c>
      <c r="X40" s="28">
        <v>0.67887731481481473</v>
      </c>
      <c r="Y40" s="32">
        <f t="shared" si="17"/>
        <v>8.5300925925924087E-3</v>
      </c>
      <c r="Z40" s="94">
        <f>$Z$3*Y40/$Y$3</f>
        <v>1.4450980392156552</v>
      </c>
    </row>
    <row r="41" spans="1:26" ht="18" customHeight="1" x14ac:dyDescent="0.3">
      <c r="B41" s="24">
        <v>34</v>
      </c>
      <c r="C41" s="228">
        <v>47</v>
      </c>
      <c r="D41" s="242" t="s">
        <v>68</v>
      </c>
      <c r="E41" s="230">
        <v>1977</v>
      </c>
      <c r="F41" s="252" t="s">
        <v>69</v>
      </c>
      <c r="G41" s="243">
        <v>0.60671296296296295</v>
      </c>
      <c r="H41" s="233">
        <v>1.279170267934314</v>
      </c>
      <c r="I41" s="30">
        <f t="shared" si="10"/>
        <v>7.2280092592592604E-2</v>
      </c>
      <c r="J41" s="129">
        <f t="shared" si="12"/>
        <v>1.2773573327878913</v>
      </c>
      <c r="K41" s="176"/>
      <c r="L41" s="177"/>
      <c r="M41" s="174"/>
      <c r="N41" s="175"/>
      <c r="O41" s="31">
        <v>0.62554398148148149</v>
      </c>
      <c r="P41" s="32">
        <f t="shared" si="11"/>
        <v>1.8831018518518539E-2</v>
      </c>
      <c r="Q41" s="33">
        <f t="shared" si="13"/>
        <v>1.2730829420970278</v>
      </c>
      <c r="R41" s="34">
        <v>0.65555555555555556</v>
      </c>
      <c r="S41" s="35">
        <f t="shared" si="14"/>
        <v>3.0011574074074066E-2</v>
      </c>
      <c r="T41" s="36">
        <f t="shared" si="15"/>
        <v>1.4161660294920804</v>
      </c>
      <c r="U41" s="139">
        <v>0.6705092592592593</v>
      </c>
      <c r="V41" s="140">
        <f t="shared" si="16"/>
        <v>1.4953703703703747E-2</v>
      </c>
      <c r="W41" s="36">
        <f>$W$3*V41/$V$3</f>
        <v>1.2200188857412659</v>
      </c>
      <c r="X41" s="100">
        <v>0.67899305555555556</v>
      </c>
      <c r="Y41" s="32">
        <f t="shared" si="17"/>
        <v>8.4837962962962532E-3</v>
      </c>
      <c r="Z41" s="37">
        <f>$Z$3*Y41/$Y$3</f>
        <v>1.437254901960777</v>
      </c>
    </row>
    <row r="42" spans="1:26" ht="18" customHeight="1" x14ac:dyDescent="0.3">
      <c r="B42" s="24">
        <f>B41+1</f>
        <v>35</v>
      </c>
      <c r="C42" s="228">
        <v>33</v>
      </c>
      <c r="D42" s="234" t="s">
        <v>104</v>
      </c>
      <c r="E42" s="235">
        <v>1980</v>
      </c>
      <c r="F42" s="234" t="s">
        <v>105</v>
      </c>
      <c r="G42" s="232">
        <v>0.61423611111111109</v>
      </c>
      <c r="H42" s="233">
        <v>1.143756294058409</v>
      </c>
      <c r="I42" s="30">
        <f t="shared" si="10"/>
        <v>6.4780092592592542E-2</v>
      </c>
      <c r="J42" s="129">
        <f t="shared" si="12"/>
        <v>1.1448148905706679</v>
      </c>
      <c r="K42" s="98"/>
      <c r="L42" s="99"/>
      <c r="M42" s="96"/>
      <c r="N42" s="97"/>
      <c r="O42" s="31">
        <v>0.63097222222222216</v>
      </c>
      <c r="P42" s="32">
        <f t="shared" si="11"/>
        <v>1.6736111111111063E-2</v>
      </c>
      <c r="Q42" s="33">
        <f t="shared" si="13"/>
        <v>1.1314553990610294</v>
      </c>
      <c r="R42" s="34">
        <v>0.65763888888888888</v>
      </c>
      <c r="S42" s="90">
        <f t="shared" si="14"/>
        <v>2.6666666666666727E-2</v>
      </c>
      <c r="T42" s="91">
        <f t="shared" si="15"/>
        <v>1.2583287820862945</v>
      </c>
      <c r="U42" s="141" t="s">
        <v>20</v>
      </c>
      <c r="V42" s="140"/>
      <c r="W42" s="36"/>
      <c r="X42" s="100">
        <v>0.67901620370370364</v>
      </c>
      <c r="Y42" s="32"/>
      <c r="Z42" s="94"/>
    </row>
    <row r="43" spans="1:26" ht="18" customHeight="1" x14ac:dyDescent="0.3">
      <c r="B43" s="24">
        <f>B42+1</f>
        <v>36</v>
      </c>
      <c r="C43" s="228">
        <v>26</v>
      </c>
      <c r="D43" s="242" t="s">
        <v>96</v>
      </c>
      <c r="E43" s="230">
        <v>1963</v>
      </c>
      <c r="F43" s="252" t="s">
        <v>97</v>
      </c>
      <c r="G43" s="243">
        <v>0.61200231481481482</v>
      </c>
      <c r="H43" s="233">
        <v>1.1839404822986168</v>
      </c>
      <c r="I43" s="30">
        <f t="shared" si="10"/>
        <v>6.7025462962962967E-2</v>
      </c>
      <c r="J43" s="129">
        <f t="shared" si="12"/>
        <v>1.1844958069134792</v>
      </c>
      <c r="K43" s="98"/>
      <c r="L43" s="99"/>
      <c r="M43" s="96"/>
      <c r="N43" s="97"/>
      <c r="O43" s="31">
        <v>0.6290162037037037</v>
      </c>
      <c r="P43" s="32">
        <f t="shared" si="11"/>
        <v>1.7013888888888884E-2</v>
      </c>
      <c r="Q43" s="33">
        <f t="shared" si="13"/>
        <v>1.1502347417840371</v>
      </c>
      <c r="R43" s="34">
        <v>0.65694444444444444</v>
      </c>
      <c r="S43" s="90">
        <f t="shared" si="14"/>
        <v>2.792824074074074E-2</v>
      </c>
      <c r="T43" s="91">
        <f t="shared" si="15"/>
        <v>1.3178590933915892</v>
      </c>
      <c r="U43" s="141">
        <v>0.67085648148148147</v>
      </c>
      <c r="V43" s="140">
        <f t="shared" si="16"/>
        <v>1.3912037037037028E-2</v>
      </c>
      <c r="W43" s="36">
        <f t="shared" ref="W43:W72" si="18">$W$3*V43/$V$3</f>
        <v>1.135033050047211</v>
      </c>
      <c r="X43" s="100">
        <v>0.67902777777777779</v>
      </c>
      <c r="Y43" s="32">
        <f t="shared" si="17"/>
        <v>8.1712962962963154E-3</v>
      </c>
      <c r="Z43" s="94">
        <f t="shared" ref="Z43:Z72" si="19">$Z$3*Y43/$Y$3</f>
        <v>1.3843137254901994</v>
      </c>
    </row>
    <row r="44" spans="1:26" ht="18" customHeight="1" x14ac:dyDescent="0.3">
      <c r="B44" s="24">
        <f>B43+1</f>
        <v>37</v>
      </c>
      <c r="C44" s="228">
        <v>25</v>
      </c>
      <c r="D44" s="229" t="s">
        <v>98</v>
      </c>
      <c r="E44" s="230">
        <v>1978</v>
      </c>
      <c r="F44" s="253" t="s">
        <v>79</v>
      </c>
      <c r="G44" s="232">
        <v>0.61225694444444445</v>
      </c>
      <c r="H44" s="233">
        <v>1.1793227296049293</v>
      </c>
      <c r="I44" s="30">
        <f t="shared" si="10"/>
        <v>6.7071759259259234E-2</v>
      </c>
      <c r="J44" s="129">
        <f t="shared" si="12"/>
        <v>1.1853139701370419</v>
      </c>
      <c r="K44" s="98"/>
      <c r="L44" s="99"/>
      <c r="M44" s="96"/>
      <c r="N44" s="97"/>
      <c r="O44" s="31">
        <v>0.62912037037037039</v>
      </c>
      <c r="P44" s="32">
        <f t="shared" si="11"/>
        <v>1.6863425925925934E-2</v>
      </c>
      <c r="Q44" s="33">
        <f t="shared" si="13"/>
        <v>1.140062597809077</v>
      </c>
      <c r="R44" s="34">
        <v>0.65625</v>
      </c>
      <c r="S44" s="90">
        <f t="shared" si="14"/>
        <v>2.7129629629629615E-2</v>
      </c>
      <c r="T44" s="91">
        <f t="shared" si="15"/>
        <v>1.2801747678864002</v>
      </c>
      <c r="U44" s="141">
        <v>0.67043981481481485</v>
      </c>
      <c r="V44" s="140">
        <f t="shared" si="16"/>
        <v>1.418981481481485E-2</v>
      </c>
      <c r="W44" s="36">
        <f t="shared" si="18"/>
        <v>1.1576959395656281</v>
      </c>
      <c r="X44" s="100">
        <v>0.67932870370370368</v>
      </c>
      <c r="Y44" s="32">
        <f t="shared" si="17"/>
        <v>8.8888888888888351E-3</v>
      </c>
      <c r="Z44" s="94">
        <f t="shared" si="19"/>
        <v>1.5058823529411673</v>
      </c>
    </row>
    <row r="45" spans="1:26" ht="18" customHeight="1" x14ac:dyDescent="0.3">
      <c r="B45" s="24">
        <v>52</v>
      </c>
      <c r="C45" s="228">
        <v>29</v>
      </c>
      <c r="D45" s="234" t="s">
        <v>92</v>
      </c>
      <c r="E45" s="235">
        <v>1960</v>
      </c>
      <c r="F45" s="234" t="s">
        <v>24</v>
      </c>
      <c r="G45" s="232">
        <v>0.61156250000000001</v>
      </c>
      <c r="H45" s="233">
        <v>1.1918243243243201</v>
      </c>
      <c r="I45" s="30">
        <f t="shared" si="10"/>
        <v>6.8032407407407347E-2</v>
      </c>
      <c r="J45" s="129">
        <f t="shared" si="12"/>
        <v>1.2022908570259756</v>
      </c>
      <c r="K45" s="98"/>
      <c r="L45" s="99"/>
      <c r="M45" s="96"/>
      <c r="N45" s="97"/>
      <c r="O45" s="31">
        <v>0.62866898148148154</v>
      </c>
      <c r="P45" s="32">
        <f t="shared" si="11"/>
        <v>1.7106481481481528E-2</v>
      </c>
      <c r="Q45" s="33">
        <f t="shared" si="13"/>
        <v>1.1564945226917087</v>
      </c>
      <c r="R45" s="34">
        <v>0.65694444444444444</v>
      </c>
      <c r="S45" s="90">
        <f t="shared" si="14"/>
        <v>2.8275462962962905E-2</v>
      </c>
      <c r="T45" s="91">
        <f t="shared" si="15"/>
        <v>1.3342435827416685</v>
      </c>
      <c r="U45" s="141">
        <v>0.67107638888888888</v>
      </c>
      <c r="V45" s="140">
        <f t="shared" si="16"/>
        <v>1.4131944444444433E-2</v>
      </c>
      <c r="W45" s="36">
        <f t="shared" si="18"/>
        <v>1.1529745042492883</v>
      </c>
      <c r="X45" s="100">
        <v>0.67959490740740736</v>
      </c>
      <c r="Y45" s="32">
        <f t="shared" si="17"/>
        <v>8.5185185185184809E-3</v>
      </c>
      <c r="Z45" s="94">
        <f t="shared" si="19"/>
        <v>1.4431372549019545</v>
      </c>
    </row>
    <row r="46" spans="1:26" ht="18" customHeight="1" x14ac:dyDescent="0.3">
      <c r="B46" s="24">
        <f>B45+1</f>
        <v>53</v>
      </c>
      <c r="C46" s="228">
        <v>2</v>
      </c>
      <c r="D46" s="234" t="s">
        <v>127</v>
      </c>
      <c r="E46" s="235">
        <v>1987</v>
      </c>
      <c r="F46" s="231" t="s">
        <v>50</v>
      </c>
      <c r="G46" s="249">
        <v>0.62064814814814817</v>
      </c>
      <c r="H46" s="233">
        <v>1.0284266409266403</v>
      </c>
      <c r="I46" s="30">
        <f t="shared" si="10"/>
        <v>5.9409722222222294E-2</v>
      </c>
      <c r="J46" s="129">
        <f t="shared" si="12"/>
        <v>1.0499079566373504</v>
      </c>
      <c r="K46" s="98"/>
      <c r="L46" s="99"/>
      <c r="M46" s="96"/>
      <c r="N46" s="97"/>
      <c r="O46" s="31">
        <v>0.63568287037037041</v>
      </c>
      <c r="P46" s="32">
        <f t="shared" si="11"/>
        <v>1.5034722222222241E-2</v>
      </c>
      <c r="Q46" s="33">
        <f t="shared" si="13"/>
        <v>1.0164319248826303</v>
      </c>
      <c r="R46" s="34">
        <v>0.65833333333333333</v>
      </c>
      <c r="S46" s="90">
        <f t="shared" si="14"/>
        <v>2.2650462962962914E-2</v>
      </c>
      <c r="T46" s="91">
        <f t="shared" si="15"/>
        <v>1.0688148552703418</v>
      </c>
      <c r="U46" s="141">
        <v>0.67256944444444444</v>
      </c>
      <c r="V46" s="140">
        <f t="shared" si="16"/>
        <v>1.4236111111111116E-2</v>
      </c>
      <c r="W46" s="36">
        <f t="shared" si="18"/>
        <v>1.1614730878186945</v>
      </c>
      <c r="X46" s="100">
        <v>0.68005787037037047</v>
      </c>
      <c r="Y46" s="32">
        <f t="shared" si="17"/>
        <v>7.4884259259260233E-3</v>
      </c>
      <c r="Z46" s="94">
        <f t="shared" si="19"/>
        <v>1.2686274509804087</v>
      </c>
    </row>
    <row r="47" spans="1:26" ht="18" customHeight="1" x14ac:dyDescent="0.3">
      <c r="B47" s="24">
        <v>51</v>
      </c>
      <c r="C47" s="228">
        <v>30</v>
      </c>
      <c r="D47" s="242" t="s">
        <v>90</v>
      </c>
      <c r="E47" s="230">
        <v>1983</v>
      </c>
      <c r="F47" s="241" t="s">
        <v>91</v>
      </c>
      <c r="G47" s="243">
        <v>0.61138888888888887</v>
      </c>
      <c r="H47" s="233">
        <v>1.1949717804002082</v>
      </c>
      <c r="I47" s="30">
        <f t="shared" si="10"/>
        <v>6.8703703703703711E-2</v>
      </c>
      <c r="J47" s="129">
        <f t="shared" si="12"/>
        <v>1.2141542237676417</v>
      </c>
      <c r="K47" s="98"/>
      <c r="L47" s="99"/>
      <c r="M47" s="96"/>
      <c r="N47" s="97"/>
      <c r="O47" s="31">
        <v>0.62896990740740744</v>
      </c>
      <c r="P47" s="32">
        <f t="shared" si="11"/>
        <v>1.7581018518518565E-2</v>
      </c>
      <c r="Q47" s="33">
        <f t="shared" si="13"/>
        <v>1.1885758998435085</v>
      </c>
      <c r="R47" s="34">
        <v>0.65763888888888888</v>
      </c>
      <c r="S47" s="90">
        <f t="shared" si="14"/>
        <v>2.8668981481481448E-2</v>
      </c>
      <c r="T47" s="91">
        <f t="shared" si="15"/>
        <v>1.3528126706717625</v>
      </c>
      <c r="U47" s="141">
        <v>0.67142361111111104</v>
      </c>
      <c r="V47" s="140">
        <f t="shared" si="16"/>
        <v>1.3784722222222157E-2</v>
      </c>
      <c r="W47" s="36">
        <f t="shared" si="18"/>
        <v>1.1246458923512668</v>
      </c>
      <c r="X47" s="100">
        <v>0.68009259259259258</v>
      </c>
      <c r="Y47" s="32">
        <f t="shared" si="17"/>
        <v>8.6689814814815414E-3</v>
      </c>
      <c r="Z47" s="94">
        <f t="shared" si="19"/>
        <v>1.4686274509804023</v>
      </c>
    </row>
    <row r="48" spans="1:26" ht="18" customHeight="1" x14ac:dyDescent="0.3">
      <c r="B48" s="24">
        <v>20</v>
      </c>
      <c r="C48" s="228">
        <v>61</v>
      </c>
      <c r="D48" s="234" t="s">
        <v>52</v>
      </c>
      <c r="E48" s="235">
        <v>1992</v>
      </c>
      <c r="F48" s="234" t="s">
        <v>44</v>
      </c>
      <c r="G48" s="232">
        <v>0.59932870370370372</v>
      </c>
      <c r="H48" s="233">
        <v>1.4121160409556299</v>
      </c>
      <c r="I48" s="30">
        <f t="shared" si="10"/>
        <v>8.0925925925925846E-2</v>
      </c>
      <c r="J48" s="129">
        <f t="shared" si="12"/>
        <v>1.4301493147882989</v>
      </c>
      <c r="K48" s="176"/>
      <c r="L48" s="177"/>
      <c r="M48" s="174"/>
      <c r="N48" s="175"/>
      <c r="O48" s="31">
        <v>0.61896990740740743</v>
      </c>
      <c r="P48" s="32">
        <f t="shared" si="11"/>
        <v>1.9641203703703702E-2</v>
      </c>
      <c r="Q48" s="33">
        <f t="shared" si="13"/>
        <v>1.3278560250391234</v>
      </c>
      <c r="R48" s="34">
        <v>0.65</v>
      </c>
      <c r="S48" s="35">
        <f t="shared" si="14"/>
        <v>3.1030092592592595E-2</v>
      </c>
      <c r="T48" s="36">
        <f t="shared" si="15"/>
        <v>1.4642271982523212</v>
      </c>
      <c r="U48" s="278">
        <v>0.66951388888888885</v>
      </c>
      <c r="V48" s="140">
        <f t="shared" si="16"/>
        <v>1.9513888888888831E-2</v>
      </c>
      <c r="W48" s="36">
        <f t="shared" si="18"/>
        <v>1.5920679886685467</v>
      </c>
      <c r="X48" s="100">
        <v>0.68025462962962957</v>
      </c>
      <c r="Y48" s="32">
        <f t="shared" si="17"/>
        <v>1.0740740740740717E-2</v>
      </c>
      <c r="Z48" s="37">
        <f t="shared" si="19"/>
        <v>1.8196078431372511</v>
      </c>
    </row>
    <row r="49" spans="1:28" ht="18" customHeight="1" x14ac:dyDescent="0.3">
      <c r="A49" s="2"/>
      <c r="B49" s="24">
        <v>21</v>
      </c>
      <c r="C49" s="228">
        <v>62</v>
      </c>
      <c r="D49" s="234" t="s">
        <v>53</v>
      </c>
      <c r="E49" s="235">
        <v>1988</v>
      </c>
      <c r="F49" s="234" t="s">
        <v>46</v>
      </c>
      <c r="G49" s="232">
        <v>0.59932870370370372</v>
      </c>
      <c r="H49" s="233">
        <v>1.4121160409556299</v>
      </c>
      <c r="I49" s="30">
        <f t="shared" si="10"/>
        <v>8.0925925925925846E-2</v>
      </c>
      <c r="J49" s="129">
        <f t="shared" si="12"/>
        <v>1.4301493147882989</v>
      </c>
      <c r="K49" s="98"/>
      <c r="L49" s="99"/>
      <c r="M49" s="96"/>
      <c r="N49" s="97"/>
      <c r="O49" s="31">
        <v>0.61896990740740743</v>
      </c>
      <c r="P49" s="32">
        <f t="shared" si="11"/>
        <v>1.9641203703703702E-2</v>
      </c>
      <c r="Q49" s="33">
        <f t="shared" si="13"/>
        <v>1.3278560250391234</v>
      </c>
      <c r="R49" s="34">
        <v>0.65</v>
      </c>
      <c r="S49" s="90">
        <f t="shared" si="14"/>
        <v>3.1030092592592595E-2</v>
      </c>
      <c r="T49" s="91">
        <f t="shared" si="15"/>
        <v>1.4642271982523212</v>
      </c>
      <c r="U49" s="278">
        <v>0.66942129629629632</v>
      </c>
      <c r="V49" s="140">
        <f t="shared" si="16"/>
        <v>1.9421296296296298E-2</v>
      </c>
      <c r="W49" s="36">
        <f t="shared" si="18"/>
        <v>1.5845136921624139</v>
      </c>
      <c r="X49" s="100">
        <v>0.68025462962962957</v>
      </c>
      <c r="Y49" s="32">
        <f t="shared" si="17"/>
        <v>1.083333333333325E-2</v>
      </c>
      <c r="Z49" s="94">
        <f t="shared" si="19"/>
        <v>1.8352941176470448</v>
      </c>
      <c r="AA49" s="2"/>
      <c r="AB49" s="2"/>
    </row>
    <row r="50" spans="1:28" ht="18" customHeight="1" x14ac:dyDescent="0.3">
      <c r="B50" s="24">
        <f>B49+1</f>
        <v>22</v>
      </c>
      <c r="C50" s="228">
        <v>3</v>
      </c>
      <c r="D50" s="236" t="s">
        <v>126</v>
      </c>
      <c r="E50" s="237">
        <v>1988</v>
      </c>
      <c r="F50" s="229" t="s">
        <v>50</v>
      </c>
      <c r="G50" s="249">
        <v>0.62038194444444439</v>
      </c>
      <c r="H50" s="233">
        <v>1.0331274131274131</v>
      </c>
      <c r="I50" s="30">
        <f t="shared" si="10"/>
        <v>5.9907407407407409E-2</v>
      </c>
      <c r="J50" s="129">
        <f t="shared" si="12"/>
        <v>1.0587032112906525</v>
      </c>
      <c r="K50" s="98"/>
      <c r="L50" s="99"/>
      <c r="M50" s="96"/>
      <c r="N50" s="97"/>
      <c r="O50" s="31">
        <v>0.63579861111111113</v>
      </c>
      <c r="P50" s="32">
        <f t="shared" si="11"/>
        <v>1.5416666666666745E-2</v>
      </c>
      <c r="Q50" s="33">
        <f t="shared" si="13"/>
        <v>1.0422535211267658</v>
      </c>
      <c r="R50" s="34">
        <v>0.65833333333333333</v>
      </c>
      <c r="S50" s="90">
        <f t="shared" si="14"/>
        <v>2.2534722222222192E-2</v>
      </c>
      <c r="T50" s="91">
        <f t="shared" si="15"/>
        <v>1.0633533588203152</v>
      </c>
      <c r="U50" s="141">
        <v>0.67195601851851849</v>
      </c>
      <c r="V50" s="140">
        <f t="shared" si="16"/>
        <v>1.3622685185185168E-2</v>
      </c>
      <c r="W50" s="36">
        <f t="shared" si="18"/>
        <v>1.1114258734655296</v>
      </c>
      <c r="X50" s="100">
        <v>0.6802893518518518</v>
      </c>
      <c r="Y50" s="32">
        <f t="shared" si="17"/>
        <v>8.3333333333333037E-3</v>
      </c>
      <c r="Z50" s="94">
        <f t="shared" si="19"/>
        <v>1.4117647058823479</v>
      </c>
    </row>
    <row r="51" spans="1:28" ht="18" customHeight="1" x14ac:dyDescent="0.3">
      <c r="B51" s="24">
        <f>B63+1</f>
        <v>12</v>
      </c>
      <c r="C51" s="228">
        <v>4</v>
      </c>
      <c r="D51" s="236" t="s">
        <v>125</v>
      </c>
      <c r="E51" s="237">
        <v>1988</v>
      </c>
      <c r="F51" s="252" t="s">
        <v>46</v>
      </c>
      <c r="G51" s="249">
        <v>0.61994212962962958</v>
      </c>
      <c r="H51" s="233">
        <v>1.0409942084942114</v>
      </c>
      <c r="I51" s="30">
        <f t="shared" si="10"/>
        <v>6.0358796296296369E-2</v>
      </c>
      <c r="J51" s="129">
        <f t="shared" si="12"/>
        <v>1.0666803027203939</v>
      </c>
      <c r="K51" s="98"/>
      <c r="L51" s="99"/>
      <c r="M51" s="96"/>
      <c r="N51" s="97"/>
      <c r="O51" s="31">
        <v>0.63575231481481487</v>
      </c>
      <c r="P51" s="32">
        <f t="shared" si="11"/>
        <v>1.5810185185185288E-2</v>
      </c>
      <c r="Q51" s="33">
        <f t="shared" si="13"/>
        <v>1.0688575899843573</v>
      </c>
      <c r="R51" s="34">
        <v>0.65833333333333333</v>
      </c>
      <c r="S51" s="90">
        <f t="shared" si="14"/>
        <v>2.2581018518518459E-2</v>
      </c>
      <c r="T51" s="91">
        <f t="shared" si="15"/>
        <v>1.0655379574003248</v>
      </c>
      <c r="U51" s="141">
        <v>0.67265046296296294</v>
      </c>
      <c r="V51" s="140">
        <f t="shared" si="16"/>
        <v>1.431712962962961E-2</v>
      </c>
      <c r="W51" s="36">
        <f t="shared" si="18"/>
        <v>1.1680830972615632</v>
      </c>
      <c r="X51" s="100">
        <v>0.68030092592592595</v>
      </c>
      <c r="Y51" s="32">
        <f t="shared" si="17"/>
        <v>7.6504629629630116E-3</v>
      </c>
      <c r="Z51" s="94">
        <f t="shared" si="19"/>
        <v>1.2960784313725573</v>
      </c>
    </row>
    <row r="52" spans="1:28" ht="18" customHeight="1" x14ac:dyDescent="0.3">
      <c r="B52" s="24">
        <f>B51+1</f>
        <v>13</v>
      </c>
      <c r="C52" s="228">
        <v>9</v>
      </c>
      <c r="D52" s="234" t="s">
        <v>120</v>
      </c>
      <c r="E52" s="235">
        <v>1966</v>
      </c>
      <c r="F52" s="234" t="s">
        <v>119</v>
      </c>
      <c r="G52" s="249">
        <v>0.61831018518518521</v>
      </c>
      <c r="H52" s="233">
        <v>1.0703185328185287</v>
      </c>
      <c r="I52" s="30">
        <f t="shared" si="10"/>
        <v>6.2002314814814774E-2</v>
      </c>
      <c r="J52" s="129">
        <f t="shared" si="12"/>
        <v>1.0957250971568822</v>
      </c>
      <c r="K52" s="98"/>
      <c r="L52" s="99"/>
      <c r="M52" s="96"/>
      <c r="N52" s="97"/>
      <c r="O52" s="31">
        <v>0.63400462962962967</v>
      </c>
      <c r="P52" s="32">
        <f t="shared" si="11"/>
        <v>1.5694444444444455E-2</v>
      </c>
      <c r="Q52" s="33">
        <f t="shared" si="13"/>
        <v>1.0610328638497659</v>
      </c>
      <c r="R52" s="34">
        <v>0.65833333333333333</v>
      </c>
      <c r="S52" s="90">
        <f t="shared" si="14"/>
        <v>2.4328703703703658E-2</v>
      </c>
      <c r="T52" s="91">
        <f t="shared" si="15"/>
        <v>1.1480065537957378</v>
      </c>
      <c r="U52" s="141">
        <v>0.67222222222222217</v>
      </c>
      <c r="V52" s="140">
        <f t="shared" si="16"/>
        <v>1.388888888888884E-2</v>
      </c>
      <c r="W52" s="36">
        <f t="shared" si="18"/>
        <v>1.1331444759206732</v>
      </c>
      <c r="X52" s="100">
        <v>0.68031249999999999</v>
      </c>
      <c r="Y52" s="32">
        <f t="shared" si="17"/>
        <v>8.0902777777778212E-3</v>
      </c>
      <c r="Z52" s="94">
        <f t="shared" si="19"/>
        <v>1.370588235294125</v>
      </c>
    </row>
    <row r="53" spans="1:28" ht="18" customHeight="1" x14ac:dyDescent="0.3">
      <c r="B53" s="24">
        <v>41</v>
      </c>
      <c r="C53" s="228">
        <v>41</v>
      </c>
      <c r="D53" s="242" t="s">
        <v>78</v>
      </c>
      <c r="E53" s="230">
        <v>1973</v>
      </c>
      <c r="F53" s="252" t="s">
        <v>79</v>
      </c>
      <c r="G53" s="243">
        <v>0.60825231481481479</v>
      </c>
      <c r="H53" s="233">
        <v>1.2513803088803106</v>
      </c>
      <c r="I53" s="30">
        <f t="shared" si="10"/>
        <v>7.2210648148148149E-2</v>
      </c>
      <c r="J53" s="129">
        <f t="shared" si="12"/>
        <v>1.2761300879525466</v>
      </c>
      <c r="K53" s="176"/>
      <c r="L53" s="177"/>
      <c r="M53" s="174"/>
      <c r="N53" s="175"/>
      <c r="O53" s="31">
        <v>0.62593750000000004</v>
      </c>
      <c r="P53" s="32">
        <f t="shared" si="11"/>
        <v>1.7685185185185248E-2</v>
      </c>
      <c r="Q53" s="33">
        <f t="shared" si="13"/>
        <v>1.1956181533646364</v>
      </c>
      <c r="R53" s="34">
        <v>0.65625</v>
      </c>
      <c r="S53" s="35">
        <f t="shared" si="14"/>
        <v>3.0312499999999964E-2</v>
      </c>
      <c r="T53" s="36">
        <f t="shared" si="15"/>
        <v>1.4303659202621501</v>
      </c>
      <c r="U53" s="139">
        <v>0.67238425925925915</v>
      </c>
      <c r="V53" s="140">
        <f t="shared" si="16"/>
        <v>1.6134259259259154E-2</v>
      </c>
      <c r="W53" s="36">
        <f t="shared" si="18"/>
        <v>1.3163361661945114</v>
      </c>
      <c r="X53" s="100">
        <v>0.68046296296296294</v>
      </c>
      <c r="Y53" s="32">
        <f t="shared" si="17"/>
        <v>8.0787037037037823E-3</v>
      </c>
      <c r="Z53" s="37">
        <f t="shared" si="19"/>
        <v>1.3686274509804055</v>
      </c>
    </row>
    <row r="54" spans="1:28" ht="18" customHeight="1" x14ac:dyDescent="0.3">
      <c r="B54" s="24">
        <f>B53+1</f>
        <v>42</v>
      </c>
      <c r="C54" s="228">
        <v>19</v>
      </c>
      <c r="D54" s="242" t="s">
        <v>107</v>
      </c>
      <c r="E54" s="230">
        <v>1973</v>
      </c>
      <c r="F54" s="252" t="s">
        <v>55</v>
      </c>
      <c r="G54" s="243">
        <v>0.61515046296296294</v>
      </c>
      <c r="H54" s="233">
        <v>1.1272876447876483</v>
      </c>
      <c r="I54" s="30">
        <f t="shared" si="10"/>
        <v>6.5335648148148184E-2</v>
      </c>
      <c r="J54" s="129">
        <f t="shared" si="12"/>
        <v>1.1546328492534266</v>
      </c>
      <c r="K54" s="98"/>
      <c r="L54" s="99"/>
      <c r="M54" s="96"/>
      <c r="N54" s="97"/>
      <c r="O54" s="31">
        <v>0.63165509259259256</v>
      </c>
      <c r="P54" s="32">
        <f t="shared" si="11"/>
        <v>1.6504629629629619E-2</v>
      </c>
      <c r="Q54" s="33">
        <f t="shared" si="13"/>
        <v>1.1158059467918615</v>
      </c>
      <c r="R54" s="34">
        <v>0.65763888888888888</v>
      </c>
      <c r="S54" s="90">
        <f t="shared" si="14"/>
        <v>2.5983796296296324E-2</v>
      </c>
      <c r="T54" s="91">
        <f t="shared" si="15"/>
        <v>1.2261059530311318</v>
      </c>
      <c r="U54" s="141">
        <v>0.67281250000000004</v>
      </c>
      <c r="V54" s="140">
        <f t="shared" si="16"/>
        <v>1.5173611111111152E-2</v>
      </c>
      <c r="W54" s="36">
        <f t="shared" si="18"/>
        <v>1.2379603399433432</v>
      </c>
      <c r="X54" s="100">
        <v>0.68048611111111112</v>
      </c>
      <c r="Y54" s="32">
        <f t="shared" si="17"/>
        <v>7.6736111111110894E-3</v>
      </c>
      <c r="Z54" s="94">
        <f t="shared" si="19"/>
        <v>1.2999999999999963</v>
      </c>
    </row>
    <row r="55" spans="1:28" ht="18" customHeight="1" x14ac:dyDescent="0.3">
      <c r="A55" s="16"/>
      <c r="B55" s="24">
        <v>37</v>
      </c>
      <c r="C55" s="228">
        <v>44</v>
      </c>
      <c r="D55" s="234" t="s">
        <v>72</v>
      </c>
      <c r="E55" s="235">
        <v>1975</v>
      </c>
      <c r="F55" s="234" t="s">
        <v>37</v>
      </c>
      <c r="G55" s="232">
        <v>0.60734953703703709</v>
      </c>
      <c r="H55" s="233">
        <v>1.2677992277992283</v>
      </c>
      <c r="I55" s="30">
        <f t="shared" si="10"/>
        <v>7.3148148148148184E-2</v>
      </c>
      <c r="J55" s="129">
        <f t="shared" si="12"/>
        <v>1.2926978932297</v>
      </c>
      <c r="K55" s="176"/>
      <c r="L55" s="177"/>
      <c r="M55" s="174"/>
      <c r="N55" s="175"/>
      <c r="O55" s="31">
        <v>0.62589120370370377</v>
      </c>
      <c r="P55" s="32">
        <f t="shared" si="11"/>
        <v>1.8541666666666679E-2</v>
      </c>
      <c r="Q55" s="33">
        <f t="shared" si="13"/>
        <v>1.2535211267605642</v>
      </c>
      <c r="R55" s="34">
        <v>0.65625</v>
      </c>
      <c r="S55" s="35">
        <f t="shared" si="14"/>
        <v>3.0358796296296231E-2</v>
      </c>
      <c r="T55" s="36">
        <f t="shared" si="15"/>
        <v>1.4325505188421597</v>
      </c>
      <c r="U55" s="139">
        <v>0.672337962962963</v>
      </c>
      <c r="V55" s="140">
        <f t="shared" si="16"/>
        <v>1.6087962962962998E-2</v>
      </c>
      <c r="W55" s="36">
        <f t="shared" si="18"/>
        <v>1.3125590179414541</v>
      </c>
      <c r="X55" s="100">
        <v>0.68049768518518527</v>
      </c>
      <c r="Y55" s="32">
        <f t="shared" si="17"/>
        <v>8.1597222222222765E-3</v>
      </c>
      <c r="Z55" s="37">
        <f t="shared" si="19"/>
        <v>1.3823529411764799</v>
      </c>
    </row>
    <row r="56" spans="1:28" ht="18" customHeight="1" x14ac:dyDescent="0.3">
      <c r="B56" s="24">
        <v>45</v>
      </c>
      <c r="C56" s="228">
        <v>37</v>
      </c>
      <c r="D56" s="236" t="s">
        <v>84</v>
      </c>
      <c r="E56" s="237">
        <v>1979</v>
      </c>
      <c r="F56" s="252" t="s">
        <v>79</v>
      </c>
      <c r="G56" s="249">
        <v>0.60928240740740736</v>
      </c>
      <c r="H56" s="233">
        <v>1.2329399692149854</v>
      </c>
      <c r="I56" s="30">
        <f t="shared" si="10"/>
        <v>7.2349537037037059E-2</v>
      </c>
      <c r="J56" s="129">
        <f t="shared" si="12"/>
        <v>1.2785845776232363</v>
      </c>
      <c r="K56" s="98"/>
      <c r="L56" s="99"/>
      <c r="M56" s="96"/>
      <c r="N56" s="97"/>
      <c r="O56" s="31">
        <v>0.62752314814814814</v>
      </c>
      <c r="P56" s="32">
        <f t="shared" si="11"/>
        <v>1.824074074074078E-2</v>
      </c>
      <c r="Q56" s="33">
        <f t="shared" si="13"/>
        <v>1.2331768388106441</v>
      </c>
      <c r="R56" s="34">
        <v>0.65694444444444444</v>
      </c>
      <c r="S56" s="90">
        <f t="shared" si="14"/>
        <v>2.9421296296296306E-2</v>
      </c>
      <c r="T56" s="91">
        <f t="shared" si="15"/>
        <v>1.388312397596942</v>
      </c>
      <c r="U56" s="141">
        <v>0.67289351851851853</v>
      </c>
      <c r="V56" s="140">
        <f t="shared" si="16"/>
        <v>1.5949074074074088E-2</v>
      </c>
      <c r="W56" s="36">
        <f t="shared" si="18"/>
        <v>1.3012275731822456</v>
      </c>
      <c r="X56" s="100">
        <v>0.68163194444444442</v>
      </c>
      <c r="Y56" s="32">
        <f t="shared" si="17"/>
        <v>8.7384259259258856E-3</v>
      </c>
      <c r="Z56" s="94">
        <f t="shared" si="19"/>
        <v>1.4803921568627383</v>
      </c>
    </row>
    <row r="57" spans="1:28" ht="18" customHeight="1" x14ac:dyDescent="0.3">
      <c r="B57" s="24">
        <v>38</v>
      </c>
      <c r="C57" s="228">
        <v>83</v>
      </c>
      <c r="D57" s="242" t="s">
        <v>75</v>
      </c>
      <c r="E57" s="230">
        <v>1982</v>
      </c>
      <c r="F57" s="252" t="s">
        <v>76</v>
      </c>
      <c r="G57" s="239">
        <v>0.60773148148148148</v>
      </c>
      <c r="H57" s="233">
        <v>1.2609030271934345</v>
      </c>
      <c r="I57" s="30">
        <f t="shared" si="10"/>
        <v>7.4155092592592564E-2</v>
      </c>
      <c r="J57" s="129">
        <f t="shared" si="12"/>
        <v>1.3104929433421963</v>
      </c>
      <c r="K57" s="176"/>
      <c r="L57" s="177"/>
      <c r="M57" s="174"/>
      <c r="N57" s="175"/>
      <c r="O57" s="31">
        <v>0.62627314814814816</v>
      </c>
      <c r="P57" s="32">
        <f t="shared" si="11"/>
        <v>1.8541666666666679E-2</v>
      </c>
      <c r="Q57" s="33">
        <f t="shared" si="13"/>
        <v>1.2535211267605642</v>
      </c>
      <c r="R57" s="34">
        <v>0.65694444444444444</v>
      </c>
      <c r="S57" s="35">
        <f t="shared" si="14"/>
        <v>3.067129629629628E-2</v>
      </c>
      <c r="T57" s="36">
        <f t="shared" si="15"/>
        <v>1.4472965592572358</v>
      </c>
      <c r="U57" s="278">
        <v>0.67277777777777781</v>
      </c>
      <c r="V57" s="140">
        <f t="shared" si="16"/>
        <v>1.5833333333333366E-2</v>
      </c>
      <c r="W57" s="36">
        <f t="shared" si="18"/>
        <v>1.2917847025495748</v>
      </c>
      <c r="X57" s="100">
        <v>0.68188657407407405</v>
      </c>
      <c r="Y57" s="32">
        <f t="shared" si="17"/>
        <v>9.1087962962962399E-3</v>
      </c>
      <c r="Z57" s="37">
        <f t="shared" si="19"/>
        <v>1.5431372549019513</v>
      </c>
    </row>
    <row r="58" spans="1:28" ht="18" customHeight="1" x14ac:dyDescent="0.3">
      <c r="B58" s="24">
        <f>B57+1</f>
        <v>39</v>
      </c>
      <c r="C58" s="228">
        <v>22</v>
      </c>
      <c r="D58" s="229" t="s">
        <v>102</v>
      </c>
      <c r="E58" s="240">
        <v>1973</v>
      </c>
      <c r="F58" s="247" t="s">
        <v>55</v>
      </c>
      <c r="G58" s="249">
        <v>0.61380787037037032</v>
      </c>
      <c r="H58" s="233">
        <v>1.1513803088803127</v>
      </c>
      <c r="I58" s="30">
        <f t="shared" si="10"/>
        <v>6.843750000000004E-2</v>
      </c>
      <c r="J58" s="129">
        <f t="shared" si="12"/>
        <v>1.2094497852321544</v>
      </c>
      <c r="K58" s="84"/>
      <c r="L58" s="85"/>
      <c r="M58" s="82"/>
      <c r="N58" s="83"/>
      <c r="O58" s="31">
        <v>0.63137731481481485</v>
      </c>
      <c r="P58" s="32">
        <f t="shared" si="11"/>
        <v>1.7569444444444526E-2</v>
      </c>
      <c r="Q58" s="33">
        <f t="shared" si="13"/>
        <v>1.1877934272300523</v>
      </c>
      <c r="R58" s="34">
        <v>0.65763888888888888</v>
      </c>
      <c r="S58" s="90">
        <f t="shared" si="14"/>
        <v>2.6261574074074034E-2</v>
      </c>
      <c r="T58" s="91">
        <f t="shared" si="15"/>
        <v>1.2392135445111943</v>
      </c>
      <c r="U58" s="141">
        <v>0.6736805555555555</v>
      </c>
      <c r="V58" s="140">
        <f t="shared" si="16"/>
        <v>1.6041666666666621E-2</v>
      </c>
      <c r="W58" s="36">
        <f t="shared" si="18"/>
        <v>1.3087818696883784</v>
      </c>
      <c r="X58" s="28">
        <v>0.68224537037037036</v>
      </c>
      <c r="Y58" s="32">
        <f t="shared" si="17"/>
        <v>8.5648148148148584E-3</v>
      </c>
      <c r="Z58" s="94">
        <f t="shared" si="19"/>
        <v>1.4509803921568702</v>
      </c>
    </row>
    <row r="59" spans="1:28" ht="18" customHeight="1" x14ac:dyDescent="0.3">
      <c r="B59" s="24">
        <v>46</v>
      </c>
      <c r="C59" s="228">
        <v>35</v>
      </c>
      <c r="D59" s="234" t="s">
        <v>85</v>
      </c>
      <c r="E59" s="235">
        <v>1984</v>
      </c>
      <c r="F59" s="252" t="s">
        <v>55</v>
      </c>
      <c r="G59" s="232">
        <v>0.61030092592592589</v>
      </c>
      <c r="H59" s="233">
        <v>1.214498069498068</v>
      </c>
      <c r="I59" s="30">
        <f t="shared" si="10"/>
        <v>7.2175925925926032E-2</v>
      </c>
      <c r="J59" s="129">
        <f t="shared" si="12"/>
        <v>1.2755164655348761</v>
      </c>
      <c r="K59" s="84"/>
      <c r="L59" s="85"/>
      <c r="M59" s="82"/>
      <c r="N59" s="83"/>
      <c r="O59" s="31">
        <v>0.62851851851851859</v>
      </c>
      <c r="P59" s="32">
        <f t="shared" si="11"/>
        <v>1.8217592592592702E-2</v>
      </c>
      <c r="Q59" s="33">
        <f t="shared" si="13"/>
        <v>1.2316118935837319</v>
      </c>
      <c r="R59" s="34">
        <v>0.65763888888888888</v>
      </c>
      <c r="S59" s="90">
        <f t="shared" si="14"/>
        <v>2.9120370370370297E-2</v>
      </c>
      <c r="T59" s="91">
        <f t="shared" si="15"/>
        <v>1.3741125068268671</v>
      </c>
      <c r="U59" s="141">
        <v>0.67362268518518509</v>
      </c>
      <c r="V59" s="140">
        <f t="shared" si="16"/>
        <v>1.5983796296296204E-2</v>
      </c>
      <c r="W59" s="36">
        <f t="shared" si="18"/>
        <v>1.3040604343720386</v>
      </c>
      <c r="X59" s="28">
        <v>0.68247685185185192</v>
      </c>
      <c r="Y59" s="32">
        <f t="shared" si="17"/>
        <v>8.8541666666668295E-3</v>
      </c>
      <c r="Z59" s="94">
        <f t="shared" si="19"/>
        <v>1.5000000000000275</v>
      </c>
    </row>
    <row r="60" spans="1:28" ht="18" customHeight="1" x14ac:dyDescent="0.3">
      <c r="B60" s="24">
        <f>B59+1</f>
        <v>47</v>
      </c>
      <c r="C60" s="228">
        <v>6</v>
      </c>
      <c r="D60" s="229" t="s">
        <v>123</v>
      </c>
      <c r="E60" s="240">
        <v>2000</v>
      </c>
      <c r="F60" s="241" t="s">
        <v>112</v>
      </c>
      <c r="G60" s="243">
        <v>0.61879629629629629</v>
      </c>
      <c r="H60" s="233">
        <v>1.0616602316602335</v>
      </c>
      <c r="I60" s="30">
        <f t="shared" si="10"/>
        <v>6.3738425925926046E-2</v>
      </c>
      <c r="J60" s="129">
        <f t="shared" si="12"/>
        <v>1.1264062180405012</v>
      </c>
      <c r="K60" s="84"/>
      <c r="L60" s="85"/>
      <c r="M60" s="82"/>
      <c r="N60" s="83"/>
      <c r="O60" s="31">
        <v>0.63548611111111108</v>
      </c>
      <c r="P60" s="32">
        <f t="shared" si="11"/>
        <v>1.6689814814814796E-2</v>
      </c>
      <c r="Q60" s="33">
        <f t="shared" si="13"/>
        <v>1.1283255086071973</v>
      </c>
      <c r="R60" s="34">
        <v>0.65972222222222221</v>
      </c>
      <c r="S60" s="90">
        <f t="shared" si="14"/>
        <v>2.4236111111111125E-2</v>
      </c>
      <c r="T60" s="91">
        <f t="shared" si="15"/>
        <v>1.1436373566357187</v>
      </c>
      <c r="U60" s="141">
        <v>0.67452546296296301</v>
      </c>
      <c r="V60" s="140">
        <f t="shared" si="16"/>
        <v>1.4803240740740797E-2</v>
      </c>
      <c r="W60" s="36">
        <f t="shared" si="18"/>
        <v>1.2077431539187931</v>
      </c>
      <c r="X60" s="28">
        <v>0.68253472222222233</v>
      </c>
      <c r="Y60" s="32">
        <f t="shared" si="17"/>
        <v>8.009259259259327E-3</v>
      </c>
      <c r="Z60" s="94">
        <f t="shared" si="19"/>
        <v>1.3568627450980508</v>
      </c>
    </row>
    <row r="61" spans="1:28" ht="18" customHeight="1" x14ac:dyDescent="0.3">
      <c r="B61" s="24">
        <v>29</v>
      </c>
      <c r="C61" s="228">
        <v>53</v>
      </c>
      <c r="D61" s="229" t="s">
        <v>63</v>
      </c>
      <c r="E61" s="240">
        <v>1975</v>
      </c>
      <c r="F61" s="241" t="s">
        <v>26</v>
      </c>
      <c r="G61" s="243">
        <v>0.60287037037037039</v>
      </c>
      <c r="H61" s="233">
        <v>1.3482432432432476</v>
      </c>
      <c r="I61" s="30">
        <f t="shared" si="10"/>
        <v>8.0682870370370252E-2</v>
      </c>
      <c r="J61" s="129">
        <f t="shared" si="12"/>
        <v>1.4258539578645919</v>
      </c>
      <c r="K61" s="46"/>
      <c r="L61" s="47"/>
      <c r="M61" s="41"/>
      <c r="N61" s="40"/>
      <c r="O61" s="31">
        <v>0.62392361111111116</v>
      </c>
      <c r="P61" s="32">
        <f t="shared" si="11"/>
        <v>2.1053240740740775E-2</v>
      </c>
      <c r="Q61" s="33">
        <f t="shared" si="13"/>
        <v>1.4233176838810664</v>
      </c>
      <c r="R61" s="34">
        <v>0.65347222222222223</v>
      </c>
      <c r="S61" s="35">
        <f t="shared" si="14"/>
        <v>2.9548611111111067E-2</v>
      </c>
      <c r="T61" s="36">
        <f t="shared" si="15"/>
        <v>1.3943200436919694</v>
      </c>
      <c r="U61" s="139">
        <v>0.67347222222222225</v>
      </c>
      <c r="V61" s="140">
        <f t="shared" si="16"/>
        <v>2.0000000000000018E-2</v>
      </c>
      <c r="W61" s="36">
        <f t="shared" si="18"/>
        <v>1.6317280453257768</v>
      </c>
      <c r="X61" s="28">
        <v>0.68355324074074064</v>
      </c>
      <c r="Y61" s="32">
        <f t="shared" si="17"/>
        <v>1.0081018518518392E-2</v>
      </c>
      <c r="Z61" s="37">
        <f t="shared" si="19"/>
        <v>1.7078431372548806</v>
      </c>
    </row>
    <row r="62" spans="1:28" ht="18" customHeight="1" x14ac:dyDescent="0.3">
      <c r="A62" s="16"/>
      <c r="B62" s="24">
        <v>27</v>
      </c>
      <c r="C62" s="228">
        <v>55</v>
      </c>
      <c r="D62" s="229" t="s">
        <v>61</v>
      </c>
      <c r="E62" s="230">
        <v>1981</v>
      </c>
      <c r="F62" s="241" t="s">
        <v>24</v>
      </c>
      <c r="G62" s="232">
        <v>0.60115740740740742</v>
      </c>
      <c r="H62" s="233">
        <v>1.3791688045151402</v>
      </c>
      <c r="I62" s="30">
        <f t="shared" si="10"/>
        <v>8.2418981481481524E-2</v>
      </c>
      <c r="J62" s="129">
        <f t="shared" si="12"/>
        <v>1.456535078748211</v>
      </c>
      <c r="K62" s="46"/>
      <c r="L62" s="47"/>
      <c r="M62" s="41"/>
      <c r="N62" s="40"/>
      <c r="O62" s="31">
        <v>0.62187500000000007</v>
      </c>
      <c r="P62" s="32">
        <f t="shared" si="11"/>
        <v>2.0717592592592649E-2</v>
      </c>
      <c r="Q62" s="33">
        <f t="shared" si="13"/>
        <v>1.4006259780907704</v>
      </c>
      <c r="R62" s="34">
        <v>0.65555555555555556</v>
      </c>
      <c r="S62" s="35">
        <f t="shared" si="14"/>
        <v>3.3680555555555491E-2</v>
      </c>
      <c r="T62" s="36">
        <f t="shared" si="15"/>
        <v>1.5892954669579433</v>
      </c>
      <c r="U62" s="139">
        <v>0.67318287037037028</v>
      </c>
      <c r="V62" s="140">
        <f t="shared" si="16"/>
        <v>1.7627314814814721E-2</v>
      </c>
      <c r="W62" s="36">
        <f t="shared" si="18"/>
        <v>1.4381491973559852</v>
      </c>
      <c r="X62" s="28">
        <v>0.68357638888888894</v>
      </c>
      <c r="Y62" s="32">
        <f t="shared" si="17"/>
        <v>1.0393518518518663E-2</v>
      </c>
      <c r="Z62" s="37">
        <f t="shared" si="19"/>
        <v>1.7607843137255148</v>
      </c>
    </row>
    <row r="63" spans="1:28" ht="18" customHeight="1" x14ac:dyDescent="0.3">
      <c r="B63" s="24">
        <v>11</v>
      </c>
      <c r="C63" s="228">
        <v>71</v>
      </c>
      <c r="D63" s="236" t="s">
        <v>38</v>
      </c>
      <c r="E63" s="237">
        <v>1980</v>
      </c>
      <c r="F63" s="252" t="s">
        <v>39</v>
      </c>
      <c r="G63" s="249">
        <v>0.59359953703703705</v>
      </c>
      <c r="H63" s="233">
        <v>1.5151143335192414</v>
      </c>
      <c r="I63" s="30">
        <f t="shared" si="10"/>
        <v>9.0659722222222183E-2</v>
      </c>
      <c r="J63" s="129">
        <f t="shared" si="12"/>
        <v>1.6021681325424415</v>
      </c>
      <c r="K63" s="46"/>
      <c r="L63" s="47"/>
      <c r="M63" s="41"/>
      <c r="N63" s="40"/>
      <c r="O63" s="31">
        <v>0.61487268518518523</v>
      </c>
      <c r="P63" s="32">
        <f t="shared" si="11"/>
        <v>2.127314814814818E-2</v>
      </c>
      <c r="Q63" s="33">
        <f t="shared" si="13"/>
        <v>1.4381846635367781</v>
      </c>
      <c r="R63" s="34">
        <v>0.65347222222222223</v>
      </c>
      <c r="S63" s="35">
        <f t="shared" si="14"/>
        <v>3.8599537037037002E-2</v>
      </c>
      <c r="T63" s="36">
        <f t="shared" si="15"/>
        <v>1.8214090660841054</v>
      </c>
      <c r="U63" s="278">
        <v>0.67306712962962967</v>
      </c>
      <c r="V63" s="140">
        <f t="shared" si="16"/>
        <v>1.9594907407407436E-2</v>
      </c>
      <c r="W63" s="36">
        <f t="shared" si="18"/>
        <v>1.5986779981114245</v>
      </c>
      <c r="X63" s="28">
        <v>0.68425925925925923</v>
      </c>
      <c r="Y63" s="32">
        <f t="shared" si="17"/>
        <v>1.1192129629629566E-2</v>
      </c>
      <c r="Z63" s="37">
        <f t="shared" si="19"/>
        <v>1.8960784313725383</v>
      </c>
    </row>
    <row r="64" spans="1:28" ht="18" customHeight="1" x14ac:dyDescent="0.3">
      <c r="B64" s="24">
        <f>B63+1</f>
        <v>12</v>
      </c>
      <c r="C64" s="228">
        <v>17</v>
      </c>
      <c r="D64" s="234" t="s">
        <v>109</v>
      </c>
      <c r="E64" s="235">
        <v>1984</v>
      </c>
      <c r="F64" s="229" t="s">
        <v>50</v>
      </c>
      <c r="G64" s="249">
        <v>0.61593694772247853</v>
      </c>
      <c r="H64" s="233">
        <v>1.1131349409953855</v>
      </c>
      <c r="I64" s="30">
        <f t="shared" si="10"/>
        <v>6.8877867092336342E-2</v>
      </c>
      <c r="J64" s="129">
        <f t="shared" si="12"/>
        <v>1.2172320958842013</v>
      </c>
      <c r="K64" s="84"/>
      <c r="L64" s="85"/>
      <c r="M64" s="82"/>
      <c r="N64" s="83"/>
      <c r="O64" s="31">
        <v>0.63296296296296295</v>
      </c>
      <c r="P64" s="32">
        <f t="shared" si="11"/>
        <v>1.7026015240484416E-2</v>
      </c>
      <c r="Q64" s="33">
        <f t="shared" si="13"/>
        <v>1.1510545514693689</v>
      </c>
      <c r="R64" s="34">
        <v>0.66041666666666665</v>
      </c>
      <c r="S64" s="90">
        <f t="shared" si="14"/>
        <v>2.7453703703703702E-2</v>
      </c>
      <c r="T64" s="91">
        <f t="shared" si="15"/>
        <v>1.2954669579464773</v>
      </c>
      <c r="U64" s="141">
        <v>0.67648148148148157</v>
      </c>
      <c r="V64" s="140">
        <f t="shared" si="16"/>
        <v>1.6064814814814921E-2</v>
      </c>
      <c r="W64" s="36">
        <f t="shared" si="18"/>
        <v>1.3106704438149253</v>
      </c>
      <c r="X64" s="28">
        <v>0.68481481481481488</v>
      </c>
      <c r="Y64" s="32">
        <f t="shared" si="17"/>
        <v>8.3333333333333037E-3</v>
      </c>
      <c r="Z64" s="94">
        <f t="shared" si="19"/>
        <v>1.4117647058823479</v>
      </c>
    </row>
    <row r="65" spans="1:28" ht="18" customHeight="1" x14ac:dyDescent="0.3">
      <c r="B65" s="24">
        <f>B64+1</f>
        <v>13</v>
      </c>
      <c r="C65" s="228">
        <v>27</v>
      </c>
      <c r="D65" s="234" t="s">
        <v>94</v>
      </c>
      <c r="E65" s="235">
        <v>1986</v>
      </c>
      <c r="F65" s="234" t="s">
        <v>95</v>
      </c>
      <c r="G65" s="232">
        <v>0.61179398148148145</v>
      </c>
      <c r="H65" s="233">
        <v>1.1877139979859024</v>
      </c>
      <c r="I65" s="30">
        <f t="shared" si="10"/>
        <v>7.3182870370370412E-2</v>
      </c>
      <c r="J65" s="129">
        <f t="shared" si="12"/>
        <v>1.2933115156473725</v>
      </c>
      <c r="K65" s="84"/>
      <c r="L65" s="85"/>
      <c r="M65" s="82"/>
      <c r="N65" s="83"/>
      <c r="O65" s="31">
        <v>0.62988425925925928</v>
      </c>
      <c r="P65" s="32">
        <f t="shared" si="11"/>
        <v>1.809027777777783E-2</v>
      </c>
      <c r="Q65" s="33">
        <f t="shared" si="13"/>
        <v>1.2230046948356841</v>
      </c>
      <c r="R65" s="34">
        <v>0.65833333333333333</v>
      </c>
      <c r="S65" s="90">
        <f t="shared" si="14"/>
        <v>2.8449074074074043E-2</v>
      </c>
      <c r="T65" s="91">
        <f t="shared" si="15"/>
        <v>1.3424358274167107</v>
      </c>
      <c r="U65" s="141">
        <v>0.67572916666666671</v>
      </c>
      <c r="V65" s="140">
        <f t="shared" si="16"/>
        <v>1.7395833333333388E-2</v>
      </c>
      <c r="W65" s="36">
        <f t="shared" si="18"/>
        <v>1.4192634560906527</v>
      </c>
      <c r="X65" s="28">
        <v>0.68497685185185186</v>
      </c>
      <c r="Y65" s="32">
        <f t="shared" si="17"/>
        <v>9.2476851851851505E-3</v>
      </c>
      <c r="Z65" s="94">
        <f t="shared" si="19"/>
        <v>1.5666666666666609</v>
      </c>
    </row>
    <row r="66" spans="1:28" ht="18" customHeight="1" x14ac:dyDescent="0.3">
      <c r="B66" s="24">
        <v>14</v>
      </c>
      <c r="C66" s="228">
        <v>68</v>
      </c>
      <c r="D66" s="234" t="s">
        <v>43</v>
      </c>
      <c r="E66" s="235">
        <v>1976</v>
      </c>
      <c r="F66" s="247" t="s">
        <v>44</v>
      </c>
      <c r="G66" s="232">
        <v>0.59561342592592592</v>
      </c>
      <c r="H66" s="233">
        <v>1.4789635710620868</v>
      </c>
      <c r="I66" s="30">
        <f t="shared" si="10"/>
        <v>9.0879629629629699E-2</v>
      </c>
      <c r="J66" s="129">
        <f t="shared" si="12"/>
        <v>1.6060544078543681</v>
      </c>
      <c r="K66" s="46"/>
      <c r="L66" s="47"/>
      <c r="M66" s="41"/>
      <c r="N66" s="40"/>
      <c r="O66" s="31">
        <v>0.6181712962962963</v>
      </c>
      <c r="P66" s="32">
        <f t="shared" si="11"/>
        <v>2.2557870370370381E-2</v>
      </c>
      <c r="Q66" s="33">
        <f t="shared" si="13"/>
        <v>1.5250391236306735</v>
      </c>
      <c r="R66" s="34">
        <v>0.65555555555555556</v>
      </c>
      <c r="S66" s="35">
        <f t="shared" si="14"/>
        <v>3.7384259259259256E-2</v>
      </c>
      <c r="T66" s="36">
        <f t="shared" si="15"/>
        <v>1.7640633533588201</v>
      </c>
      <c r="U66" s="278">
        <v>0.67519675925925926</v>
      </c>
      <c r="V66" s="140">
        <f t="shared" si="16"/>
        <v>1.9641203703703702E-2</v>
      </c>
      <c r="W66" s="36">
        <f t="shared" si="18"/>
        <v>1.6024551463644909</v>
      </c>
      <c r="X66" s="28">
        <v>0.68649305555555562</v>
      </c>
      <c r="Y66" s="32">
        <f t="shared" si="17"/>
        <v>1.129629629629636E-2</v>
      </c>
      <c r="Z66" s="37">
        <f t="shared" si="19"/>
        <v>1.9137254901960892</v>
      </c>
    </row>
    <row r="67" spans="1:28" ht="18" customHeight="1" x14ac:dyDescent="0.3">
      <c r="A67" s="16"/>
      <c r="B67" s="24">
        <v>35</v>
      </c>
      <c r="C67" s="228">
        <v>45</v>
      </c>
      <c r="D67" s="234" t="s">
        <v>71</v>
      </c>
      <c r="E67" s="235">
        <v>1976</v>
      </c>
      <c r="F67" s="234" t="s">
        <v>24</v>
      </c>
      <c r="G67" s="232">
        <v>0.60717592592592595</v>
      </c>
      <c r="H67" s="233">
        <v>1.2709081580297599</v>
      </c>
      <c r="I67" s="30">
        <f t="shared" si="10"/>
        <v>8.130787037037035E-2</v>
      </c>
      <c r="J67" s="129">
        <f t="shared" si="12"/>
        <v>1.4368991613826956</v>
      </c>
      <c r="K67" s="84"/>
      <c r="L67" s="85"/>
      <c r="M67" s="82"/>
      <c r="N67" s="83"/>
      <c r="O67" s="31">
        <v>0.62620370370370371</v>
      </c>
      <c r="P67" s="32">
        <f t="shared" si="11"/>
        <v>1.9027777777777755E-2</v>
      </c>
      <c r="Q67" s="33">
        <f t="shared" si="13"/>
        <v>1.28638497652582</v>
      </c>
      <c r="R67" s="34">
        <v>0.65833333333333333</v>
      </c>
      <c r="S67" s="90">
        <f t="shared" si="14"/>
        <v>3.2129629629629619E-2</v>
      </c>
      <c r="T67" s="91">
        <f t="shared" si="15"/>
        <v>1.51611141452758</v>
      </c>
      <c r="U67" s="141">
        <v>0.67423611111111115</v>
      </c>
      <c r="V67" s="140">
        <f t="shared" si="16"/>
        <v>1.5902777777777821E-2</v>
      </c>
      <c r="W67" s="36">
        <f t="shared" si="18"/>
        <v>1.2974504249291789</v>
      </c>
      <c r="X67" s="28">
        <v>0.6884837962962963</v>
      </c>
      <c r="Y67" s="32">
        <f t="shared" si="17"/>
        <v>1.4247685185185155E-2</v>
      </c>
      <c r="Z67" s="94">
        <f t="shared" si="19"/>
        <v>2.4137254901960734</v>
      </c>
    </row>
    <row r="68" spans="1:28" ht="18" customHeight="1" x14ac:dyDescent="0.3">
      <c r="A68" s="23"/>
      <c r="B68" s="24">
        <v>23</v>
      </c>
      <c r="C68" s="228">
        <v>59</v>
      </c>
      <c r="D68" s="254" t="s">
        <v>56</v>
      </c>
      <c r="E68" s="255">
        <v>1978</v>
      </c>
      <c r="F68" s="254" t="s">
        <v>37</v>
      </c>
      <c r="G68" s="232">
        <v>0.60050925925925924</v>
      </c>
      <c r="H68" s="233">
        <v>1.390926640926641</v>
      </c>
      <c r="I68" s="30">
        <f t="shared" si="10"/>
        <v>8.8460648148148247E-2</v>
      </c>
      <c r="J68" s="129">
        <f t="shared" si="12"/>
        <v>1.5633053794231966</v>
      </c>
      <c r="K68" s="84"/>
      <c r="L68" s="85"/>
      <c r="M68" s="82"/>
      <c r="N68" s="83"/>
      <c r="O68" s="31">
        <v>0.62320601851851853</v>
      </c>
      <c r="P68" s="32">
        <f t="shared" si="11"/>
        <v>2.2696759259259291E-2</v>
      </c>
      <c r="Q68" s="33">
        <f t="shared" si="13"/>
        <v>1.5344287949921773</v>
      </c>
      <c r="R68" s="34">
        <v>0.65763888888888888</v>
      </c>
      <c r="S68" s="90">
        <f t="shared" si="14"/>
        <v>3.443287037037035E-2</v>
      </c>
      <c r="T68" s="91">
        <f t="shared" si="15"/>
        <v>1.6247951938831229</v>
      </c>
      <c r="U68" s="278">
        <v>0.67819444444444443</v>
      </c>
      <c r="V68" s="140">
        <f t="shared" si="16"/>
        <v>2.0555555555555549E-2</v>
      </c>
      <c r="W68" s="36">
        <f t="shared" si="18"/>
        <v>1.6770538243626019</v>
      </c>
      <c r="X68" s="28">
        <v>0.68896990740740749</v>
      </c>
      <c r="Y68" s="32">
        <f t="shared" si="17"/>
        <v>1.0775462962963056E-2</v>
      </c>
      <c r="Z68" s="94">
        <f t="shared" si="19"/>
        <v>1.8254901960784471</v>
      </c>
      <c r="AA68" s="22"/>
      <c r="AB68" s="22"/>
    </row>
    <row r="69" spans="1:28" ht="18" customHeight="1" x14ac:dyDescent="0.3">
      <c r="B69" s="24">
        <v>3</v>
      </c>
      <c r="C69" s="228">
        <v>79</v>
      </c>
      <c r="D69" s="242" t="s">
        <v>25</v>
      </c>
      <c r="E69" s="230">
        <v>1977</v>
      </c>
      <c r="F69" s="252" t="s">
        <v>26</v>
      </c>
      <c r="G69" s="239">
        <v>0.58715277777777775</v>
      </c>
      <c r="H69" s="233">
        <v>1.6312878133102853</v>
      </c>
      <c r="I69" s="30">
        <f t="shared" si="10"/>
        <v>0.10266203703703713</v>
      </c>
      <c r="J69" s="129">
        <f t="shared" si="12"/>
        <v>1.8142769482511778</v>
      </c>
      <c r="K69" s="46"/>
      <c r="L69" s="47"/>
      <c r="M69" s="41"/>
      <c r="N69" s="40"/>
      <c r="O69" s="31">
        <v>0.61207175925925927</v>
      </c>
      <c r="P69" s="32">
        <f t="shared" ref="P69:P100" si="20">O69-G69</f>
        <v>2.4918981481481528E-2</v>
      </c>
      <c r="Q69" s="33">
        <f t="shared" si="13"/>
        <v>1.6846635367762157</v>
      </c>
      <c r="R69" s="34">
        <v>0.65277777777777779</v>
      </c>
      <c r="S69" s="35">
        <f t="shared" si="14"/>
        <v>4.0706018518518516E-2</v>
      </c>
      <c r="T69" s="36">
        <f t="shared" si="15"/>
        <v>1.9208083014746038</v>
      </c>
      <c r="U69" s="278">
        <v>0.67534722222222221</v>
      </c>
      <c r="V69" s="140">
        <f t="shared" si="16"/>
        <v>2.256944444444442E-2</v>
      </c>
      <c r="W69" s="36">
        <f t="shared" si="18"/>
        <v>1.8413597733710985</v>
      </c>
      <c r="X69" s="28">
        <v>0.68981481481481488</v>
      </c>
      <c r="Y69" s="32">
        <f t="shared" si="17"/>
        <v>1.4467592592592671E-2</v>
      </c>
      <c r="Z69" s="37">
        <f t="shared" si="19"/>
        <v>2.4509803921568762</v>
      </c>
    </row>
    <row r="70" spans="1:28" ht="18" customHeight="1" x14ac:dyDescent="0.3">
      <c r="B70" s="24">
        <v>9</v>
      </c>
      <c r="C70" s="228">
        <v>73</v>
      </c>
      <c r="D70" s="234" t="s">
        <v>35</v>
      </c>
      <c r="E70" s="235">
        <v>2003</v>
      </c>
      <c r="F70" s="234" t="s">
        <v>24</v>
      </c>
      <c r="G70" s="232">
        <v>0.59289351851851857</v>
      </c>
      <c r="H70" s="233">
        <v>1.5279768339768325</v>
      </c>
      <c r="I70" s="30">
        <f t="shared" si="10"/>
        <v>9.8877314814814765E-2</v>
      </c>
      <c r="J70" s="129">
        <f t="shared" ref="J70:J84" si="21">$J$3*I70/$I$3</f>
        <v>1.7473921047248917</v>
      </c>
      <c r="K70" s="46"/>
      <c r="L70" s="47"/>
      <c r="M70" s="41"/>
      <c r="N70" s="40"/>
      <c r="O70" s="31">
        <v>0.61990740740740746</v>
      </c>
      <c r="P70" s="32">
        <f t="shared" si="20"/>
        <v>2.7013888888888893E-2</v>
      </c>
      <c r="Q70" s="33">
        <f t="shared" ref="Q70:Q84" si="22">$Q$3*P70/$P$3</f>
        <v>1.8262910798122067</v>
      </c>
      <c r="R70" s="34">
        <v>0.65763888888888888</v>
      </c>
      <c r="S70" s="35">
        <f t="shared" ref="S70:S84" si="23">R70-O70</f>
        <v>3.7731481481481421E-2</v>
      </c>
      <c r="T70" s="36">
        <f t="shared" ref="T70:T84" si="24">$T$3*S70/$S$3</f>
        <v>1.7804478427088994</v>
      </c>
      <c r="U70" s="278">
        <v>0.67954861111111109</v>
      </c>
      <c r="V70" s="140">
        <f t="shared" ref="V70:V84" si="25">U70-R70</f>
        <v>2.1909722222222205E-2</v>
      </c>
      <c r="W70" s="36">
        <f t="shared" si="18"/>
        <v>1.7875354107648669</v>
      </c>
      <c r="X70" s="28">
        <v>0.69177083333333333</v>
      </c>
      <c r="Y70" s="32">
        <f t="shared" ref="Y70:Y84" si="26">X70-U70</f>
        <v>1.2222222222222245E-2</v>
      </c>
      <c r="Z70" s="37">
        <f t="shared" si="19"/>
        <v>2.0705882352941218</v>
      </c>
    </row>
    <row r="71" spans="1:28" ht="18" customHeight="1" x14ac:dyDescent="0.3">
      <c r="B71" s="24">
        <v>47</v>
      </c>
      <c r="C71" s="228">
        <v>34</v>
      </c>
      <c r="D71" s="229" t="s">
        <v>86</v>
      </c>
      <c r="E71" s="230">
        <v>1988</v>
      </c>
      <c r="F71" s="252" t="s">
        <v>33</v>
      </c>
      <c r="G71" s="243">
        <v>0.61040509259259257</v>
      </c>
      <c r="H71" s="233">
        <v>1.2126218573627536</v>
      </c>
      <c r="I71" s="30">
        <f t="shared" si="10"/>
        <v>8.2245370370370385E-2</v>
      </c>
      <c r="J71" s="129">
        <f t="shared" si="21"/>
        <v>1.453466966659849</v>
      </c>
      <c r="K71" s="84"/>
      <c r="L71" s="85"/>
      <c r="M71" s="82"/>
      <c r="N71" s="83"/>
      <c r="O71" s="31">
        <v>0.62997685185185182</v>
      </c>
      <c r="P71" s="32">
        <f t="shared" si="20"/>
        <v>1.9571759259259247E-2</v>
      </c>
      <c r="Q71" s="33">
        <f t="shared" si="22"/>
        <v>1.3231611893583715</v>
      </c>
      <c r="R71" s="34">
        <v>0.66319444444444442</v>
      </c>
      <c r="S71" s="90">
        <f t="shared" si="23"/>
        <v>3.3217592592592604E-2</v>
      </c>
      <c r="T71" s="91">
        <f t="shared" si="24"/>
        <v>1.5674494811578377</v>
      </c>
      <c r="U71" s="141">
        <v>0.68197916666666669</v>
      </c>
      <c r="V71" s="140">
        <f t="shared" si="25"/>
        <v>1.8784722222222272E-2</v>
      </c>
      <c r="W71" s="36">
        <f t="shared" si="18"/>
        <v>1.5325779036827201</v>
      </c>
      <c r="X71" s="28">
        <v>0.69265046296296295</v>
      </c>
      <c r="Y71" s="32">
        <f t="shared" si="26"/>
        <v>1.0671296296296262E-2</v>
      </c>
      <c r="Z71" s="94">
        <f t="shared" si="19"/>
        <v>1.8078431372548962</v>
      </c>
    </row>
    <row r="72" spans="1:28" ht="18" customHeight="1" x14ac:dyDescent="0.3">
      <c r="B72" s="24">
        <v>6</v>
      </c>
      <c r="C72" s="228">
        <v>76</v>
      </c>
      <c r="D72" s="236" t="s">
        <v>30</v>
      </c>
      <c r="E72" s="237">
        <v>1973</v>
      </c>
      <c r="F72" s="252" t="s">
        <v>31</v>
      </c>
      <c r="G72" s="232">
        <v>0.59188657407407408</v>
      </c>
      <c r="H72" s="233">
        <v>1.5460674157303358</v>
      </c>
      <c r="I72" s="30">
        <f t="shared" si="10"/>
        <v>0.10752314814814812</v>
      </c>
      <c r="J72" s="129">
        <f t="shared" si="21"/>
        <v>1.900184086725301</v>
      </c>
      <c r="K72" s="46"/>
      <c r="L72" s="47"/>
      <c r="M72" s="41"/>
      <c r="N72" s="40"/>
      <c r="O72" s="31">
        <v>0.61695601851851845</v>
      </c>
      <c r="P72" s="32">
        <f t="shared" si="20"/>
        <v>2.5069444444444366E-2</v>
      </c>
      <c r="Q72" s="33">
        <f t="shared" si="22"/>
        <v>1.6948356807511682</v>
      </c>
      <c r="R72" s="34">
        <v>0.66041666666666665</v>
      </c>
      <c r="S72" s="35">
        <f t="shared" si="23"/>
        <v>4.3460648148148207E-2</v>
      </c>
      <c r="T72" s="36">
        <f t="shared" si="24"/>
        <v>2.0507919169852569</v>
      </c>
      <c r="U72" s="279">
        <v>0.68774305555555559</v>
      </c>
      <c r="V72" s="140">
        <f t="shared" si="25"/>
        <v>2.7326388888888942E-2</v>
      </c>
      <c r="W72" s="36">
        <f t="shared" si="18"/>
        <v>2.229461756373937</v>
      </c>
      <c r="X72" s="28">
        <v>0.6994097222222222</v>
      </c>
      <c r="Y72" s="32">
        <f t="shared" si="26"/>
        <v>1.1666666666666603E-2</v>
      </c>
      <c r="Z72" s="37">
        <f t="shared" si="19"/>
        <v>1.9764705882352833</v>
      </c>
    </row>
    <row r="73" spans="1:28" ht="18" customHeight="1" x14ac:dyDescent="0.3">
      <c r="B73" s="24">
        <f>B72+1</f>
        <v>7</v>
      </c>
      <c r="C73" s="256">
        <v>20</v>
      </c>
      <c r="D73" s="229" t="s">
        <v>106</v>
      </c>
      <c r="E73" s="230">
        <v>1996</v>
      </c>
      <c r="F73" s="247" t="s">
        <v>55</v>
      </c>
      <c r="G73" s="232">
        <v>0.61423611111111109</v>
      </c>
      <c r="H73" s="257">
        <v>1.1436776061776106</v>
      </c>
      <c r="I73" s="30"/>
      <c r="J73" s="129">
        <f t="shared" si="21"/>
        <v>0</v>
      </c>
      <c r="K73" s="84"/>
      <c r="L73" s="85"/>
      <c r="M73" s="82"/>
      <c r="N73" s="83"/>
      <c r="O73" s="31">
        <v>0.63077546296296294</v>
      </c>
      <c r="P73" s="32">
        <f t="shared" si="20"/>
        <v>1.6539351851851847E-2</v>
      </c>
      <c r="Q73" s="33">
        <f t="shared" si="22"/>
        <v>1.1181533646322375</v>
      </c>
      <c r="R73" s="34">
        <v>0.65694444444444444</v>
      </c>
      <c r="S73" s="90">
        <f t="shared" si="23"/>
        <v>2.6168981481481501E-2</v>
      </c>
      <c r="T73" s="91">
        <f t="shared" si="24"/>
        <v>1.2348443473511752</v>
      </c>
      <c r="U73" s="141" t="s">
        <v>20</v>
      </c>
      <c r="V73" s="140"/>
      <c r="W73" s="36"/>
      <c r="X73" s="28" t="s">
        <v>130</v>
      </c>
      <c r="Y73" s="32"/>
      <c r="Z73" s="94"/>
    </row>
    <row r="74" spans="1:28" ht="18" customHeight="1" thickBot="1" x14ac:dyDescent="0.35">
      <c r="B74" s="27">
        <f>B25+1</f>
        <v>16</v>
      </c>
      <c r="C74" s="258">
        <v>28</v>
      </c>
      <c r="D74" s="259" t="s">
        <v>93</v>
      </c>
      <c r="E74" s="260">
        <v>1975</v>
      </c>
      <c r="F74" s="259" t="s">
        <v>44</v>
      </c>
      <c r="G74" s="261">
        <v>0.61177083333333326</v>
      </c>
      <c r="H74" s="262">
        <v>1.1881399317406145</v>
      </c>
      <c r="I74" s="118"/>
      <c r="J74" s="171">
        <f t="shared" si="21"/>
        <v>0</v>
      </c>
      <c r="K74" s="88"/>
      <c r="L74" s="89"/>
      <c r="M74" s="86"/>
      <c r="N74" s="87"/>
      <c r="O74" s="119">
        <v>0.6290162037037037</v>
      </c>
      <c r="P74" s="120">
        <f t="shared" si="20"/>
        <v>1.7245370370370439E-2</v>
      </c>
      <c r="Q74" s="121">
        <f t="shared" si="22"/>
        <v>1.1658841940532125</v>
      </c>
      <c r="R74" s="122">
        <v>0.65694444444444444</v>
      </c>
      <c r="S74" s="92">
        <f t="shared" si="23"/>
        <v>2.792824074074074E-2</v>
      </c>
      <c r="T74" s="93">
        <f t="shared" si="24"/>
        <v>1.3178590933915892</v>
      </c>
      <c r="U74" s="143">
        <v>0.67083333333333339</v>
      </c>
      <c r="V74" s="145">
        <f t="shared" si="25"/>
        <v>1.3888888888888951E-2</v>
      </c>
      <c r="W74" s="146">
        <f t="shared" ref="W74:W84" si="27">$W$3*V74/$V$3</f>
        <v>1.1331444759206823</v>
      </c>
      <c r="X74" s="29" t="s">
        <v>130</v>
      </c>
      <c r="Y74" s="120"/>
      <c r="Z74" s="95"/>
    </row>
    <row r="75" spans="1:28" ht="18" customHeight="1" x14ac:dyDescent="0.3">
      <c r="B75" s="24">
        <v>4</v>
      </c>
      <c r="C75" s="263">
        <v>78</v>
      </c>
      <c r="D75" s="264" t="s">
        <v>27</v>
      </c>
      <c r="E75" s="265">
        <v>2003</v>
      </c>
      <c r="F75" s="266" t="s">
        <v>28</v>
      </c>
      <c r="G75" s="267">
        <v>0.58784722222222219</v>
      </c>
      <c r="H75" s="268" t="s">
        <v>129</v>
      </c>
      <c r="I75" s="30">
        <f t="shared" ref="I75:I84" si="28">X75-G75</f>
        <v>8.2233796296296346E-2</v>
      </c>
      <c r="J75" s="129">
        <f t="shared" si="21"/>
        <v>1.4532624258539588</v>
      </c>
      <c r="K75" s="46"/>
      <c r="L75" s="47"/>
      <c r="M75" s="41"/>
      <c r="N75" s="40"/>
      <c r="O75" s="31">
        <v>0.60675925925925933</v>
      </c>
      <c r="P75" s="32">
        <f t="shared" si="20"/>
        <v>1.8912037037037144E-2</v>
      </c>
      <c r="Q75" s="33">
        <f t="shared" si="22"/>
        <v>1.2785602503912434</v>
      </c>
      <c r="R75" s="34">
        <v>0.64374999999999993</v>
      </c>
      <c r="S75" s="35">
        <f t="shared" si="23"/>
        <v>3.6990740740740602E-2</v>
      </c>
      <c r="T75" s="36">
        <f t="shared" si="24"/>
        <v>1.7454942654287209</v>
      </c>
      <c r="U75" s="225">
        <v>0.66119212962962959</v>
      </c>
      <c r="V75" s="140">
        <f t="shared" si="25"/>
        <v>1.7442129629629655E-2</v>
      </c>
      <c r="W75" s="36">
        <f t="shared" si="27"/>
        <v>1.4230406043437192</v>
      </c>
      <c r="X75" s="28">
        <v>0.67008101851851853</v>
      </c>
      <c r="Y75" s="32">
        <f t="shared" si="26"/>
        <v>8.8888888888889461E-3</v>
      </c>
      <c r="Z75" s="37">
        <f t="shared" ref="Z75:Z84" si="29">$Z$3*Y75/$Y$3</f>
        <v>1.5058823529411862</v>
      </c>
    </row>
    <row r="76" spans="1:28" ht="18" customHeight="1" x14ac:dyDescent="0.3">
      <c r="B76" s="24">
        <v>8</v>
      </c>
      <c r="C76" s="228">
        <v>74</v>
      </c>
      <c r="D76" s="269" t="s">
        <v>34</v>
      </c>
      <c r="E76" s="270">
        <v>1986</v>
      </c>
      <c r="F76" s="266" t="s">
        <v>26</v>
      </c>
      <c r="G76" s="267">
        <v>0.59236111111111112</v>
      </c>
      <c r="H76" s="268" t="s">
        <v>129</v>
      </c>
      <c r="I76" s="30">
        <f t="shared" si="28"/>
        <v>8.1273148148148122E-2</v>
      </c>
      <c r="J76" s="129">
        <f t="shared" si="21"/>
        <v>1.4362855389650231</v>
      </c>
      <c r="K76" s="46"/>
      <c r="L76" s="47"/>
      <c r="M76" s="41"/>
      <c r="N76" s="40"/>
      <c r="O76" s="31">
        <v>0.61429398148148151</v>
      </c>
      <c r="P76" s="32">
        <f t="shared" si="20"/>
        <v>2.1932870370370394E-2</v>
      </c>
      <c r="Q76" s="33">
        <f t="shared" si="22"/>
        <v>1.4827856025039139</v>
      </c>
      <c r="R76" s="34">
        <v>0.64652777777777781</v>
      </c>
      <c r="S76" s="35">
        <f t="shared" si="23"/>
        <v>3.2233796296296302E-2</v>
      </c>
      <c r="T76" s="36">
        <f t="shared" si="24"/>
        <v>1.5210267613326054</v>
      </c>
      <c r="U76" s="226">
        <v>0.66385416666666663</v>
      </c>
      <c r="V76" s="140">
        <f t="shared" si="25"/>
        <v>1.7326388888888822E-2</v>
      </c>
      <c r="W76" s="36">
        <f t="shared" si="27"/>
        <v>1.4135977337110395</v>
      </c>
      <c r="X76" s="28">
        <v>0.67363425925925924</v>
      </c>
      <c r="Y76" s="32">
        <f t="shared" si="26"/>
        <v>9.7800925925926041E-3</v>
      </c>
      <c r="Z76" s="37">
        <f t="shared" si="29"/>
        <v>1.6568627450980411</v>
      </c>
    </row>
    <row r="77" spans="1:28" ht="18" customHeight="1" x14ac:dyDescent="0.3">
      <c r="A77" s="16"/>
      <c r="B77" s="24">
        <v>12</v>
      </c>
      <c r="C77" s="228">
        <v>70</v>
      </c>
      <c r="D77" s="271" t="s">
        <v>40</v>
      </c>
      <c r="E77" s="265">
        <v>1992</v>
      </c>
      <c r="F77" s="272" t="s">
        <v>41</v>
      </c>
      <c r="G77" s="273">
        <v>0.59375</v>
      </c>
      <c r="H77" s="268" t="s">
        <v>129</v>
      </c>
      <c r="I77" s="30">
        <f t="shared" si="28"/>
        <v>8.3530092592592697E-2</v>
      </c>
      <c r="J77" s="129">
        <f t="shared" si="21"/>
        <v>1.4761709961137266</v>
      </c>
      <c r="K77" s="46"/>
      <c r="L77" s="47"/>
      <c r="M77" s="41"/>
      <c r="N77" s="40"/>
      <c r="O77" s="31">
        <v>0.61456018518518518</v>
      </c>
      <c r="P77" s="32">
        <f t="shared" si="20"/>
        <v>2.0810185185185182E-2</v>
      </c>
      <c r="Q77" s="33">
        <f t="shared" si="22"/>
        <v>1.4068857589984347</v>
      </c>
      <c r="R77" s="34">
        <v>0.6479166666666667</v>
      </c>
      <c r="S77" s="35">
        <f t="shared" si="23"/>
        <v>3.3356481481481515E-2</v>
      </c>
      <c r="T77" s="36">
        <f t="shared" si="24"/>
        <v>1.5740032768978716</v>
      </c>
      <c r="U77" s="226">
        <v>0.66715277777777782</v>
      </c>
      <c r="V77" s="140">
        <f t="shared" si="25"/>
        <v>1.923611111111112E-2</v>
      </c>
      <c r="W77" s="36">
        <f t="shared" si="27"/>
        <v>1.5694050991501387</v>
      </c>
      <c r="X77" s="28">
        <v>0.6772800925925927</v>
      </c>
      <c r="Y77" s="32">
        <f t="shared" si="26"/>
        <v>1.0127314814814881E-2</v>
      </c>
      <c r="Z77" s="37">
        <f t="shared" si="29"/>
        <v>1.7156862745098151</v>
      </c>
    </row>
    <row r="78" spans="1:28" ht="18" customHeight="1" x14ac:dyDescent="0.3">
      <c r="A78" s="23"/>
      <c r="B78" s="24">
        <v>13</v>
      </c>
      <c r="C78" s="228">
        <v>69</v>
      </c>
      <c r="D78" s="264" t="s">
        <v>42</v>
      </c>
      <c r="E78" s="265">
        <v>1972</v>
      </c>
      <c r="F78" s="264" t="s">
        <v>26</v>
      </c>
      <c r="G78" s="267">
        <v>0.59444444444444444</v>
      </c>
      <c r="H78" s="268" t="s">
        <v>129</v>
      </c>
      <c r="I78" s="30">
        <f t="shared" si="28"/>
        <v>8.1921296296296298E-2</v>
      </c>
      <c r="J78" s="129">
        <f t="shared" si="21"/>
        <v>1.4477398240949069</v>
      </c>
      <c r="K78" s="84"/>
      <c r="L78" s="85"/>
      <c r="M78" s="82"/>
      <c r="N78" s="83"/>
      <c r="O78" s="31">
        <v>0.61438657407407404</v>
      </c>
      <c r="P78" s="32">
        <f t="shared" si="20"/>
        <v>1.9942129629629601E-2</v>
      </c>
      <c r="Q78" s="33">
        <f t="shared" si="22"/>
        <v>1.3482003129890434</v>
      </c>
      <c r="R78" s="34">
        <v>0.6479166666666667</v>
      </c>
      <c r="S78" s="90">
        <f t="shared" si="23"/>
        <v>3.3530092592592653E-2</v>
      </c>
      <c r="T78" s="91">
        <f t="shared" si="24"/>
        <v>1.5821955215729138</v>
      </c>
      <c r="U78" s="226">
        <v>0.66660879629629632</v>
      </c>
      <c r="V78" s="140">
        <f t="shared" si="25"/>
        <v>1.8692129629629628E-2</v>
      </c>
      <c r="W78" s="36">
        <f t="shared" si="27"/>
        <v>1.5250236071765779</v>
      </c>
      <c r="X78" s="28">
        <v>0.67636574074074074</v>
      </c>
      <c r="Y78" s="32">
        <f t="shared" si="26"/>
        <v>9.7569444444444153E-3</v>
      </c>
      <c r="Z78" s="94">
        <f t="shared" si="29"/>
        <v>1.6529411764705833</v>
      </c>
      <c r="AA78" s="22"/>
      <c r="AB78" s="22"/>
    </row>
    <row r="79" spans="1:28" s="22" customFormat="1" ht="18" customHeight="1" x14ac:dyDescent="0.3">
      <c r="A79"/>
      <c r="B79" s="24">
        <v>16</v>
      </c>
      <c r="C79" s="228">
        <v>66</v>
      </c>
      <c r="D79" s="274" t="s">
        <v>47</v>
      </c>
      <c r="E79" s="265"/>
      <c r="F79" s="264"/>
      <c r="G79" s="267">
        <v>0.59687499999999993</v>
      </c>
      <c r="H79" s="268" t="s">
        <v>129</v>
      </c>
      <c r="I79" s="30">
        <f t="shared" si="28"/>
        <v>9.1990740740740762E-2</v>
      </c>
      <c r="J79" s="129">
        <f t="shared" si="21"/>
        <v>1.6256903252198818</v>
      </c>
      <c r="K79" s="46"/>
      <c r="L79" s="47"/>
      <c r="M79" s="41"/>
      <c r="N79" s="40"/>
      <c r="O79" s="31">
        <v>0.61818287037037034</v>
      </c>
      <c r="P79" s="32">
        <f t="shared" si="20"/>
        <v>2.1307870370370408E-2</v>
      </c>
      <c r="Q79" s="33">
        <f t="shared" si="22"/>
        <v>1.4405320813771541</v>
      </c>
      <c r="R79" s="34">
        <v>0.65555555555555556</v>
      </c>
      <c r="S79" s="35">
        <f t="shared" si="23"/>
        <v>3.7372685185185217E-2</v>
      </c>
      <c r="T79" s="36">
        <f t="shared" si="24"/>
        <v>1.7635172037138191</v>
      </c>
      <c r="U79" s="226">
        <v>0.67667824074074068</v>
      </c>
      <c r="V79" s="140">
        <f t="shared" si="25"/>
        <v>2.1122685185185119E-2</v>
      </c>
      <c r="W79" s="36">
        <f t="shared" si="27"/>
        <v>1.7233238904626913</v>
      </c>
      <c r="X79" s="28">
        <v>0.6888657407407407</v>
      </c>
      <c r="Y79" s="32">
        <f t="shared" si="26"/>
        <v>1.2187500000000018E-2</v>
      </c>
      <c r="Z79" s="37">
        <f t="shared" si="29"/>
        <v>2.0647058823529441</v>
      </c>
      <c r="AA79"/>
      <c r="AB79"/>
    </row>
    <row r="80" spans="1:28" ht="18" customHeight="1" x14ac:dyDescent="0.3">
      <c r="B80" s="24">
        <v>19</v>
      </c>
      <c r="C80" s="228">
        <v>63</v>
      </c>
      <c r="D80" s="274" t="s">
        <v>51</v>
      </c>
      <c r="E80" s="265"/>
      <c r="F80" s="264"/>
      <c r="G80" s="267">
        <v>0.59861111111111109</v>
      </c>
      <c r="H80" s="268" t="s">
        <v>129</v>
      </c>
      <c r="I80" s="30">
        <f t="shared" si="28"/>
        <v>0.11122685185185188</v>
      </c>
      <c r="J80" s="129">
        <f t="shared" si="21"/>
        <v>1.9656371446103502</v>
      </c>
      <c r="K80" s="46"/>
      <c r="L80" s="47"/>
      <c r="M80" s="41"/>
      <c r="N80" s="40"/>
      <c r="O80" s="31">
        <v>0.62356481481481485</v>
      </c>
      <c r="P80" s="32">
        <f t="shared" si="20"/>
        <v>2.4953703703703756E-2</v>
      </c>
      <c r="Q80" s="33">
        <f t="shared" si="22"/>
        <v>1.6870109546165917</v>
      </c>
      <c r="R80" s="34">
        <v>0.67013888888888884</v>
      </c>
      <c r="S80" s="35">
        <f t="shared" si="23"/>
        <v>4.657407407407399E-2</v>
      </c>
      <c r="T80" s="36">
        <f t="shared" si="24"/>
        <v>2.1977061714909847</v>
      </c>
      <c r="U80" s="226">
        <v>0.69614583333333335</v>
      </c>
      <c r="V80" s="140">
        <f t="shared" si="25"/>
        <v>2.6006944444444513E-2</v>
      </c>
      <c r="W80" s="36">
        <f t="shared" si="27"/>
        <v>2.1218130311614738</v>
      </c>
      <c r="X80" s="28">
        <v>0.70983796296296298</v>
      </c>
      <c r="Y80" s="32">
        <f t="shared" si="26"/>
        <v>1.3692129629629624E-2</v>
      </c>
      <c r="Z80" s="37">
        <f t="shared" si="29"/>
        <v>2.3196078431372538</v>
      </c>
    </row>
    <row r="81" spans="1:26" ht="18" customHeight="1" x14ac:dyDescent="0.3">
      <c r="A81" s="16"/>
      <c r="B81" s="24">
        <v>31</v>
      </c>
      <c r="C81" s="228">
        <v>51</v>
      </c>
      <c r="D81" s="275" t="s">
        <v>65</v>
      </c>
      <c r="E81" s="265">
        <v>1995</v>
      </c>
      <c r="F81" s="266" t="s">
        <v>26</v>
      </c>
      <c r="G81" s="276">
        <v>0.60416666666666663</v>
      </c>
      <c r="H81" s="268" t="s">
        <v>129</v>
      </c>
      <c r="I81" s="30">
        <f t="shared" si="28"/>
        <v>6.7951388888888853E-2</v>
      </c>
      <c r="J81" s="129">
        <f t="shared" si="21"/>
        <v>1.2008590713847407</v>
      </c>
      <c r="K81" s="46"/>
      <c r="L81" s="47"/>
      <c r="M81" s="41"/>
      <c r="N81" s="40"/>
      <c r="O81" s="31">
        <v>0.62135416666666665</v>
      </c>
      <c r="P81" s="32">
        <f t="shared" si="20"/>
        <v>1.7187500000000022E-2</v>
      </c>
      <c r="Q81" s="33">
        <f t="shared" si="22"/>
        <v>1.1619718309859168</v>
      </c>
      <c r="R81" s="34">
        <v>0.64861111111111114</v>
      </c>
      <c r="S81" s="35">
        <f t="shared" si="23"/>
        <v>2.7256944444444486E-2</v>
      </c>
      <c r="T81" s="36">
        <f t="shared" si="24"/>
        <v>1.2861824139814328</v>
      </c>
      <c r="U81" s="139">
        <v>0.66364583333333338</v>
      </c>
      <c r="V81" s="140">
        <f t="shared" si="25"/>
        <v>1.5034722222222241E-2</v>
      </c>
      <c r="W81" s="36">
        <f t="shared" si="27"/>
        <v>1.2266288951841346</v>
      </c>
      <c r="X81" s="28">
        <v>0.67211805555555548</v>
      </c>
      <c r="Y81" s="32">
        <f t="shared" si="26"/>
        <v>8.4722222222221033E-3</v>
      </c>
      <c r="Z81" s="37">
        <f t="shared" si="29"/>
        <v>1.4352941176470386</v>
      </c>
    </row>
    <row r="82" spans="1:26" ht="18" customHeight="1" x14ac:dyDescent="0.3">
      <c r="B82" s="24">
        <v>32</v>
      </c>
      <c r="C82" s="256">
        <v>50</v>
      </c>
      <c r="D82" s="264" t="s">
        <v>66</v>
      </c>
      <c r="E82" s="265">
        <v>2005</v>
      </c>
      <c r="F82" s="264" t="s">
        <v>26</v>
      </c>
      <c r="G82" s="267">
        <v>0.60486111111111118</v>
      </c>
      <c r="H82" s="309" t="s">
        <v>129</v>
      </c>
      <c r="I82" s="30">
        <f t="shared" si="28"/>
        <v>7.0717592592592471E-2</v>
      </c>
      <c r="J82" s="129">
        <f t="shared" si="21"/>
        <v>1.2497443239926345</v>
      </c>
      <c r="K82" s="46"/>
      <c r="L82" s="47"/>
      <c r="M82" s="41"/>
      <c r="N82" s="40"/>
      <c r="O82" s="31">
        <v>0.62306712962962962</v>
      </c>
      <c r="P82" s="32">
        <f t="shared" si="20"/>
        <v>1.8206018518518441E-2</v>
      </c>
      <c r="Q82" s="33">
        <f t="shared" si="22"/>
        <v>1.2308294209702606</v>
      </c>
      <c r="R82" s="34">
        <v>0.65</v>
      </c>
      <c r="S82" s="35">
        <f t="shared" si="23"/>
        <v>2.6932870370370399E-2</v>
      </c>
      <c r="T82" s="36">
        <f t="shared" si="24"/>
        <v>1.2708902239213558</v>
      </c>
      <c r="U82" s="139">
        <v>0.66650462962962964</v>
      </c>
      <c r="V82" s="140">
        <f t="shared" si="25"/>
        <v>1.6504629629629619E-2</v>
      </c>
      <c r="W82" s="36">
        <f t="shared" si="27"/>
        <v>1.3465533522190707</v>
      </c>
      <c r="X82" s="28">
        <v>0.67557870370370365</v>
      </c>
      <c r="Y82" s="32">
        <f t="shared" si="26"/>
        <v>9.0740740740740122E-3</v>
      </c>
      <c r="Z82" s="37">
        <f t="shared" si="29"/>
        <v>1.537254901960774</v>
      </c>
    </row>
    <row r="83" spans="1:26" ht="18" customHeight="1" x14ac:dyDescent="0.3">
      <c r="B83" s="24">
        <v>44</v>
      </c>
      <c r="C83" s="228">
        <v>38</v>
      </c>
      <c r="D83" s="271" t="s">
        <v>82</v>
      </c>
      <c r="E83" s="265">
        <v>1974</v>
      </c>
      <c r="F83" s="277" t="s">
        <v>83</v>
      </c>
      <c r="G83" s="273">
        <v>0.60902777777777783</v>
      </c>
      <c r="H83" s="268" t="s">
        <v>129</v>
      </c>
      <c r="I83" s="30">
        <f t="shared" si="28"/>
        <v>6.3912037037036962E-2</v>
      </c>
      <c r="J83" s="129">
        <f t="shared" si="21"/>
        <v>1.1294743301288594</v>
      </c>
      <c r="K83" s="98"/>
      <c r="L83" s="99"/>
      <c r="M83" s="96"/>
      <c r="N83" s="97"/>
      <c r="O83" s="31">
        <v>0.62709490740740736</v>
      </c>
      <c r="P83" s="32">
        <f t="shared" si="20"/>
        <v>1.806712962962953E-2</v>
      </c>
      <c r="Q83" s="33">
        <f t="shared" si="22"/>
        <v>1.2214397496087568</v>
      </c>
      <c r="R83" s="34">
        <v>0.65069444444444446</v>
      </c>
      <c r="S83" s="90">
        <f t="shared" si="23"/>
        <v>2.3599537037037099E-2</v>
      </c>
      <c r="T83" s="91">
        <f t="shared" si="24"/>
        <v>1.1135991261605709</v>
      </c>
      <c r="U83" s="141">
        <v>0.6651273148148148</v>
      </c>
      <c r="V83" s="140">
        <f t="shared" si="25"/>
        <v>1.4432870370370332E-2</v>
      </c>
      <c r="W83" s="36">
        <f t="shared" si="27"/>
        <v>1.177525967894234</v>
      </c>
      <c r="X83" s="100">
        <v>0.6729398148148148</v>
      </c>
      <c r="Y83" s="32">
        <f t="shared" si="26"/>
        <v>7.8125E-3</v>
      </c>
      <c r="Z83" s="94">
        <f t="shared" si="29"/>
        <v>1.3235294117647058</v>
      </c>
    </row>
    <row r="84" spans="1:26" ht="18" customHeight="1" thickBot="1" x14ac:dyDescent="0.35">
      <c r="B84" s="27">
        <f>B72+1</f>
        <v>7</v>
      </c>
      <c r="C84" s="310">
        <v>5</v>
      </c>
      <c r="D84" s="311" t="s">
        <v>124</v>
      </c>
      <c r="E84" s="312"/>
      <c r="F84" s="313" t="s">
        <v>26</v>
      </c>
      <c r="G84" s="314">
        <v>0.61944444444444446</v>
      </c>
      <c r="H84" s="315" t="s">
        <v>129</v>
      </c>
      <c r="I84" s="118">
        <f t="shared" si="28"/>
        <v>6.6666666666666541E-2</v>
      </c>
      <c r="J84" s="171">
        <f t="shared" si="21"/>
        <v>1.1781550419308631</v>
      </c>
      <c r="K84" s="88"/>
      <c r="L84" s="89"/>
      <c r="M84" s="86"/>
      <c r="N84" s="87"/>
      <c r="O84" s="119">
        <v>0.63615740740740734</v>
      </c>
      <c r="P84" s="120">
        <f t="shared" si="20"/>
        <v>1.6712962962962874E-2</v>
      </c>
      <c r="Q84" s="121">
        <f t="shared" si="22"/>
        <v>1.1298904538341097</v>
      </c>
      <c r="R84" s="122">
        <v>0.66319444444444442</v>
      </c>
      <c r="S84" s="92">
        <f t="shared" si="23"/>
        <v>2.7037037037037082E-2</v>
      </c>
      <c r="T84" s="93">
        <f t="shared" si="24"/>
        <v>1.2758055707263811</v>
      </c>
      <c r="U84" s="316">
        <v>0.67792824074074076</v>
      </c>
      <c r="V84" s="145">
        <f t="shared" si="25"/>
        <v>1.4733796296296342E-2</v>
      </c>
      <c r="W84" s="146">
        <f t="shared" si="27"/>
        <v>1.2020774315391889</v>
      </c>
      <c r="X84" s="29">
        <v>0.68611111111111101</v>
      </c>
      <c r="Y84" s="120">
        <f t="shared" si="26"/>
        <v>8.1828703703702432E-3</v>
      </c>
      <c r="Z84" s="95">
        <f t="shared" si="29"/>
        <v>1.3862745098039</v>
      </c>
    </row>
  </sheetData>
  <protectedRanges>
    <protectedRange sqref="O4:XFD4 A4:N4" name="Oblast6"/>
    <protectedRange sqref="B5:B84 H5:H84" name="Oblast1"/>
    <protectedRange sqref="O3 M5:N84 O5:O84" name="Oblast2"/>
    <protectedRange sqref="R5:R84" name="Oblast3"/>
    <protectedRange sqref="X5:X84" name="Oblast4"/>
    <protectedRange sqref="K5:L84" name="Oblast5"/>
    <protectedRange sqref="C5:G84" name="Oblast1_2"/>
  </protectedRanges>
  <pageMargins left="0.25" right="0.25" top="0.28999999999999998" bottom="0.31" header="0.25" footer="0.25"/>
  <pageSetup paperSize="9" scale="75" fitToHeight="3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96CCD49D2CC64C9495F46934C117D9" ma:contentTypeVersion="13" ma:contentTypeDescription="Vytvoří nový dokument" ma:contentTypeScope="" ma:versionID="83dad84d2a2ed8464a104e993fa0ff92">
  <xsd:schema xmlns:xsd="http://www.w3.org/2001/XMLSchema" xmlns:xs="http://www.w3.org/2001/XMLSchema" xmlns:p="http://schemas.microsoft.com/office/2006/metadata/properties" xmlns:ns2="034191e6-360d-4d08-8c2e-f8a330a2ee30" xmlns:ns3="7ab7a9b6-eacb-4321-a9b7-93a1f2cc8d1d" targetNamespace="http://schemas.microsoft.com/office/2006/metadata/properties" ma:root="true" ma:fieldsID="1dcef35992baa8e034ddba7ad631b5c3" ns2:_="" ns3:_="">
    <xsd:import namespace="034191e6-360d-4d08-8c2e-f8a330a2ee30"/>
    <xsd:import namespace="7ab7a9b6-eacb-4321-a9b7-93a1f2cc8d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191e6-360d-4d08-8c2e-f8a330a2e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b7a9b6-eacb-4321-a9b7-93a1f2cc8d1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BD9AA4-00B0-41D2-AED8-B601362694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D25C19-77E3-4DB6-9100-6C788F2A0D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49802F-DF5D-418F-9663-A296EC1CF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4191e6-360d-4d08-8c2e-f8a330a2ee30"/>
    <ds:schemaRef ds:uri="7ab7a9b6-eacb-4321-a9b7-93a1f2cc8d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VÝSLEDKY dle času</vt:lpstr>
      <vt:lpstr>VÝSLEDKY dle handicapu</vt:lpstr>
      <vt:lpstr>'VÝSLEDKY dle času'!_FiltrDatabaze</vt:lpstr>
      <vt:lpstr>'VÝSLEDKY dle handicapu'!_FiltrDatabaze</vt:lpstr>
      <vt:lpstr>'VÝSLEDKY dle času'!Oblast_tisku</vt:lpstr>
      <vt:lpstr>'VÝSLEDKY dle handicapu'!Oblast_tisku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Janecek</dc:creator>
  <cp:lastModifiedBy>Vladimír Dobrovolný</cp:lastModifiedBy>
  <cp:lastPrinted>2017-05-11T09:08:22Z</cp:lastPrinted>
  <dcterms:created xsi:type="dcterms:W3CDTF">2016-01-02T12:43:23Z</dcterms:created>
  <dcterms:modified xsi:type="dcterms:W3CDTF">2021-09-05T11:28:51Z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0x010100CE96CCD49D2CC64C9495F46934C117D9</vt:lpwstr>
  </property>
</Properties>
</file>