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04" yWindow="252" windowWidth="19620" windowHeight="8988" activeTab="1"/>
  </bookViews>
  <sheets>
    <sheet name="ZDROJ PRO HANDICAP dle času" sheetId="37" r:id="rId1"/>
    <sheet name="ZDROJ PRO HANDICAP dle jména" sheetId="38" r:id="rId2"/>
    <sheet name="ZÁVODNÍCI" sheetId="19" r:id="rId3"/>
  </sheets>
  <calcPr calcId="145621"/>
</workbook>
</file>

<file path=xl/calcChain.xml><?xml version="1.0" encoding="utf-8"?>
<calcChain xmlns="http://schemas.openxmlformats.org/spreadsheetml/2006/main">
  <c r="J493" i="38" l="1"/>
  <c r="K493" i="38"/>
  <c r="J494" i="38"/>
  <c r="K494" i="38"/>
  <c r="J495" i="38"/>
  <c r="K495" i="38"/>
  <c r="J486" i="37"/>
  <c r="K486" i="37"/>
  <c r="J487" i="37"/>
  <c r="K487" i="37"/>
  <c r="J488" i="37"/>
  <c r="K488" i="37"/>
  <c r="K487" i="38" l="1"/>
  <c r="J487" i="38"/>
  <c r="K486" i="38"/>
  <c r="J486" i="38"/>
  <c r="J489" i="37"/>
  <c r="K489" i="37"/>
  <c r="J490" i="37"/>
  <c r="K490" i="37"/>
  <c r="J496" i="38" l="1"/>
  <c r="K496" i="38"/>
  <c r="J496" i="37"/>
  <c r="K496" i="37"/>
  <c r="F483" i="37" l="1"/>
  <c r="F483" i="38" l="1"/>
  <c r="K821" i="38"/>
  <c r="J821" i="38"/>
  <c r="K820" i="38"/>
  <c r="J820" i="38"/>
  <c r="K819" i="38"/>
  <c r="J819" i="38"/>
  <c r="K818" i="38"/>
  <c r="J818" i="38"/>
  <c r="K817" i="38"/>
  <c r="J817" i="38"/>
  <c r="K816" i="38"/>
  <c r="J816" i="38"/>
  <c r="K815" i="38"/>
  <c r="J815" i="38"/>
  <c r="K814" i="38"/>
  <c r="J814" i="38"/>
  <c r="K813" i="38"/>
  <c r="J813" i="38"/>
  <c r="K812" i="38"/>
  <c r="J812" i="38"/>
  <c r="K811" i="38"/>
  <c r="J811" i="38"/>
  <c r="K810" i="38"/>
  <c r="J810" i="38"/>
  <c r="K809" i="38"/>
  <c r="J809" i="38"/>
  <c r="K808" i="38"/>
  <c r="J808" i="38"/>
  <c r="K807" i="38"/>
  <c r="J807" i="38"/>
  <c r="K806" i="38"/>
  <c r="J806" i="38"/>
  <c r="K805" i="38"/>
  <c r="J805" i="38"/>
  <c r="K804" i="38"/>
  <c r="J804" i="38"/>
  <c r="K803" i="38"/>
  <c r="J803" i="38"/>
  <c r="K802" i="38"/>
  <c r="J802" i="38"/>
  <c r="K801" i="38"/>
  <c r="J801" i="38"/>
  <c r="K800" i="38"/>
  <c r="J800" i="38"/>
  <c r="K799" i="38"/>
  <c r="J799" i="38"/>
  <c r="K798" i="38"/>
  <c r="J798" i="38"/>
  <c r="K797" i="38"/>
  <c r="J797" i="38"/>
  <c r="K796" i="38"/>
  <c r="J796" i="38"/>
  <c r="K795" i="38"/>
  <c r="J795" i="38"/>
  <c r="K794" i="38"/>
  <c r="J794" i="38"/>
  <c r="K793" i="38"/>
  <c r="J793" i="38"/>
  <c r="K792" i="38"/>
  <c r="J792" i="38"/>
  <c r="K791" i="38"/>
  <c r="J791" i="38"/>
  <c r="K790" i="38"/>
  <c r="J790" i="38"/>
  <c r="K789" i="38"/>
  <c r="J789" i="38"/>
  <c r="K788" i="38"/>
  <c r="J788" i="38"/>
  <c r="K787" i="38"/>
  <c r="J787" i="38"/>
  <c r="K786" i="38"/>
  <c r="J786" i="38"/>
  <c r="K785" i="38"/>
  <c r="J785" i="38"/>
  <c r="K784" i="38"/>
  <c r="J784" i="38"/>
  <c r="K783" i="38"/>
  <c r="J783" i="38"/>
  <c r="K782" i="38"/>
  <c r="J782" i="38"/>
  <c r="K781" i="38"/>
  <c r="J781" i="38"/>
  <c r="K780" i="38"/>
  <c r="J780" i="38"/>
  <c r="K779" i="38"/>
  <c r="J779" i="38"/>
  <c r="K778" i="38"/>
  <c r="J778" i="38"/>
  <c r="K777" i="38"/>
  <c r="J777" i="38"/>
  <c r="K776" i="38"/>
  <c r="J776" i="38"/>
  <c r="K775" i="38"/>
  <c r="J775" i="38"/>
  <c r="K774" i="38"/>
  <c r="J774" i="38"/>
  <c r="K773" i="38"/>
  <c r="J773" i="38"/>
  <c r="K772" i="38"/>
  <c r="J772" i="38"/>
  <c r="K771" i="38"/>
  <c r="J771" i="38"/>
  <c r="K770" i="38"/>
  <c r="J770" i="38"/>
  <c r="K769" i="38"/>
  <c r="J769" i="38"/>
  <c r="K768" i="38"/>
  <c r="J768" i="38"/>
  <c r="K767" i="38"/>
  <c r="J767" i="38"/>
  <c r="K766" i="38"/>
  <c r="J766" i="38"/>
  <c r="K765" i="38"/>
  <c r="J765" i="38"/>
  <c r="K764" i="38"/>
  <c r="J764" i="38"/>
  <c r="K763" i="38"/>
  <c r="J763" i="38"/>
  <c r="K762" i="38"/>
  <c r="J762" i="38"/>
  <c r="K761" i="38"/>
  <c r="J761" i="38"/>
  <c r="K760" i="38"/>
  <c r="J760" i="38"/>
  <c r="K759" i="38"/>
  <c r="J759" i="38"/>
  <c r="K758" i="38"/>
  <c r="J758" i="38"/>
  <c r="K757" i="38"/>
  <c r="J757" i="38"/>
  <c r="K756" i="38"/>
  <c r="J756" i="38"/>
  <c r="K755" i="38"/>
  <c r="J755" i="38"/>
  <c r="K754" i="38"/>
  <c r="J754" i="38"/>
  <c r="K753" i="38"/>
  <c r="J753" i="38"/>
  <c r="K752" i="38"/>
  <c r="J752" i="38"/>
  <c r="K751" i="38"/>
  <c r="J751" i="38"/>
  <c r="K750" i="38"/>
  <c r="J750" i="38"/>
  <c r="K749" i="38"/>
  <c r="J749" i="38"/>
  <c r="K748" i="38"/>
  <c r="J748" i="38"/>
  <c r="K747" i="38"/>
  <c r="J747" i="38"/>
  <c r="K746" i="38"/>
  <c r="J746" i="38"/>
  <c r="K745" i="38"/>
  <c r="J745" i="38"/>
  <c r="K744" i="38"/>
  <c r="J744" i="38"/>
  <c r="K743" i="38"/>
  <c r="J743" i="38"/>
  <c r="K742" i="38"/>
  <c r="J742" i="38"/>
  <c r="K741" i="38"/>
  <c r="J741" i="38"/>
  <c r="K740" i="38"/>
  <c r="J740" i="38"/>
  <c r="K739" i="38"/>
  <c r="J739" i="38"/>
  <c r="K738" i="38"/>
  <c r="J738" i="38"/>
  <c r="K737" i="38"/>
  <c r="J737" i="38"/>
  <c r="K736" i="38"/>
  <c r="J736" i="38"/>
  <c r="K735" i="38"/>
  <c r="J735" i="38"/>
  <c r="K734" i="38"/>
  <c r="J734" i="38"/>
  <c r="K733" i="38"/>
  <c r="J733" i="38"/>
  <c r="K732" i="38"/>
  <c r="J732" i="38"/>
  <c r="K731" i="38"/>
  <c r="J731" i="38"/>
  <c r="K730" i="38"/>
  <c r="J730" i="38"/>
  <c r="K729" i="38"/>
  <c r="J729" i="38"/>
  <c r="K728" i="38"/>
  <c r="J728" i="38"/>
  <c r="K727" i="38"/>
  <c r="J727" i="38"/>
  <c r="K726" i="38"/>
  <c r="J726" i="38"/>
  <c r="K725" i="38"/>
  <c r="J725" i="38"/>
  <c r="K724" i="38"/>
  <c r="J724" i="38"/>
  <c r="K723" i="38"/>
  <c r="J723" i="38"/>
  <c r="K722" i="38"/>
  <c r="J722" i="38"/>
  <c r="K721" i="38"/>
  <c r="J721" i="38"/>
  <c r="K720" i="38"/>
  <c r="J720" i="38"/>
  <c r="K719" i="38"/>
  <c r="J719" i="38"/>
  <c r="K718" i="38"/>
  <c r="J718" i="38"/>
  <c r="K717" i="38"/>
  <c r="J717" i="38"/>
  <c r="K716" i="38"/>
  <c r="J716" i="38"/>
  <c r="K715" i="38"/>
  <c r="J715" i="38"/>
  <c r="K714" i="38"/>
  <c r="J714" i="38"/>
  <c r="K713" i="38"/>
  <c r="J713" i="38"/>
  <c r="K712" i="38"/>
  <c r="J712" i="38"/>
  <c r="K711" i="38"/>
  <c r="J711" i="38"/>
  <c r="K710" i="38"/>
  <c r="J710" i="38"/>
  <c r="K709" i="38"/>
  <c r="J709" i="38"/>
  <c r="K708" i="38"/>
  <c r="J708" i="38"/>
  <c r="K707" i="38"/>
  <c r="J707" i="38"/>
  <c r="K706" i="38"/>
  <c r="J706" i="38"/>
  <c r="K705" i="38"/>
  <c r="J705" i="38"/>
  <c r="K704" i="38"/>
  <c r="J704" i="38"/>
  <c r="K703" i="38"/>
  <c r="J703" i="38"/>
  <c r="K702" i="38"/>
  <c r="J702" i="38"/>
  <c r="K701" i="38"/>
  <c r="J701" i="38"/>
  <c r="K700" i="38"/>
  <c r="J700" i="38"/>
  <c r="K699" i="38"/>
  <c r="J699" i="38"/>
  <c r="K698" i="38"/>
  <c r="J698" i="38"/>
  <c r="K697" i="38"/>
  <c r="J697" i="38"/>
  <c r="K696" i="38"/>
  <c r="J696" i="38"/>
  <c r="K695" i="38"/>
  <c r="J695" i="38"/>
  <c r="K694" i="38"/>
  <c r="J694" i="38"/>
  <c r="K693" i="38"/>
  <c r="J693" i="38"/>
  <c r="K692" i="38"/>
  <c r="J692" i="38"/>
  <c r="K691" i="38"/>
  <c r="J691" i="38"/>
  <c r="K690" i="38"/>
  <c r="J690" i="38"/>
  <c r="K689" i="38"/>
  <c r="J689" i="38"/>
  <c r="K688" i="38"/>
  <c r="J688" i="38"/>
  <c r="K687" i="38"/>
  <c r="J687" i="38"/>
  <c r="K686" i="38"/>
  <c r="J686" i="38"/>
  <c r="K685" i="38"/>
  <c r="J685" i="38"/>
  <c r="K684" i="38"/>
  <c r="J684" i="38"/>
  <c r="K683" i="38"/>
  <c r="J683" i="38"/>
  <c r="K682" i="38"/>
  <c r="J682" i="38"/>
  <c r="K681" i="38"/>
  <c r="J681" i="38"/>
  <c r="K680" i="38"/>
  <c r="J680" i="38"/>
  <c r="K679" i="38"/>
  <c r="J679" i="38"/>
  <c r="K678" i="38"/>
  <c r="J678" i="38"/>
  <c r="K677" i="38"/>
  <c r="J677" i="38"/>
  <c r="K676" i="38"/>
  <c r="J676" i="38"/>
  <c r="K675" i="38"/>
  <c r="J675" i="38"/>
  <c r="K674" i="38"/>
  <c r="J674" i="38"/>
  <c r="K673" i="38"/>
  <c r="J673" i="38"/>
  <c r="K672" i="38"/>
  <c r="J672" i="38"/>
  <c r="K671" i="38"/>
  <c r="J671" i="38"/>
  <c r="K670" i="38"/>
  <c r="J670" i="38"/>
  <c r="K669" i="38"/>
  <c r="J669" i="38"/>
  <c r="K668" i="38"/>
  <c r="J668" i="38"/>
  <c r="K667" i="38"/>
  <c r="J667" i="38"/>
  <c r="K666" i="38"/>
  <c r="J666" i="38"/>
  <c r="K665" i="38"/>
  <c r="J665" i="38"/>
  <c r="K664" i="38"/>
  <c r="J664" i="38"/>
  <c r="K663" i="38"/>
  <c r="J663" i="38"/>
  <c r="K662" i="38"/>
  <c r="J662" i="38"/>
  <c r="K661" i="38"/>
  <c r="J661" i="38"/>
  <c r="K660" i="38"/>
  <c r="J660" i="38"/>
  <c r="K659" i="38"/>
  <c r="J659" i="38"/>
  <c r="K658" i="38"/>
  <c r="J658" i="38"/>
  <c r="K657" i="38"/>
  <c r="J657" i="38"/>
  <c r="K656" i="38"/>
  <c r="J656" i="38"/>
  <c r="K655" i="38"/>
  <c r="J655" i="38"/>
  <c r="K654" i="38"/>
  <c r="J654" i="38"/>
  <c r="K653" i="38"/>
  <c r="J653" i="38"/>
  <c r="K652" i="38"/>
  <c r="J652" i="38"/>
  <c r="K651" i="38"/>
  <c r="J651" i="38"/>
  <c r="K650" i="38"/>
  <c r="J650" i="38"/>
  <c r="K649" i="38"/>
  <c r="J649" i="38"/>
  <c r="K648" i="38"/>
  <c r="J648" i="38"/>
  <c r="K647" i="38"/>
  <c r="J647" i="38"/>
  <c r="K646" i="38"/>
  <c r="J646" i="38"/>
  <c r="K645" i="38"/>
  <c r="J645" i="38"/>
  <c r="K644" i="38"/>
  <c r="J644" i="38"/>
  <c r="K643" i="38"/>
  <c r="J643" i="38"/>
  <c r="K642" i="38"/>
  <c r="J642" i="38"/>
  <c r="K641" i="38"/>
  <c r="J641" i="38"/>
  <c r="K640" i="38"/>
  <c r="J640" i="38"/>
  <c r="K639" i="38"/>
  <c r="J639" i="38"/>
  <c r="K638" i="38"/>
  <c r="J638" i="38"/>
  <c r="K637" i="38"/>
  <c r="J637" i="38"/>
  <c r="K636" i="38"/>
  <c r="J636" i="38"/>
  <c r="K635" i="38"/>
  <c r="J635" i="38"/>
  <c r="K634" i="38"/>
  <c r="J634" i="38"/>
  <c r="K633" i="38"/>
  <c r="J633" i="38"/>
  <c r="K632" i="38"/>
  <c r="J632" i="38"/>
  <c r="K631" i="38"/>
  <c r="J631" i="38"/>
  <c r="K630" i="38"/>
  <c r="J630" i="38"/>
  <c r="K629" i="38"/>
  <c r="J629" i="38"/>
  <c r="K628" i="38"/>
  <c r="J628" i="38"/>
  <c r="K627" i="38"/>
  <c r="J627" i="38"/>
  <c r="K626" i="38"/>
  <c r="J626" i="38"/>
  <c r="K625" i="38"/>
  <c r="J625" i="38"/>
  <c r="K624" i="38"/>
  <c r="J624" i="38"/>
  <c r="K623" i="38"/>
  <c r="J623" i="38"/>
  <c r="K622" i="38"/>
  <c r="J622" i="38"/>
  <c r="K621" i="38"/>
  <c r="J621" i="38"/>
  <c r="K620" i="38"/>
  <c r="J620" i="38"/>
  <c r="K619" i="38"/>
  <c r="J619" i="38"/>
  <c r="K618" i="38"/>
  <c r="J618" i="38"/>
  <c r="K617" i="38"/>
  <c r="J617" i="38"/>
  <c r="K616" i="38"/>
  <c r="J616" i="38"/>
  <c r="K615" i="38"/>
  <c r="J615" i="38"/>
  <c r="K614" i="38"/>
  <c r="J614" i="38"/>
  <c r="K613" i="38"/>
  <c r="J613" i="38"/>
  <c r="K612" i="38"/>
  <c r="J612" i="38"/>
  <c r="K611" i="38"/>
  <c r="J611" i="38"/>
  <c r="K610" i="38"/>
  <c r="J610" i="38"/>
  <c r="K609" i="38"/>
  <c r="J609" i="38"/>
  <c r="K608" i="38"/>
  <c r="J608" i="38"/>
  <c r="K607" i="38"/>
  <c r="J607" i="38"/>
  <c r="K606" i="38"/>
  <c r="J606" i="38"/>
  <c r="K605" i="38"/>
  <c r="J605" i="38"/>
  <c r="K604" i="38"/>
  <c r="J604" i="38"/>
  <c r="K603" i="38"/>
  <c r="J603" i="38"/>
  <c r="K602" i="38"/>
  <c r="J602" i="38"/>
  <c r="K601" i="38"/>
  <c r="J601" i="38"/>
  <c r="K600" i="38"/>
  <c r="J600" i="38"/>
  <c r="K599" i="38"/>
  <c r="J599" i="38"/>
  <c r="K598" i="38"/>
  <c r="J598" i="38"/>
  <c r="K597" i="38"/>
  <c r="J597" i="38"/>
  <c r="K596" i="38"/>
  <c r="J596" i="38"/>
  <c r="K595" i="38"/>
  <c r="J595" i="38"/>
  <c r="K594" i="38"/>
  <c r="J594" i="38"/>
  <c r="K593" i="38"/>
  <c r="J593" i="38"/>
  <c r="K592" i="38"/>
  <c r="J592" i="38"/>
  <c r="K591" i="38"/>
  <c r="J591" i="38"/>
  <c r="K590" i="38"/>
  <c r="J590" i="38"/>
  <c r="K589" i="38"/>
  <c r="J589" i="38"/>
  <c r="K588" i="38"/>
  <c r="J588" i="38"/>
  <c r="K587" i="38"/>
  <c r="J587" i="38"/>
  <c r="K586" i="38"/>
  <c r="J586" i="38"/>
  <c r="K585" i="38"/>
  <c r="J585" i="38"/>
  <c r="K584" i="38"/>
  <c r="J584" i="38"/>
  <c r="K583" i="38"/>
  <c r="J583" i="38"/>
  <c r="K582" i="38"/>
  <c r="J582" i="38"/>
  <c r="K581" i="38"/>
  <c r="J581" i="38"/>
  <c r="K580" i="38"/>
  <c r="J580" i="38"/>
  <c r="K579" i="38"/>
  <c r="J579" i="38"/>
  <c r="K578" i="38"/>
  <c r="J578" i="38"/>
  <c r="K577" i="38"/>
  <c r="J577" i="38"/>
  <c r="K576" i="38"/>
  <c r="J576" i="38"/>
  <c r="K575" i="38"/>
  <c r="J575" i="38"/>
  <c r="K574" i="38"/>
  <c r="J574" i="38"/>
  <c r="K573" i="38"/>
  <c r="J573" i="38"/>
  <c r="K572" i="38"/>
  <c r="J572" i="38"/>
  <c r="K571" i="38"/>
  <c r="J571" i="38"/>
  <c r="K570" i="38"/>
  <c r="J570" i="38"/>
  <c r="K569" i="38"/>
  <c r="J569" i="38"/>
  <c r="K568" i="38"/>
  <c r="J568" i="38"/>
  <c r="K567" i="38"/>
  <c r="J567" i="38"/>
  <c r="K566" i="38"/>
  <c r="J566" i="38"/>
  <c r="K565" i="38"/>
  <c r="J565" i="38"/>
  <c r="K564" i="38"/>
  <c r="J564" i="38"/>
  <c r="K563" i="38"/>
  <c r="J563" i="38"/>
  <c r="K562" i="38"/>
  <c r="J562" i="38"/>
  <c r="K561" i="38"/>
  <c r="J561" i="38"/>
  <c r="K560" i="38"/>
  <c r="J560" i="38"/>
  <c r="K559" i="38"/>
  <c r="J559" i="38"/>
  <c r="K558" i="38"/>
  <c r="J558" i="38"/>
  <c r="K557" i="38"/>
  <c r="J557" i="38"/>
  <c r="K556" i="38"/>
  <c r="J556" i="38"/>
  <c r="K555" i="38"/>
  <c r="J555" i="38"/>
  <c r="K554" i="38"/>
  <c r="J554" i="38"/>
  <c r="K553" i="38"/>
  <c r="J553" i="38"/>
  <c r="K552" i="38"/>
  <c r="J552" i="38"/>
  <c r="K551" i="38"/>
  <c r="J551" i="38"/>
  <c r="K550" i="38"/>
  <c r="J550" i="38"/>
  <c r="K549" i="38"/>
  <c r="J549" i="38"/>
  <c r="K548" i="38"/>
  <c r="J548" i="38"/>
  <c r="K547" i="38"/>
  <c r="J547" i="38"/>
  <c r="K546" i="38"/>
  <c r="J546" i="38"/>
  <c r="K545" i="38"/>
  <c r="J545" i="38"/>
  <c r="K544" i="38"/>
  <c r="J544" i="38"/>
  <c r="K543" i="38"/>
  <c r="J543" i="38"/>
  <c r="K542" i="38"/>
  <c r="J542" i="38"/>
  <c r="K541" i="38"/>
  <c r="J541" i="38"/>
  <c r="K540" i="38"/>
  <c r="J540" i="38"/>
  <c r="K539" i="38"/>
  <c r="J539" i="38"/>
  <c r="K538" i="38"/>
  <c r="J538" i="38"/>
  <c r="K537" i="38"/>
  <c r="J537" i="38"/>
  <c r="K536" i="38"/>
  <c r="J536" i="38"/>
  <c r="K535" i="38"/>
  <c r="J535" i="38"/>
  <c r="K534" i="38"/>
  <c r="J534" i="38"/>
  <c r="K533" i="38"/>
  <c r="J533" i="38"/>
  <c r="K532" i="38"/>
  <c r="J532" i="38"/>
  <c r="K531" i="38"/>
  <c r="J531" i="38"/>
  <c r="K530" i="38"/>
  <c r="J530" i="38"/>
  <c r="K529" i="38"/>
  <c r="J529" i="38"/>
  <c r="K528" i="38"/>
  <c r="J528" i="38"/>
  <c r="K527" i="38"/>
  <c r="J527" i="38"/>
  <c r="K526" i="38"/>
  <c r="J526" i="38"/>
  <c r="K525" i="38"/>
  <c r="J525" i="38"/>
  <c r="K524" i="38"/>
  <c r="J524" i="38"/>
  <c r="K523" i="38"/>
  <c r="J523" i="38"/>
  <c r="K522" i="38"/>
  <c r="J522" i="38"/>
  <c r="K521" i="38"/>
  <c r="J521" i="38"/>
  <c r="K520" i="38"/>
  <c r="J520" i="38"/>
  <c r="K519" i="38"/>
  <c r="J519" i="38"/>
  <c r="K518" i="38"/>
  <c r="J518" i="38"/>
  <c r="K517" i="38"/>
  <c r="J517" i="38"/>
  <c r="K516" i="38"/>
  <c r="J516" i="38"/>
  <c r="K515" i="38"/>
  <c r="J515" i="38"/>
  <c r="K514" i="38"/>
  <c r="J514" i="38"/>
  <c r="K513" i="38"/>
  <c r="J513" i="38"/>
  <c r="K512" i="38"/>
  <c r="J512" i="38"/>
  <c r="K511" i="38"/>
  <c r="J511" i="38"/>
  <c r="K510" i="38"/>
  <c r="J510" i="38"/>
  <c r="K509" i="38"/>
  <c r="J509" i="38"/>
  <c r="K508" i="38"/>
  <c r="J508" i="38"/>
  <c r="K507" i="38"/>
  <c r="J507" i="38"/>
  <c r="K506" i="38"/>
  <c r="J506" i="38"/>
  <c r="K505" i="38"/>
  <c r="J505" i="38"/>
  <c r="K504" i="38"/>
  <c r="J504" i="38"/>
  <c r="K503" i="38"/>
  <c r="J503" i="38"/>
  <c r="K502" i="38"/>
  <c r="J502" i="38"/>
  <c r="K501" i="38"/>
  <c r="J501" i="38"/>
  <c r="K500" i="38"/>
  <c r="J500" i="38"/>
  <c r="K499" i="38"/>
  <c r="J499" i="38"/>
  <c r="K498" i="38"/>
  <c r="J498" i="38"/>
  <c r="K497" i="38"/>
  <c r="J497" i="38"/>
  <c r="K492" i="38"/>
  <c r="J492" i="38"/>
  <c r="K491" i="38"/>
  <c r="J491" i="38"/>
  <c r="K490" i="38"/>
  <c r="J490" i="38"/>
  <c r="K489" i="38"/>
  <c r="J489" i="38"/>
  <c r="K488" i="38"/>
  <c r="J488" i="38"/>
  <c r="K485" i="38"/>
  <c r="J485" i="38"/>
  <c r="K439" i="38"/>
  <c r="J439" i="38"/>
  <c r="I433" i="38"/>
  <c r="K433" i="38" s="1"/>
  <c r="I288" i="38"/>
  <c r="K288" i="38" s="1"/>
  <c r="I258" i="38"/>
  <c r="J258" i="38" s="1"/>
  <c r="K124" i="38"/>
  <c r="J124" i="38"/>
  <c r="I64" i="38"/>
  <c r="K64" i="38" s="1"/>
  <c r="K38" i="38"/>
  <c r="J38" i="38"/>
  <c r="K211" i="38"/>
  <c r="J211" i="38"/>
  <c r="K246" i="38"/>
  <c r="J246" i="38"/>
  <c r="K13" i="38"/>
  <c r="J13" i="38"/>
  <c r="I270" i="38"/>
  <c r="J270" i="38" s="1"/>
  <c r="K63" i="38"/>
  <c r="J63" i="38"/>
  <c r="I84" i="38"/>
  <c r="K84" i="38" s="1"/>
  <c r="K228" i="38"/>
  <c r="J228" i="38"/>
  <c r="I356" i="38"/>
  <c r="J356" i="38" s="1"/>
  <c r="I128" i="38"/>
  <c r="K128" i="38" s="1"/>
  <c r="K367" i="38"/>
  <c r="J367" i="38"/>
  <c r="K317" i="38"/>
  <c r="J317" i="38"/>
  <c r="I454" i="38"/>
  <c r="J454" i="38" s="1"/>
  <c r="I233" i="38"/>
  <c r="J233" i="38" s="1"/>
  <c r="K145" i="38"/>
  <c r="J145" i="38"/>
  <c r="I296" i="38"/>
  <c r="J296" i="38" s="1"/>
  <c r="I424" i="38"/>
  <c r="J424" i="38" s="1"/>
  <c r="K137" i="38"/>
  <c r="J137" i="38"/>
  <c r="K295" i="38"/>
  <c r="J295" i="38"/>
  <c r="K395" i="38"/>
  <c r="J395" i="38"/>
  <c r="I138" i="38"/>
  <c r="J138" i="38" s="1"/>
  <c r="K191" i="38"/>
  <c r="J191" i="38"/>
  <c r="I273" i="38"/>
  <c r="K273" i="38" s="1"/>
  <c r="K220" i="38"/>
  <c r="J220" i="38"/>
  <c r="K107" i="38"/>
  <c r="J107" i="38"/>
  <c r="I445" i="38"/>
  <c r="J445" i="38" s="1"/>
  <c r="I153" i="38"/>
  <c r="J153" i="38" s="1"/>
  <c r="I383" i="38"/>
  <c r="K383" i="38" s="1"/>
  <c r="I471" i="38"/>
  <c r="K471" i="38" s="1"/>
  <c r="I403" i="38"/>
  <c r="J403" i="38" s="1"/>
  <c r="I450" i="38"/>
  <c r="J450" i="38" s="1"/>
  <c r="I478" i="38"/>
  <c r="J478" i="38" s="1"/>
  <c r="K166" i="38"/>
  <c r="J166" i="38"/>
  <c r="K294" i="38"/>
  <c r="J294" i="38"/>
  <c r="I396" i="38"/>
  <c r="K396" i="38" s="1"/>
  <c r="I238" i="38"/>
  <c r="J238" i="38" s="1"/>
  <c r="I150" i="38"/>
  <c r="J150" i="38" s="1"/>
  <c r="I351" i="38"/>
  <c r="J351" i="38" s="1"/>
  <c r="K448" i="38"/>
  <c r="J448" i="38"/>
  <c r="I386" i="38"/>
  <c r="J386" i="38" s="1"/>
  <c r="K314" i="38"/>
  <c r="J314" i="38"/>
  <c r="I442" i="38"/>
  <c r="J442" i="38" s="1"/>
  <c r="I355" i="38"/>
  <c r="J355" i="38" s="1"/>
  <c r="K401" i="38"/>
  <c r="J401" i="38"/>
  <c r="K30" i="38"/>
  <c r="J30" i="38"/>
  <c r="K21" i="38"/>
  <c r="J21" i="38"/>
  <c r="K195" i="38"/>
  <c r="J195" i="38"/>
  <c r="I234" i="38"/>
  <c r="J234" i="38" s="1"/>
  <c r="I369" i="38"/>
  <c r="K369" i="38" s="1"/>
  <c r="I164" i="38"/>
  <c r="J164" i="38" s="1"/>
  <c r="I402" i="38"/>
  <c r="J402" i="38" s="1"/>
  <c r="I40" i="38"/>
  <c r="K40" i="38" s="1"/>
  <c r="I462" i="38"/>
  <c r="I237" i="38"/>
  <c r="J237" i="38" s="1"/>
  <c r="K350" i="38"/>
  <c r="J350" i="38"/>
  <c r="K252" i="38"/>
  <c r="J252" i="38"/>
  <c r="K275" i="38"/>
  <c r="J275" i="38"/>
  <c r="K318" i="38"/>
  <c r="J318" i="38"/>
  <c r="K319" i="38"/>
  <c r="J319" i="38"/>
  <c r="I444" i="38"/>
  <c r="K302" i="38"/>
  <c r="J302" i="38"/>
  <c r="K477" i="38"/>
  <c r="J477" i="38"/>
  <c r="K406" i="38"/>
  <c r="J406" i="38"/>
  <c r="I217" i="38"/>
  <c r="K217" i="38" s="1"/>
  <c r="K384" i="38"/>
  <c r="J384" i="38"/>
  <c r="K458" i="38"/>
  <c r="J458" i="38"/>
  <c r="I473" i="38"/>
  <c r="K106" i="38"/>
  <c r="J106" i="38"/>
  <c r="K200" i="38"/>
  <c r="J200" i="38"/>
  <c r="I373" i="38"/>
  <c r="J373" i="38" s="1"/>
  <c r="K182" i="38"/>
  <c r="J182" i="38"/>
  <c r="I321" i="38"/>
  <c r="K116" i="38"/>
  <c r="J116" i="38"/>
  <c r="K139" i="38"/>
  <c r="J139" i="38"/>
  <c r="I118" i="38"/>
  <c r="J118" i="38" s="1"/>
  <c r="I251" i="38"/>
  <c r="J251" i="38" s="1"/>
  <c r="K267" i="38"/>
  <c r="J267" i="38"/>
  <c r="I411" i="38"/>
  <c r="J411" i="38" s="1"/>
  <c r="I435" i="38"/>
  <c r="J435" i="38" s="1"/>
  <c r="I358" i="38"/>
  <c r="K358" i="38" s="1"/>
  <c r="K89" i="38"/>
  <c r="J89" i="38"/>
  <c r="I407" i="38"/>
  <c r="K407" i="38" s="1"/>
  <c r="I372" i="38"/>
  <c r="K372" i="38" s="1"/>
  <c r="I480" i="38"/>
  <c r="I422" i="38"/>
  <c r="J422" i="38" s="1"/>
  <c r="I341" i="38"/>
  <c r="K341" i="38" s="1"/>
  <c r="K149" i="38"/>
  <c r="J149" i="38"/>
  <c r="K78" i="38"/>
  <c r="J78" i="38"/>
  <c r="K430" i="38"/>
  <c r="J430" i="38"/>
  <c r="K26" i="38"/>
  <c r="J26" i="38"/>
  <c r="K468" i="38"/>
  <c r="J468" i="38"/>
  <c r="K132" i="38"/>
  <c r="I132" i="38"/>
  <c r="J132" i="38" s="1"/>
  <c r="I87" i="38"/>
  <c r="K87" i="38" s="1"/>
  <c r="K320" i="38"/>
  <c r="J320" i="38"/>
  <c r="I376" i="38"/>
  <c r="J376" i="38" s="1"/>
  <c r="I59" i="38"/>
  <c r="J59" i="38" s="1"/>
  <c r="K158" i="38"/>
  <c r="J158" i="38"/>
  <c r="I109" i="38"/>
  <c r="J109" i="38" s="1"/>
  <c r="I126" i="38"/>
  <c r="J126" i="38" s="1"/>
  <c r="I209" i="38"/>
  <c r="K209" i="38" s="1"/>
  <c r="I281" i="38"/>
  <c r="I170" i="38"/>
  <c r="J170" i="38" s="1"/>
  <c r="K253" i="38"/>
  <c r="J253" i="38"/>
  <c r="I261" i="38"/>
  <c r="I201" i="38"/>
  <c r="J201" i="38" s="1"/>
  <c r="K6" i="38"/>
  <c r="J6" i="38"/>
  <c r="I405" i="38"/>
  <c r="K360" i="38"/>
  <c r="J360" i="38"/>
  <c r="K300" i="38"/>
  <c r="J300" i="38"/>
  <c r="K241" i="38"/>
  <c r="J241" i="38"/>
  <c r="I308" i="38"/>
  <c r="K308" i="38" s="1"/>
  <c r="I225" i="38"/>
  <c r="K276" i="38"/>
  <c r="J276" i="38"/>
  <c r="I305" i="38"/>
  <c r="K305" i="38" s="1"/>
  <c r="K117" i="38"/>
  <c r="J117" i="38"/>
  <c r="K19" i="38"/>
  <c r="J19" i="38"/>
  <c r="I141" i="38"/>
  <c r="I151" i="38"/>
  <c r="J151" i="38" s="1"/>
  <c r="K286" i="38"/>
  <c r="J286" i="38"/>
  <c r="K115" i="38"/>
  <c r="J115" i="38"/>
  <c r="I160" i="38"/>
  <c r="J160" i="38" s="1"/>
  <c r="K240" i="38"/>
  <c r="J240" i="38"/>
  <c r="K342" i="38"/>
  <c r="J342" i="38"/>
  <c r="I14" i="38"/>
  <c r="K14" i="38" s="1"/>
  <c r="I312" i="38"/>
  <c r="I399" i="38"/>
  <c r="J399" i="38" s="1"/>
  <c r="K156" i="38"/>
  <c r="J156" i="38"/>
  <c r="K96" i="38"/>
  <c r="J96" i="38"/>
  <c r="I393" i="38"/>
  <c r="J393" i="38" s="1"/>
  <c r="I162" i="38"/>
  <c r="K162" i="38" s="1"/>
  <c r="I215" i="38"/>
  <c r="K104" i="38"/>
  <c r="J104" i="38"/>
  <c r="K272" i="38"/>
  <c r="J272" i="38"/>
  <c r="K451" i="38"/>
  <c r="J451" i="38"/>
  <c r="I159" i="38"/>
  <c r="K159" i="38" s="1"/>
  <c r="K20" i="38"/>
  <c r="J20" i="38"/>
  <c r="I337" i="38"/>
  <c r="J337" i="38" s="1"/>
  <c r="I148" i="38"/>
  <c r="K148" i="38" s="1"/>
  <c r="K259" i="38"/>
  <c r="J259" i="38"/>
  <c r="K408" i="38"/>
  <c r="J408" i="38"/>
  <c r="K327" i="38"/>
  <c r="J327" i="38"/>
  <c r="K457" i="38"/>
  <c r="J457" i="38"/>
  <c r="I297" i="38"/>
  <c r="I363" i="38"/>
  <c r="J363" i="38" s="1"/>
  <c r="I323" i="38"/>
  <c r="J323" i="38" s="1"/>
  <c r="I413" i="38"/>
  <c r="K413" i="38" s="1"/>
  <c r="K262" i="38"/>
  <c r="J262" i="38"/>
  <c r="K248" i="38"/>
  <c r="J248" i="38"/>
  <c r="K186" i="38"/>
  <c r="J186" i="38"/>
  <c r="K374" i="38"/>
  <c r="J374" i="38"/>
  <c r="I100" i="38"/>
  <c r="K239" i="38"/>
  <c r="J239" i="38"/>
  <c r="I188" i="38"/>
  <c r="K188" i="38" s="1"/>
  <c r="I171" i="38"/>
  <c r="K365" i="38"/>
  <c r="J365" i="38"/>
  <c r="I284" i="38"/>
  <c r="K284" i="38" s="1"/>
  <c r="K416" i="38"/>
  <c r="J416" i="38"/>
  <c r="I391" i="38"/>
  <c r="J391" i="38" s="1"/>
  <c r="I467" i="38"/>
  <c r="K467" i="38" s="1"/>
  <c r="I455" i="38"/>
  <c r="I177" i="38"/>
  <c r="J177" i="38" s="1"/>
  <c r="I417" i="38"/>
  <c r="J417" i="38" s="1"/>
  <c r="I99" i="38"/>
  <c r="K99" i="38" s="1"/>
  <c r="I202" i="38"/>
  <c r="I426" i="38"/>
  <c r="J426" i="38" s="1"/>
  <c r="K23" i="38"/>
  <c r="J23" i="38"/>
  <c r="K112" i="38"/>
  <c r="J112" i="38"/>
  <c r="I257" i="38"/>
  <c r="J257" i="38" s="1"/>
  <c r="I12" i="38"/>
  <c r="K12" i="38" s="1"/>
  <c r="K167" i="38"/>
  <c r="J167" i="38"/>
  <c r="K161" i="38"/>
  <c r="J161" i="38"/>
  <c r="K339" i="38"/>
  <c r="J339" i="38"/>
  <c r="I449" i="38"/>
  <c r="J449" i="38" s="1"/>
  <c r="I414" i="38"/>
  <c r="K414" i="38" s="1"/>
  <c r="K65" i="38"/>
  <c r="J65" i="38"/>
  <c r="K282" i="38"/>
  <c r="J282" i="38"/>
  <c r="I181" i="38"/>
  <c r="K366" i="38"/>
  <c r="J366" i="38"/>
  <c r="K326" i="38"/>
  <c r="J326" i="38"/>
  <c r="I227" i="38"/>
  <c r="J227" i="38" s="1"/>
  <c r="I476" i="38"/>
  <c r="J476" i="38" s="1"/>
  <c r="I279" i="38"/>
  <c r="K279" i="38" s="1"/>
  <c r="I22" i="38"/>
  <c r="I74" i="38"/>
  <c r="J74" i="38" s="1"/>
  <c r="I205" i="38"/>
  <c r="J205" i="38" s="1"/>
  <c r="K131" i="38"/>
  <c r="J131" i="38"/>
  <c r="K203" i="38"/>
  <c r="J203" i="38"/>
  <c r="I113" i="38"/>
  <c r="K113" i="38" s="1"/>
  <c r="I260" i="38"/>
  <c r="I88" i="38"/>
  <c r="J88" i="38" s="1"/>
  <c r="K412" i="38"/>
  <c r="J412" i="38"/>
  <c r="K39" i="38"/>
  <c r="J39" i="38"/>
  <c r="K271" i="38"/>
  <c r="J271" i="38"/>
  <c r="K336" i="38"/>
  <c r="J336" i="38"/>
  <c r="I268" i="38"/>
  <c r="J268" i="38" s="1"/>
  <c r="I345" i="38"/>
  <c r="K345" i="38" s="1"/>
  <c r="I263" i="38"/>
  <c r="K223" i="38"/>
  <c r="J223" i="38"/>
  <c r="K68" i="38"/>
  <c r="J68" i="38"/>
  <c r="I25" i="38"/>
  <c r="J25" i="38" s="1"/>
  <c r="K469" i="38"/>
  <c r="J469" i="38"/>
  <c r="K105" i="38"/>
  <c r="J105" i="38"/>
  <c r="K244" i="38"/>
  <c r="J244" i="38"/>
  <c r="I130" i="38"/>
  <c r="K472" i="38"/>
  <c r="J472" i="38"/>
  <c r="K48" i="38"/>
  <c r="J48" i="38"/>
  <c r="I91" i="38"/>
  <c r="J91" i="38" s="1"/>
  <c r="K410" i="38"/>
  <c r="J410" i="38"/>
  <c r="I311" i="38"/>
  <c r="K212" i="38"/>
  <c r="J212" i="38"/>
  <c r="K243" i="38"/>
  <c r="J243" i="38"/>
  <c r="I134" i="38"/>
  <c r="J134" i="38" s="1"/>
  <c r="K352" i="38"/>
  <c r="J352" i="38"/>
  <c r="K229" i="38"/>
  <c r="J229" i="38"/>
  <c r="K349" i="38"/>
  <c r="J349" i="38"/>
  <c r="K222" i="38"/>
  <c r="J222" i="38"/>
  <c r="K42" i="38"/>
  <c r="J42" i="38"/>
  <c r="K216" i="38"/>
  <c r="J216" i="38"/>
  <c r="I278" i="38"/>
  <c r="K278" i="38" s="1"/>
  <c r="I224" i="38"/>
  <c r="K224" i="38" s="1"/>
  <c r="K322" i="38"/>
  <c r="J322" i="38"/>
  <c r="I283" i="38"/>
  <c r="J283" i="38" s="1"/>
  <c r="K146" i="38"/>
  <c r="J146" i="38"/>
  <c r="I256" i="38"/>
  <c r="J256" i="38" s="1"/>
  <c r="K475" i="38"/>
  <c r="J475" i="38"/>
  <c r="K441" i="38"/>
  <c r="J441" i="38"/>
  <c r="I69" i="38"/>
  <c r="J69" i="38" s="1"/>
  <c r="I432" i="38"/>
  <c r="K432" i="38" s="1"/>
  <c r="I299" i="38"/>
  <c r="K470" i="38"/>
  <c r="J470" i="38"/>
  <c r="I429" i="38"/>
  <c r="K429" i="38" s="1"/>
  <c r="I309" i="38"/>
  <c r="I385" i="38"/>
  <c r="J385" i="38" s="1"/>
  <c r="K287" i="38"/>
  <c r="J287" i="38"/>
  <c r="I192" i="38"/>
  <c r="K310" i="38"/>
  <c r="J310" i="38"/>
  <c r="K76" i="38"/>
  <c r="J76" i="38"/>
  <c r="I250" i="38"/>
  <c r="J250" i="38" s="1"/>
  <c r="I264" i="38"/>
  <c r="K264" i="38" s="1"/>
  <c r="I404" i="38"/>
  <c r="K404" i="38" s="1"/>
  <c r="K197" i="38"/>
  <c r="J197" i="38"/>
  <c r="I265" i="38"/>
  <c r="J265" i="38" s="1"/>
  <c r="K235" i="38"/>
  <c r="J235" i="38"/>
  <c r="K62" i="38"/>
  <c r="J62" i="38"/>
  <c r="I218" i="38"/>
  <c r="K218" i="38" s="1"/>
  <c r="I5" i="38"/>
  <c r="K304" i="38"/>
  <c r="J304" i="38"/>
  <c r="I102" i="38"/>
  <c r="K102" i="38" s="1"/>
  <c r="K31" i="38"/>
  <c r="J31" i="38"/>
  <c r="K443" i="38"/>
  <c r="J443" i="38"/>
  <c r="I16" i="38"/>
  <c r="I427" i="38"/>
  <c r="J427" i="38" s="1"/>
  <c r="I380" i="38"/>
  <c r="K380" i="38" s="1"/>
  <c r="I172" i="38"/>
  <c r="K172" i="38" s="1"/>
  <c r="I306" i="38"/>
  <c r="I27" i="38"/>
  <c r="J27" i="38" s="1"/>
  <c r="K394" i="38"/>
  <c r="J394" i="38"/>
  <c r="I67" i="38"/>
  <c r="K52" i="38"/>
  <c r="J52" i="38"/>
  <c r="I55" i="38"/>
  <c r="K55" i="38" s="1"/>
  <c r="K79" i="38"/>
  <c r="J79" i="38"/>
  <c r="K108" i="38"/>
  <c r="J108" i="38"/>
  <c r="K307" i="38"/>
  <c r="J307" i="38"/>
  <c r="K71" i="38"/>
  <c r="J71" i="38"/>
  <c r="I142" i="38"/>
  <c r="K221" i="38"/>
  <c r="J221" i="38"/>
  <c r="I347" i="38"/>
  <c r="K347" i="38" s="1"/>
  <c r="K344" i="38"/>
  <c r="J344" i="38"/>
  <c r="I324" i="38"/>
  <c r="J324" i="38" s="1"/>
  <c r="I17" i="38"/>
  <c r="K17" i="38" s="1"/>
  <c r="K196" i="38"/>
  <c r="J196" i="38"/>
  <c r="K213" i="38"/>
  <c r="J213" i="38"/>
  <c r="K277" i="38"/>
  <c r="J277" i="38"/>
  <c r="K83" i="38"/>
  <c r="J83" i="38"/>
  <c r="I184" i="38"/>
  <c r="I353" i="38"/>
  <c r="J353" i="38" s="1"/>
  <c r="I328" i="38"/>
  <c r="J328" i="38" s="1"/>
  <c r="I274" i="38"/>
  <c r="K274" i="38" s="1"/>
  <c r="K32" i="38"/>
  <c r="J32" i="38"/>
  <c r="K423" i="38"/>
  <c r="J423" i="38"/>
  <c r="I50" i="38"/>
  <c r="I359" i="38"/>
  <c r="J359" i="38" s="1"/>
  <c r="K51" i="38"/>
  <c r="J51" i="38"/>
  <c r="I93" i="38"/>
  <c r="I431" i="38"/>
  <c r="J431" i="38" s="1"/>
  <c r="K140" i="38"/>
  <c r="J140" i="38"/>
  <c r="K169" i="38"/>
  <c r="J169" i="38"/>
  <c r="I53" i="38"/>
  <c r="J53" i="38" s="1"/>
  <c r="I343" i="38"/>
  <c r="K343" i="38" s="1"/>
  <c r="K204" i="38"/>
  <c r="J204" i="38"/>
  <c r="K85" i="38"/>
  <c r="J85" i="38"/>
  <c r="I80" i="38"/>
  <c r="K226" i="38"/>
  <c r="J226" i="38"/>
  <c r="I388" i="38"/>
  <c r="K388" i="38" s="1"/>
  <c r="I338" i="38"/>
  <c r="K120" i="38"/>
  <c r="J120" i="38"/>
  <c r="K185" i="38"/>
  <c r="J185" i="38"/>
  <c r="I434" i="38"/>
  <c r="J434" i="38" s="1"/>
  <c r="K44" i="38"/>
  <c r="J44" i="38"/>
  <c r="I364" i="38"/>
  <c r="K364" i="38" s="1"/>
  <c r="K72" i="38"/>
  <c r="J72" i="38"/>
  <c r="K368" i="38"/>
  <c r="J368" i="38"/>
  <c r="K86" i="38"/>
  <c r="J86" i="38"/>
  <c r="K11" i="38"/>
  <c r="J11" i="38"/>
  <c r="K57" i="38"/>
  <c r="J57" i="38"/>
  <c r="I206" i="38"/>
  <c r="J206" i="38" s="1"/>
  <c r="I390" i="38"/>
  <c r="J390" i="38" s="1"/>
  <c r="I463" i="38"/>
  <c r="K463" i="38" s="1"/>
  <c r="K456" i="38"/>
  <c r="J456" i="38"/>
  <c r="K354" i="38"/>
  <c r="J354" i="38"/>
  <c r="I382" i="38"/>
  <c r="K382" i="38" s="1"/>
  <c r="I15" i="38"/>
  <c r="J15" i="38" s="1"/>
  <c r="I199" i="38"/>
  <c r="K199" i="38" s="1"/>
  <c r="I280" i="38"/>
  <c r="J280" i="38" s="1"/>
  <c r="K330" i="38"/>
  <c r="J330" i="38"/>
  <c r="K420" i="38"/>
  <c r="J420" i="38"/>
  <c r="I94" i="38"/>
  <c r="K94" i="38" s="1"/>
  <c r="I438" i="38"/>
  <c r="J438" i="38" s="1"/>
  <c r="I436" i="38"/>
  <c r="K436" i="38" s="1"/>
  <c r="I440" i="38"/>
  <c r="J440" i="38" s="1"/>
  <c r="I481" i="38"/>
  <c r="J481" i="38" s="1"/>
  <c r="I168" i="38"/>
  <c r="J168" i="38" s="1"/>
  <c r="K428" i="38"/>
  <c r="J428" i="38"/>
  <c r="K61" i="38"/>
  <c r="J61" i="38"/>
  <c r="K35" i="38"/>
  <c r="J35" i="38"/>
  <c r="I381" i="38"/>
  <c r="J381" i="38" s="1"/>
  <c r="I346" i="38"/>
  <c r="J346" i="38" s="1"/>
  <c r="I98" i="38"/>
  <c r="K98" i="38" s="1"/>
  <c r="K29" i="38"/>
  <c r="J29" i="38"/>
  <c r="K210" i="38"/>
  <c r="J210" i="38"/>
  <c r="I418" i="38"/>
  <c r="K418" i="38" s="1"/>
  <c r="I24" i="38"/>
  <c r="J24" i="38" s="1"/>
  <c r="I419" i="38"/>
  <c r="J419" i="38" s="1"/>
  <c r="K60" i="38"/>
  <c r="J60" i="38"/>
  <c r="K461" i="38"/>
  <c r="J461" i="38"/>
  <c r="I242" i="38"/>
  <c r="J242" i="38" s="1"/>
  <c r="I46" i="38"/>
  <c r="J46" i="38" s="1"/>
  <c r="I122" i="38"/>
  <c r="J122" i="38" s="1"/>
  <c r="K207" i="38"/>
  <c r="J207" i="38"/>
  <c r="K400" i="38"/>
  <c r="J400" i="38"/>
  <c r="K110" i="38"/>
  <c r="J110" i="38"/>
  <c r="K474" i="38"/>
  <c r="J474" i="38"/>
  <c r="K452" i="38"/>
  <c r="J452" i="38"/>
  <c r="J183" i="38"/>
  <c r="K303" i="38"/>
  <c r="J303" i="38"/>
  <c r="I129" i="38"/>
  <c r="K129" i="38" s="1"/>
  <c r="K361" i="38"/>
  <c r="J361" i="38"/>
  <c r="I8" i="38"/>
  <c r="J8" i="38" s="1"/>
  <c r="I293" i="38"/>
  <c r="K293" i="38" s="1"/>
  <c r="I392" i="38"/>
  <c r="K392" i="38" s="1"/>
  <c r="I154" i="38"/>
  <c r="K154" i="38" s="1"/>
  <c r="K133" i="38"/>
  <c r="J133" i="38"/>
  <c r="K387" i="38"/>
  <c r="J387" i="38"/>
  <c r="I49" i="38"/>
  <c r="J49" i="38" s="1"/>
  <c r="I136" i="38"/>
  <c r="K136" i="38" s="1"/>
  <c r="I28" i="38"/>
  <c r="K28" i="38" s="1"/>
  <c r="K254" i="38"/>
  <c r="J254" i="38"/>
  <c r="I70" i="38"/>
  <c r="J70" i="38" s="1"/>
  <c r="I190" i="38"/>
  <c r="J190" i="38" s="1"/>
  <c r="K315" i="38"/>
  <c r="J315" i="38"/>
  <c r="I114" i="38"/>
  <c r="K114" i="38" s="1"/>
  <c r="K232" i="38"/>
  <c r="J232" i="38"/>
  <c r="K77" i="38"/>
  <c r="J77" i="38"/>
  <c r="I479" i="38"/>
  <c r="K479" i="38" s="1"/>
  <c r="K155" i="38"/>
  <c r="J155" i="38"/>
  <c r="K36" i="38"/>
  <c r="J36" i="38"/>
  <c r="I464" i="38"/>
  <c r="K464" i="38" s="1"/>
  <c r="I453" i="38"/>
  <c r="J453" i="38" s="1"/>
  <c r="I236" i="38"/>
  <c r="J236" i="38" s="1"/>
  <c r="K397" i="38"/>
  <c r="J397" i="38"/>
  <c r="I325" i="38"/>
  <c r="J325" i="38" s="1"/>
  <c r="K198" i="38"/>
  <c r="J198" i="38"/>
  <c r="I82" i="38"/>
  <c r="K82" i="38" s="1"/>
  <c r="I175" i="38"/>
  <c r="J175" i="38" s="1"/>
  <c r="I179" i="38"/>
  <c r="J179" i="38" s="1"/>
  <c r="I101" i="38"/>
  <c r="J101" i="38" s="1"/>
  <c r="K249" i="38"/>
  <c r="J249" i="38"/>
  <c r="K313" i="38"/>
  <c r="J313" i="38"/>
  <c r="K92" i="38"/>
  <c r="J92" i="38"/>
  <c r="I178" i="38"/>
  <c r="K178" i="38" s="1"/>
  <c r="I316" i="38"/>
  <c r="K316" i="38" s="1"/>
  <c r="I421" i="38"/>
  <c r="J421" i="38" s="1"/>
  <c r="K81" i="38"/>
  <c r="J81" i="38"/>
  <c r="K377" i="38"/>
  <c r="J377" i="38"/>
  <c r="I290" i="38"/>
  <c r="J290" i="38" s="1"/>
  <c r="I409" i="38"/>
  <c r="K409" i="38" s="1"/>
  <c r="I73" i="38"/>
  <c r="J73" i="38" s="1"/>
  <c r="I465" i="38"/>
  <c r="J465" i="38" s="1"/>
  <c r="I176" i="38"/>
  <c r="J176" i="38" s="1"/>
  <c r="I255" i="38"/>
  <c r="K255" i="38" s="1"/>
  <c r="I125" i="38"/>
  <c r="K125" i="38" s="1"/>
  <c r="K331" i="38"/>
  <c r="J331" i="38"/>
  <c r="K247" i="38"/>
  <c r="J247" i="38"/>
  <c r="K208" i="38"/>
  <c r="J208" i="38"/>
  <c r="K348" i="38"/>
  <c r="J348" i="38"/>
  <c r="I9" i="38"/>
  <c r="J9" i="38" s="1"/>
  <c r="I298" i="38"/>
  <c r="K298" i="38" s="1"/>
  <c r="I33" i="38"/>
  <c r="J33" i="38" s="1"/>
  <c r="K90" i="38"/>
  <c r="J90" i="38"/>
  <c r="I357" i="38"/>
  <c r="J357" i="38" s="1"/>
  <c r="K54" i="38"/>
  <c r="J54" i="38"/>
  <c r="K180" i="38"/>
  <c r="J180" i="38"/>
  <c r="I187" i="38"/>
  <c r="K187" i="38" s="1"/>
  <c r="I123" i="38"/>
  <c r="J123" i="38" s="1"/>
  <c r="I379" i="38"/>
  <c r="J379" i="38" s="1"/>
  <c r="I371" i="38"/>
  <c r="K371" i="38" s="1"/>
  <c r="I446" i="38"/>
  <c r="K446" i="38" s="1"/>
  <c r="K135" i="38"/>
  <c r="J135" i="38"/>
  <c r="I378" i="38"/>
  <c r="K378" i="38" s="1"/>
  <c r="K375" i="38"/>
  <c r="J375" i="38"/>
  <c r="K143" i="38"/>
  <c r="J143" i="38"/>
  <c r="I165" i="38"/>
  <c r="J165" i="38" s="1"/>
  <c r="I95" i="38"/>
  <c r="J95" i="38" s="1"/>
  <c r="I245" i="38"/>
  <c r="J245" i="38" s="1"/>
  <c r="K214" i="38"/>
  <c r="J214" i="38"/>
  <c r="K127" i="38"/>
  <c r="J127" i="38"/>
  <c r="I111" i="38"/>
  <c r="K111" i="38" s="1"/>
  <c r="K459" i="38"/>
  <c r="J459" i="38"/>
  <c r="I58" i="38"/>
  <c r="K58" i="38" s="1"/>
  <c r="I398" i="38"/>
  <c r="K398" i="38" s="1"/>
  <c r="J45" i="38"/>
  <c r="I332" i="38"/>
  <c r="J332" i="38" s="1"/>
  <c r="J47" i="38"/>
  <c r="I231" i="38"/>
  <c r="J231" i="38" s="1"/>
  <c r="I56" i="38"/>
  <c r="J56" i="38" s="1"/>
  <c r="I121" i="38"/>
  <c r="J121" i="38" s="1"/>
  <c r="I482" i="38"/>
  <c r="J482" i="38" s="1"/>
  <c r="I41" i="38"/>
  <c r="J41" i="38" s="1"/>
  <c r="I447" i="38"/>
  <c r="J447" i="38" s="1"/>
  <c r="I152" i="38"/>
  <c r="J152" i="38" s="1"/>
  <c r="I163" i="38"/>
  <c r="J163" i="38" s="1"/>
  <c r="I66" i="38"/>
  <c r="J66" i="38" s="1"/>
  <c r="J18" i="38"/>
  <c r="I194" i="38"/>
  <c r="J194" i="38" s="1"/>
  <c r="J466" i="38"/>
  <c r="I301" i="38"/>
  <c r="J301" i="38" s="1"/>
  <c r="I173" i="38"/>
  <c r="J173" i="38" s="1"/>
  <c r="I193" i="38"/>
  <c r="J193" i="38" s="1"/>
  <c r="I174" i="38"/>
  <c r="J174" i="38" s="1"/>
  <c r="I437" i="38"/>
  <c r="J437" i="38" s="1"/>
  <c r="I10" i="38"/>
  <c r="J10" i="38" s="1"/>
  <c r="I370" i="38"/>
  <c r="J370" i="38" s="1"/>
  <c r="J389" i="38"/>
  <c r="I291" i="38"/>
  <c r="J291" i="38" s="1"/>
  <c r="I460" i="38"/>
  <c r="J460" i="38" s="1"/>
  <c r="I34" i="38"/>
  <c r="J34" i="38" s="1"/>
  <c r="J333" i="38"/>
  <c r="I334" i="38"/>
  <c r="J334" i="38" s="1"/>
  <c r="I269" i="38"/>
  <c r="J269" i="38" s="1"/>
  <c r="I266" i="38"/>
  <c r="J266" i="38" s="1"/>
  <c r="J329" i="38"/>
  <c r="I335" i="38"/>
  <c r="J335" i="38" s="1"/>
  <c r="I75" i="38"/>
  <c r="J75" i="38" s="1"/>
  <c r="I103" i="38"/>
  <c r="J103" i="38" s="1"/>
  <c r="I292" i="38"/>
  <c r="J292" i="38" s="1"/>
  <c r="I289" i="38"/>
  <c r="J289" i="38" s="1"/>
  <c r="I97" i="38"/>
  <c r="J97" i="38" s="1"/>
  <c r="I230" i="38"/>
  <c r="J230" i="38" s="1"/>
  <c r="K449" i="38" l="1"/>
  <c r="J12" i="38"/>
  <c r="K179" i="38"/>
  <c r="K234" i="38"/>
  <c r="K346" i="38"/>
  <c r="J341" i="38"/>
  <c r="J467" i="38"/>
  <c r="K393" i="38"/>
  <c r="J407" i="38"/>
  <c r="K245" i="38"/>
  <c r="K70" i="38"/>
  <c r="K53" i="38"/>
  <c r="K427" i="38"/>
  <c r="K126" i="38"/>
  <c r="K324" i="38"/>
  <c r="J347" i="38"/>
  <c r="K250" i="38"/>
  <c r="K205" i="38"/>
  <c r="K337" i="38"/>
  <c r="J159" i="38"/>
  <c r="K435" i="38"/>
  <c r="J40" i="38"/>
  <c r="K379" i="38"/>
  <c r="J298" i="38"/>
  <c r="K236" i="38"/>
  <c r="K8" i="38"/>
  <c r="J129" i="38"/>
  <c r="K438" i="38"/>
  <c r="J199" i="38"/>
  <c r="J429" i="38"/>
  <c r="K134" i="38"/>
  <c r="K268" i="38"/>
  <c r="J99" i="38"/>
  <c r="K323" i="38"/>
  <c r="K160" i="38"/>
  <c r="K153" i="38"/>
  <c r="J433" i="38"/>
  <c r="K176" i="38"/>
  <c r="K390" i="38"/>
  <c r="K328" i="38"/>
  <c r="K27" i="38"/>
  <c r="J218" i="38"/>
  <c r="K69" i="38"/>
  <c r="K476" i="38"/>
  <c r="J188" i="38"/>
  <c r="K351" i="38"/>
  <c r="J58" i="38"/>
  <c r="K453" i="38"/>
  <c r="J114" i="38"/>
  <c r="J136" i="38"/>
  <c r="K95" i="38"/>
  <c r="K357" i="38"/>
  <c r="K9" i="38"/>
  <c r="K290" i="38"/>
  <c r="K325" i="38"/>
  <c r="K242" i="38"/>
  <c r="K15" i="38"/>
  <c r="K359" i="38"/>
  <c r="J172" i="38"/>
  <c r="J102" i="38"/>
  <c r="K265" i="38"/>
  <c r="J404" i="38"/>
  <c r="K283" i="38"/>
  <c r="J224" i="38"/>
  <c r="K257" i="38"/>
  <c r="K417" i="38"/>
  <c r="K391" i="38"/>
  <c r="J284" i="38"/>
  <c r="K59" i="38"/>
  <c r="K422" i="38"/>
  <c r="K251" i="38"/>
  <c r="J217" i="38"/>
  <c r="K402" i="38"/>
  <c r="K386" i="38"/>
  <c r="K478" i="38"/>
  <c r="K356" i="38"/>
  <c r="K421" i="38"/>
  <c r="J293" i="38"/>
  <c r="K168" i="38"/>
  <c r="J436" i="38"/>
  <c r="J343" i="38"/>
  <c r="J17" i="38"/>
  <c r="J55" i="38"/>
  <c r="J380" i="38"/>
  <c r="J264" i="38"/>
  <c r="K385" i="38"/>
  <c r="J432" i="38"/>
  <c r="J278" i="38"/>
  <c r="K91" i="38"/>
  <c r="J345" i="38"/>
  <c r="J113" i="38"/>
  <c r="J279" i="38"/>
  <c r="J414" i="38"/>
  <c r="K426" i="38"/>
  <c r="K177" i="38"/>
  <c r="J413" i="38"/>
  <c r="J148" i="38"/>
  <c r="J162" i="38"/>
  <c r="J14" i="38"/>
  <c r="J305" i="38"/>
  <c r="K201" i="38"/>
  <c r="J209" i="38"/>
  <c r="K376" i="38"/>
  <c r="J87" i="38"/>
  <c r="J358" i="38"/>
  <c r="K450" i="38"/>
  <c r="J383" i="38"/>
  <c r="K424" i="38"/>
  <c r="J178" i="38"/>
  <c r="K49" i="38"/>
  <c r="K419" i="38"/>
  <c r="J98" i="38"/>
  <c r="K123" i="38"/>
  <c r="K465" i="38"/>
  <c r="K175" i="38"/>
  <c r="K206" i="38"/>
  <c r="J364" i="38"/>
  <c r="K434" i="38"/>
  <c r="K431" i="38"/>
  <c r="K353" i="38"/>
  <c r="K256" i="38"/>
  <c r="K25" i="38"/>
  <c r="K88" i="38"/>
  <c r="K74" i="38"/>
  <c r="K227" i="38"/>
  <c r="K363" i="38"/>
  <c r="K399" i="38"/>
  <c r="K151" i="38"/>
  <c r="J308" i="38"/>
  <c r="K170" i="38"/>
  <c r="K109" i="38"/>
  <c r="J372" i="38"/>
  <c r="K411" i="38"/>
  <c r="K355" i="38"/>
  <c r="K150" i="38"/>
  <c r="K233" i="38"/>
  <c r="J398" i="38"/>
  <c r="J111" i="38"/>
  <c r="J378" i="38"/>
  <c r="J371" i="38"/>
  <c r="J187" i="38"/>
  <c r="J28" i="38"/>
  <c r="J418" i="38"/>
  <c r="J463" i="38"/>
  <c r="J446" i="38"/>
  <c r="K33" i="38"/>
  <c r="J125" i="38"/>
  <c r="J316" i="38"/>
  <c r="K101" i="38"/>
  <c r="J82" i="38"/>
  <c r="J464" i="38"/>
  <c r="K190" i="38"/>
  <c r="J154" i="38"/>
  <c r="K183" i="38"/>
  <c r="K46" i="38"/>
  <c r="K440" i="38"/>
  <c r="J94" i="38"/>
  <c r="K280" i="38"/>
  <c r="J382" i="38"/>
  <c r="K80" i="38"/>
  <c r="J80" i="38"/>
  <c r="K93" i="38"/>
  <c r="J93" i="38"/>
  <c r="K165" i="38"/>
  <c r="K73" i="38"/>
  <c r="K122" i="38"/>
  <c r="K24" i="38"/>
  <c r="K381" i="38"/>
  <c r="K481" i="38"/>
  <c r="J388" i="38"/>
  <c r="K50" i="38"/>
  <c r="J50" i="38"/>
  <c r="K184" i="38"/>
  <c r="J184" i="38"/>
  <c r="K142" i="38"/>
  <c r="J142" i="38"/>
  <c r="K299" i="38"/>
  <c r="J299" i="38"/>
  <c r="K263" i="38"/>
  <c r="J263" i="38"/>
  <c r="K260" i="38"/>
  <c r="J260" i="38"/>
  <c r="K22" i="38"/>
  <c r="J22" i="38"/>
  <c r="K181" i="38"/>
  <c r="J181" i="38"/>
  <c r="K100" i="38"/>
  <c r="J100" i="38"/>
  <c r="K297" i="38"/>
  <c r="J297" i="38"/>
  <c r="K215" i="38"/>
  <c r="J215" i="38"/>
  <c r="K312" i="38"/>
  <c r="J312" i="38"/>
  <c r="K141" i="38"/>
  <c r="J141" i="38"/>
  <c r="K281" i="38"/>
  <c r="J281" i="38"/>
  <c r="K67" i="38"/>
  <c r="J67" i="38"/>
  <c r="K225" i="38"/>
  <c r="J225" i="38"/>
  <c r="K480" i="38"/>
  <c r="J480" i="38"/>
  <c r="J255" i="38"/>
  <c r="K338" i="38"/>
  <c r="J338" i="38"/>
  <c r="J274" i="38"/>
  <c r="K306" i="38"/>
  <c r="J306" i="38"/>
  <c r="K16" i="38"/>
  <c r="J16" i="38"/>
  <c r="K192" i="38"/>
  <c r="J192" i="38"/>
  <c r="K311" i="38"/>
  <c r="J311" i="38"/>
  <c r="K405" i="38"/>
  <c r="J405" i="38"/>
  <c r="K321" i="38"/>
  <c r="J321" i="38"/>
  <c r="K473" i="38"/>
  <c r="J473" i="38"/>
  <c r="J409" i="38"/>
  <c r="J479" i="38"/>
  <c r="J392" i="38"/>
  <c r="K5" i="38"/>
  <c r="J5" i="38"/>
  <c r="K309" i="38"/>
  <c r="J309" i="38"/>
  <c r="K130" i="38"/>
  <c r="J130" i="38"/>
  <c r="K202" i="38"/>
  <c r="J202" i="38"/>
  <c r="K455" i="38"/>
  <c r="J455" i="38"/>
  <c r="K171" i="38"/>
  <c r="J171" i="38"/>
  <c r="K261" i="38"/>
  <c r="J261" i="38"/>
  <c r="K444" i="38"/>
  <c r="J444" i="38"/>
  <c r="K462" i="38"/>
  <c r="J462" i="38"/>
  <c r="K118" i="38"/>
  <c r="K373" i="38"/>
  <c r="K237" i="38"/>
  <c r="K164" i="38"/>
  <c r="K442" i="38"/>
  <c r="K238" i="38"/>
  <c r="K403" i="38"/>
  <c r="K445" i="38"/>
  <c r="K138" i="38"/>
  <c r="K296" i="38"/>
  <c r="K454" i="38"/>
  <c r="K270" i="38"/>
  <c r="K258" i="38"/>
  <c r="J369" i="38"/>
  <c r="J396" i="38"/>
  <c r="J471" i="38"/>
  <c r="J273" i="38"/>
  <c r="J128" i="38"/>
  <c r="J84" i="38"/>
  <c r="J64" i="38"/>
  <c r="J288" i="38"/>
  <c r="K120" i="37"/>
  <c r="K822" i="37" l="1"/>
  <c r="J822" i="37"/>
  <c r="K821" i="37"/>
  <c r="J821" i="37"/>
  <c r="K820" i="37"/>
  <c r="J820" i="37"/>
  <c r="K819" i="37"/>
  <c r="J819" i="37"/>
  <c r="K818" i="37"/>
  <c r="J818" i="37"/>
  <c r="K817" i="37"/>
  <c r="J817" i="37"/>
  <c r="K816" i="37"/>
  <c r="J816" i="37"/>
  <c r="K815" i="37"/>
  <c r="J815" i="37"/>
  <c r="K814" i="37"/>
  <c r="J814" i="37"/>
  <c r="K813" i="37"/>
  <c r="J813" i="37"/>
  <c r="K812" i="37"/>
  <c r="J812" i="37"/>
  <c r="K811" i="37"/>
  <c r="J811" i="37"/>
  <c r="K810" i="37"/>
  <c r="J810" i="37"/>
  <c r="K809" i="37"/>
  <c r="J809" i="37"/>
  <c r="K808" i="37"/>
  <c r="J808" i="37"/>
  <c r="K807" i="37"/>
  <c r="J807" i="37"/>
  <c r="K806" i="37"/>
  <c r="J806" i="37"/>
  <c r="K805" i="37"/>
  <c r="J805" i="37"/>
  <c r="K804" i="37"/>
  <c r="J804" i="37"/>
  <c r="K803" i="37"/>
  <c r="J803" i="37"/>
  <c r="K802" i="37"/>
  <c r="J802" i="37"/>
  <c r="K801" i="37"/>
  <c r="J801" i="37"/>
  <c r="K800" i="37"/>
  <c r="J800" i="37"/>
  <c r="K799" i="37"/>
  <c r="J799" i="37"/>
  <c r="K798" i="37"/>
  <c r="J798" i="37"/>
  <c r="K797" i="37"/>
  <c r="J797" i="37"/>
  <c r="K796" i="37"/>
  <c r="J796" i="37"/>
  <c r="K795" i="37"/>
  <c r="J795" i="37"/>
  <c r="K794" i="37"/>
  <c r="J794" i="37"/>
  <c r="K793" i="37"/>
  <c r="J793" i="37"/>
  <c r="K792" i="37"/>
  <c r="J792" i="37"/>
  <c r="K791" i="37"/>
  <c r="J791" i="37"/>
  <c r="K790" i="37"/>
  <c r="J790" i="37"/>
  <c r="K789" i="37"/>
  <c r="J789" i="37"/>
  <c r="K788" i="37"/>
  <c r="J788" i="37"/>
  <c r="K787" i="37"/>
  <c r="J787" i="37"/>
  <c r="K786" i="37"/>
  <c r="J786" i="37"/>
  <c r="K785" i="37"/>
  <c r="J785" i="37"/>
  <c r="K784" i="37"/>
  <c r="J784" i="37"/>
  <c r="K783" i="37"/>
  <c r="J783" i="37"/>
  <c r="K782" i="37"/>
  <c r="J782" i="37"/>
  <c r="K781" i="37"/>
  <c r="J781" i="37"/>
  <c r="K780" i="37"/>
  <c r="J780" i="37"/>
  <c r="K779" i="37"/>
  <c r="J779" i="37"/>
  <c r="K778" i="37"/>
  <c r="J778" i="37"/>
  <c r="K777" i="37"/>
  <c r="J777" i="37"/>
  <c r="K776" i="37"/>
  <c r="J776" i="37"/>
  <c r="K775" i="37"/>
  <c r="J775" i="37"/>
  <c r="K774" i="37"/>
  <c r="J774" i="37"/>
  <c r="K773" i="37"/>
  <c r="J773" i="37"/>
  <c r="K772" i="37"/>
  <c r="J772" i="37"/>
  <c r="K771" i="37"/>
  <c r="J771" i="37"/>
  <c r="K770" i="37"/>
  <c r="J770" i="37"/>
  <c r="K769" i="37"/>
  <c r="J769" i="37"/>
  <c r="K768" i="37"/>
  <c r="J768" i="37"/>
  <c r="K767" i="37"/>
  <c r="J767" i="37"/>
  <c r="K766" i="37"/>
  <c r="J766" i="37"/>
  <c r="K765" i="37"/>
  <c r="J765" i="37"/>
  <c r="K764" i="37"/>
  <c r="J764" i="37"/>
  <c r="K763" i="37"/>
  <c r="J763" i="37"/>
  <c r="K762" i="37"/>
  <c r="J762" i="37"/>
  <c r="K761" i="37"/>
  <c r="J761" i="37"/>
  <c r="K760" i="37"/>
  <c r="J760" i="37"/>
  <c r="K759" i="37"/>
  <c r="J759" i="37"/>
  <c r="K758" i="37"/>
  <c r="J758" i="37"/>
  <c r="K757" i="37"/>
  <c r="J757" i="37"/>
  <c r="K756" i="37"/>
  <c r="J756" i="37"/>
  <c r="K755" i="37"/>
  <c r="J755" i="37"/>
  <c r="K754" i="37"/>
  <c r="J754" i="37"/>
  <c r="K753" i="37"/>
  <c r="J753" i="37"/>
  <c r="K752" i="37"/>
  <c r="J752" i="37"/>
  <c r="K751" i="37"/>
  <c r="J751" i="37"/>
  <c r="K750" i="37"/>
  <c r="J750" i="37"/>
  <c r="K749" i="37"/>
  <c r="J749" i="37"/>
  <c r="K748" i="37"/>
  <c r="J748" i="37"/>
  <c r="K747" i="37"/>
  <c r="J747" i="37"/>
  <c r="K746" i="37"/>
  <c r="J746" i="37"/>
  <c r="K745" i="37"/>
  <c r="J745" i="37"/>
  <c r="K744" i="37"/>
  <c r="J744" i="37"/>
  <c r="K743" i="37"/>
  <c r="J743" i="37"/>
  <c r="K742" i="37"/>
  <c r="J742" i="37"/>
  <c r="K741" i="37"/>
  <c r="J741" i="37"/>
  <c r="K740" i="37"/>
  <c r="J740" i="37"/>
  <c r="K739" i="37"/>
  <c r="J739" i="37"/>
  <c r="K738" i="37"/>
  <c r="J738" i="37"/>
  <c r="K737" i="37"/>
  <c r="J737" i="37"/>
  <c r="K736" i="37"/>
  <c r="J736" i="37"/>
  <c r="K735" i="37"/>
  <c r="J735" i="37"/>
  <c r="K734" i="37"/>
  <c r="J734" i="37"/>
  <c r="K733" i="37"/>
  <c r="J733" i="37"/>
  <c r="K732" i="37"/>
  <c r="J732" i="37"/>
  <c r="K731" i="37"/>
  <c r="J731" i="37"/>
  <c r="K730" i="37"/>
  <c r="J730" i="37"/>
  <c r="K729" i="37"/>
  <c r="J729" i="37"/>
  <c r="K728" i="37"/>
  <c r="J728" i="37"/>
  <c r="K727" i="37"/>
  <c r="J727" i="37"/>
  <c r="K726" i="37"/>
  <c r="J726" i="37"/>
  <c r="K725" i="37"/>
  <c r="J725" i="37"/>
  <c r="K724" i="37"/>
  <c r="J724" i="37"/>
  <c r="K723" i="37"/>
  <c r="J723" i="37"/>
  <c r="K722" i="37"/>
  <c r="J722" i="37"/>
  <c r="K721" i="37"/>
  <c r="J721" i="37"/>
  <c r="K720" i="37"/>
  <c r="J720" i="37"/>
  <c r="K719" i="37"/>
  <c r="J719" i="37"/>
  <c r="K718" i="37"/>
  <c r="J718" i="37"/>
  <c r="K717" i="37"/>
  <c r="J717" i="37"/>
  <c r="K716" i="37"/>
  <c r="J716" i="37"/>
  <c r="K715" i="37"/>
  <c r="J715" i="37"/>
  <c r="K714" i="37"/>
  <c r="J714" i="37"/>
  <c r="K713" i="37"/>
  <c r="J713" i="37"/>
  <c r="K712" i="37"/>
  <c r="J712" i="37"/>
  <c r="K711" i="37"/>
  <c r="J711" i="37"/>
  <c r="K710" i="37"/>
  <c r="J710" i="37"/>
  <c r="K709" i="37"/>
  <c r="J709" i="37"/>
  <c r="K708" i="37"/>
  <c r="J708" i="37"/>
  <c r="K707" i="37"/>
  <c r="J707" i="37"/>
  <c r="K706" i="37"/>
  <c r="J706" i="37"/>
  <c r="K705" i="37"/>
  <c r="J705" i="37"/>
  <c r="K704" i="37"/>
  <c r="J704" i="37"/>
  <c r="K703" i="37"/>
  <c r="J703" i="37"/>
  <c r="K702" i="37"/>
  <c r="J702" i="37"/>
  <c r="K701" i="37"/>
  <c r="J701" i="37"/>
  <c r="K700" i="37"/>
  <c r="J700" i="37"/>
  <c r="K699" i="37"/>
  <c r="J699" i="37"/>
  <c r="K698" i="37"/>
  <c r="J698" i="37"/>
  <c r="K697" i="37"/>
  <c r="J697" i="37"/>
  <c r="K696" i="37"/>
  <c r="J696" i="37"/>
  <c r="K695" i="37"/>
  <c r="J695" i="37"/>
  <c r="K694" i="37"/>
  <c r="J694" i="37"/>
  <c r="K693" i="37"/>
  <c r="J693" i="37"/>
  <c r="K692" i="37"/>
  <c r="J692" i="37"/>
  <c r="K691" i="37"/>
  <c r="J691" i="37"/>
  <c r="K690" i="37"/>
  <c r="J690" i="37"/>
  <c r="K689" i="37"/>
  <c r="J689" i="37"/>
  <c r="K688" i="37"/>
  <c r="J688" i="37"/>
  <c r="K687" i="37"/>
  <c r="J687" i="37"/>
  <c r="K686" i="37"/>
  <c r="J686" i="37"/>
  <c r="K685" i="37"/>
  <c r="J685" i="37"/>
  <c r="K684" i="37"/>
  <c r="J684" i="37"/>
  <c r="K683" i="37"/>
  <c r="J683" i="37"/>
  <c r="K682" i="37"/>
  <c r="J682" i="37"/>
  <c r="K681" i="37"/>
  <c r="J681" i="37"/>
  <c r="K680" i="37"/>
  <c r="J680" i="37"/>
  <c r="K679" i="37"/>
  <c r="J679" i="37"/>
  <c r="K678" i="37"/>
  <c r="J678" i="37"/>
  <c r="K677" i="37"/>
  <c r="J677" i="37"/>
  <c r="K676" i="37"/>
  <c r="J676" i="37"/>
  <c r="K675" i="37"/>
  <c r="J675" i="37"/>
  <c r="K674" i="37"/>
  <c r="J674" i="37"/>
  <c r="K673" i="37"/>
  <c r="J673" i="37"/>
  <c r="K672" i="37"/>
  <c r="J672" i="37"/>
  <c r="K671" i="37"/>
  <c r="J671" i="37"/>
  <c r="K670" i="37"/>
  <c r="J670" i="37"/>
  <c r="K669" i="37"/>
  <c r="J669" i="37"/>
  <c r="K668" i="37"/>
  <c r="J668" i="37"/>
  <c r="K667" i="37"/>
  <c r="J667" i="37"/>
  <c r="K666" i="37"/>
  <c r="J666" i="37"/>
  <c r="K665" i="37"/>
  <c r="J665" i="37"/>
  <c r="K664" i="37"/>
  <c r="J664" i="37"/>
  <c r="K663" i="37"/>
  <c r="J663" i="37"/>
  <c r="K662" i="37"/>
  <c r="J662" i="37"/>
  <c r="K661" i="37"/>
  <c r="J661" i="37"/>
  <c r="K660" i="37"/>
  <c r="J660" i="37"/>
  <c r="K659" i="37"/>
  <c r="J659" i="37"/>
  <c r="K658" i="37"/>
  <c r="J658" i="37"/>
  <c r="K657" i="37"/>
  <c r="J657" i="37"/>
  <c r="K656" i="37"/>
  <c r="J656" i="37"/>
  <c r="K655" i="37"/>
  <c r="J655" i="37"/>
  <c r="K654" i="37"/>
  <c r="J654" i="37"/>
  <c r="K653" i="37"/>
  <c r="J653" i="37"/>
  <c r="K652" i="37"/>
  <c r="J652" i="37"/>
  <c r="K651" i="37"/>
  <c r="J651" i="37"/>
  <c r="K650" i="37"/>
  <c r="J650" i="37"/>
  <c r="K649" i="37"/>
  <c r="J649" i="37"/>
  <c r="K648" i="37"/>
  <c r="J648" i="37"/>
  <c r="K647" i="37"/>
  <c r="J647" i="37"/>
  <c r="K646" i="37"/>
  <c r="J646" i="37"/>
  <c r="K645" i="37"/>
  <c r="J645" i="37"/>
  <c r="K644" i="37"/>
  <c r="J644" i="37"/>
  <c r="K643" i="37"/>
  <c r="J643" i="37"/>
  <c r="K642" i="37"/>
  <c r="J642" i="37"/>
  <c r="K641" i="37"/>
  <c r="J641" i="37"/>
  <c r="K640" i="37"/>
  <c r="J640" i="37"/>
  <c r="K639" i="37"/>
  <c r="J639" i="37"/>
  <c r="K638" i="37"/>
  <c r="J638" i="37"/>
  <c r="K637" i="37"/>
  <c r="J637" i="37"/>
  <c r="K636" i="37"/>
  <c r="J636" i="37"/>
  <c r="K635" i="37"/>
  <c r="J635" i="37"/>
  <c r="K634" i="37"/>
  <c r="J634" i="37"/>
  <c r="K633" i="37"/>
  <c r="J633" i="37"/>
  <c r="K632" i="37"/>
  <c r="J632" i="37"/>
  <c r="K631" i="37"/>
  <c r="J631" i="37"/>
  <c r="K630" i="37"/>
  <c r="J630" i="37"/>
  <c r="K629" i="37"/>
  <c r="J629" i="37"/>
  <c r="K628" i="37"/>
  <c r="J628" i="37"/>
  <c r="K627" i="37"/>
  <c r="J627" i="37"/>
  <c r="K626" i="37"/>
  <c r="J626" i="37"/>
  <c r="K625" i="37"/>
  <c r="J625" i="37"/>
  <c r="K624" i="37"/>
  <c r="J624" i="37"/>
  <c r="K623" i="37"/>
  <c r="J623" i="37"/>
  <c r="K622" i="37"/>
  <c r="J622" i="37"/>
  <c r="K621" i="37"/>
  <c r="J621" i="37"/>
  <c r="K620" i="37"/>
  <c r="J620" i="37"/>
  <c r="K619" i="37"/>
  <c r="J619" i="37"/>
  <c r="K618" i="37"/>
  <c r="J618" i="37"/>
  <c r="K617" i="37"/>
  <c r="J617" i="37"/>
  <c r="K616" i="37"/>
  <c r="J616" i="37"/>
  <c r="K615" i="37"/>
  <c r="J615" i="37"/>
  <c r="K614" i="37"/>
  <c r="J614" i="37"/>
  <c r="K613" i="37"/>
  <c r="J613" i="37"/>
  <c r="K612" i="37"/>
  <c r="J612" i="37"/>
  <c r="K611" i="37"/>
  <c r="J611" i="37"/>
  <c r="K610" i="37"/>
  <c r="J610" i="37"/>
  <c r="K609" i="37"/>
  <c r="J609" i="37"/>
  <c r="K608" i="37"/>
  <c r="J608" i="37"/>
  <c r="K607" i="37"/>
  <c r="J607" i="37"/>
  <c r="K606" i="37"/>
  <c r="J606" i="37"/>
  <c r="K605" i="37"/>
  <c r="J605" i="37"/>
  <c r="K604" i="37"/>
  <c r="J604" i="37"/>
  <c r="K603" i="37"/>
  <c r="J603" i="37"/>
  <c r="K601" i="37"/>
  <c r="J601" i="37"/>
  <c r="K600" i="37"/>
  <c r="J600" i="37"/>
  <c r="K599" i="37"/>
  <c r="J599" i="37"/>
  <c r="K598" i="37"/>
  <c r="J598" i="37"/>
  <c r="K597" i="37"/>
  <c r="J597" i="37"/>
  <c r="K596" i="37"/>
  <c r="J596" i="37"/>
  <c r="K594" i="37"/>
  <c r="J594" i="37"/>
  <c r="K593" i="37"/>
  <c r="J593" i="37"/>
  <c r="K592" i="37"/>
  <c r="J592" i="37"/>
  <c r="K591" i="37"/>
  <c r="J591" i="37"/>
  <c r="K590" i="37"/>
  <c r="J590" i="37"/>
  <c r="K589" i="37"/>
  <c r="J589" i="37"/>
  <c r="K588" i="37"/>
  <c r="J588" i="37"/>
  <c r="K587" i="37"/>
  <c r="J587" i="37"/>
  <c r="K586" i="37"/>
  <c r="J586" i="37"/>
  <c r="K585" i="37"/>
  <c r="J585" i="37"/>
  <c r="K584" i="37"/>
  <c r="J584" i="37"/>
  <c r="K583" i="37"/>
  <c r="J583" i="37"/>
  <c r="K582" i="37"/>
  <c r="J582" i="37"/>
  <c r="K581" i="37"/>
  <c r="J581" i="37"/>
  <c r="K580" i="37"/>
  <c r="J580" i="37"/>
  <c r="K579" i="37"/>
  <c r="J579" i="37"/>
  <c r="K578" i="37"/>
  <c r="J578" i="37"/>
  <c r="K577" i="37"/>
  <c r="J577" i="37"/>
  <c r="K576" i="37"/>
  <c r="J576" i="37"/>
  <c r="K575" i="37"/>
  <c r="J575" i="37"/>
  <c r="K574" i="37"/>
  <c r="J574" i="37"/>
  <c r="K573" i="37"/>
  <c r="J573" i="37"/>
  <c r="K572" i="37"/>
  <c r="J572" i="37"/>
  <c r="K571" i="37"/>
  <c r="J571" i="37"/>
  <c r="K570" i="37"/>
  <c r="J570" i="37"/>
  <c r="K569" i="37"/>
  <c r="J569" i="37"/>
  <c r="K568" i="37"/>
  <c r="J568" i="37"/>
  <c r="K567" i="37"/>
  <c r="J567" i="37"/>
  <c r="K566" i="37"/>
  <c r="J566" i="37"/>
  <c r="K565" i="37"/>
  <c r="J565" i="37"/>
  <c r="K564" i="37"/>
  <c r="J564" i="37"/>
  <c r="K563" i="37"/>
  <c r="J563" i="37"/>
  <c r="K562" i="37"/>
  <c r="J562" i="37"/>
  <c r="K561" i="37"/>
  <c r="J561" i="37"/>
  <c r="K560" i="37"/>
  <c r="J560" i="37"/>
  <c r="K559" i="37"/>
  <c r="J559" i="37"/>
  <c r="K558" i="37"/>
  <c r="J558" i="37"/>
  <c r="K557" i="37"/>
  <c r="J557" i="37"/>
  <c r="K556" i="37"/>
  <c r="J556" i="37"/>
  <c r="K555" i="37"/>
  <c r="J555" i="37"/>
  <c r="K554" i="37"/>
  <c r="J554" i="37"/>
  <c r="K553" i="37"/>
  <c r="J553" i="37"/>
  <c r="K552" i="37"/>
  <c r="J552" i="37"/>
  <c r="K551" i="37"/>
  <c r="J551" i="37"/>
  <c r="K550" i="37"/>
  <c r="J550" i="37"/>
  <c r="K549" i="37"/>
  <c r="J549" i="37"/>
  <c r="K548" i="37"/>
  <c r="J548" i="37"/>
  <c r="K547" i="37"/>
  <c r="J547" i="37"/>
  <c r="K546" i="37"/>
  <c r="J546" i="37"/>
  <c r="K545" i="37"/>
  <c r="J545" i="37"/>
  <c r="K544" i="37"/>
  <c r="J544" i="37"/>
  <c r="K543" i="37"/>
  <c r="J543" i="37"/>
  <c r="K542" i="37"/>
  <c r="J542" i="37"/>
  <c r="K541" i="37"/>
  <c r="J541" i="37"/>
  <c r="K540" i="37"/>
  <c r="J540" i="37"/>
  <c r="K539" i="37"/>
  <c r="J539" i="37"/>
  <c r="K538" i="37"/>
  <c r="J538" i="37"/>
  <c r="K537" i="37"/>
  <c r="J537" i="37"/>
  <c r="K536" i="37"/>
  <c r="J536" i="37"/>
  <c r="K535" i="37"/>
  <c r="J535" i="37"/>
  <c r="K534" i="37"/>
  <c r="J534" i="37"/>
  <c r="K533" i="37"/>
  <c r="J533" i="37"/>
  <c r="K532" i="37"/>
  <c r="J532" i="37"/>
  <c r="K531" i="37"/>
  <c r="J531" i="37"/>
  <c r="K530" i="37"/>
  <c r="J530" i="37"/>
  <c r="K529" i="37"/>
  <c r="J529" i="37"/>
  <c r="K528" i="37"/>
  <c r="J528" i="37"/>
  <c r="K527" i="37"/>
  <c r="J527" i="37"/>
  <c r="K526" i="37"/>
  <c r="J526" i="37"/>
  <c r="K525" i="37"/>
  <c r="J525" i="37"/>
  <c r="K524" i="37"/>
  <c r="J524" i="37"/>
  <c r="K523" i="37"/>
  <c r="J523" i="37"/>
  <c r="K522" i="37"/>
  <c r="J522" i="37"/>
  <c r="K521" i="37"/>
  <c r="J521" i="37"/>
  <c r="K520" i="37"/>
  <c r="J520" i="37"/>
  <c r="K519" i="37"/>
  <c r="J519" i="37"/>
  <c r="K518" i="37"/>
  <c r="J518" i="37"/>
  <c r="K517" i="37"/>
  <c r="J517" i="37"/>
  <c r="K516" i="37"/>
  <c r="J516" i="37"/>
  <c r="K515" i="37"/>
  <c r="J515" i="37"/>
  <c r="K514" i="37"/>
  <c r="J514" i="37"/>
  <c r="K513" i="37"/>
  <c r="J513" i="37"/>
  <c r="K512" i="37"/>
  <c r="J512" i="37"/>
  <c r="K511" i="37"/>
  <c r="J511" i="37"/>
  <c r="K510" i="37"/>
  <c r="J510" i="37"/>
  <c r="K509" i="37"/>
  <c r="J509" i="37"/>
  <c r="K508" i="37"/>
  <c r="J508" i="37"/>
  <c r="K507" i="37"/>
  <c r="J507" i="37"/>
  <c r="K506" i="37"/>
  <c r="J506" i="37"/>
  <c r="K505" i="37"/>
  <c r="J505" i="37"/>
  <c r="K504" i="37"/>
  <c r="J504" i="37"/>
  <c r="K503" i="37"/>
  <c r="J503" i="37"/>
  <c r="K502" i="37"/>
  <c r="J502" i="37"/>
  <c r="K501" i="37"/>
  <c r="J501" i="37"/>
  <c r="K500" i="37"/>
  <c r="J500" i="37"/>
  <c r="K499" i="37"/>
  <c r="J499" i="37"/>
  <c r="K498" i="37"/>
  <c r="J498" i="37"/>
  <c r="K497" i="37"/>
  <c r="J497" i="37"/>
  <c r="K495" i="37"/>
  <c r="J495" i="37"/>
  <c r="K494" i="37"/>
  <c r="J494" i="37"/>
  <c r="K493" i="37"/>
  <c r="J493" i="37"/>
  <c r="K492" i="37"/>
  <c r="J492" i="37"/>
  <c r="K491" i="37"/>
  <c r="J491" i="37"/>
  <c r="K485" i="37"/>
  <c r="J485" i="37"/>
  <c r="I38" i="37"/>
  <c r="I152" i="37"/>
  <c r="J152" i="37" s="1"/>
  <c r="I391" i="37"/>
  <c r="K391" i="37" s="1"/>
  <c r="I108" i="37"/>
  <c r="K108" i="37" s="1"/>
  <c r="I444" i="37"/>
  <c r="K444" i="37" s="1"/>
  <c r="K413" i="37"/>
  <c r="J413" i="37"/>
  <c r="I295" i="37"/>
  <c r="K295" i="37" s="1"/>
  <c r="K250" i="37"/>
  <c r="J250" i="37"/>
  <c r="K130" i="37"/>
  <c r="J130" i="37"/>
  <c r="I408" i="37"/>
  <c r="K408" i="37" s="1"/>
  <c r="K270" i="37"/>
  <c r="J270" i="37"/>
  <c r="I447" i="37"/>
  <c r="K447" i="37" s="1"/>
  <c r="K245" i="37"/>
  <c r="J245" i="37"/>
  <c r="K274" i="37"/>
  <c r="J274" i="37"/>
  <c r="K384" i="37"/>
  <c r="J384" i="37"/>
  <c r="I317" i="37"/>
  <c r="K317" i="37" s="1"/>
  <c r="J30" i="37"/>
  <c r="I81" i="37"/>
  <c r="J81" i="37" s="1"/>
  <c r="I105" i="37"/>
  <c r="K105" i="37" s="1"/>
  <c r="I165" i="37"/>
  <c r="K165" i="37" s="1"/>
  <c r="I421" i="37"/>
  <c r="K421" i="37" s="1"/>
  <c r="K138" i="37"/>
  <c r="J138" i="37"/>
  <c r="I20" i="37"/>
  <c r="K48" i="37"/>
  <c r="J48" i="37"/>
  <c r="K409" i="37"/>
  <c r="J409" i="37"/>
  <c r="K333" i="37"/>
  <c r="J333" i="37"/>
  <c r="K164" i="37"/>
  <c r="J164" i="37"/>
  <c r="I316" i="37"/>
  <c r="K316" i="37" s="1"/>
  <c r="I464" i="37"/>
  <c r="J464" i="37" s="1"/>
  <c r="I104" i="37"/>
  <c r="K104" i="37" s="1"/>
  <c r="K129" i="37"/>
  <c r="J129" i="37"/>
  <c r="K341" i="37"/>
  <c r="J341" i="37"/>
  <c r="I445" i="37"/>
  <c r="K445" i="37" s="1"/>
  <c r="I303" i="37"/>
  <c r="K303" i="37" s="1"/>
  <c r="K436" i="37"/>
  <c r="J436" i="37"/>
  <c r="I36" i="37"/>
  <c r="I60" i="37"/>
  <c r="K60" i="37" s="1"/>
  <c r="I451" i="37"/>
  <c r="J451" i="37" s="1"/>
  <c r="I415" i="37"/>
  <c r="K415" i="37" s="1"/>
  <c r="K225" i="37"/>
  <c r="J225" i="37"/>
  <c r="I433" i="37"/>
  <c r="J433" i="37" s="1"/>
  <c r="K249" i="37"/>
  <c r="J249" i="37"/>
  <c r="I153" i="37"/>
  <c r="K153" i="37" s="1"/>
  <c r="K482" i="37"/>
  <c r="J482" i="37"/>
  <c r="I155" i="37"/>
  <c r="K155" i="37" s="1"/>
  <c r="I25" i="37"/>
  <c r="I154" i="37"/>
  <c r="J154" i="37" s="1"/>
  <c r="I396" i="37"/>
  <c r="K396" i="37" s="1"/>
  <c r="I175" i="37"/>
  <c r="K175" i="37" s="1"/>
  <c r="I481" i="37"/>
  <c r="K481" i="37" s="1"/>
  <c r="I247" i="37"/>
  <c r="J247" i="37" s="1"/>
  <c r="I188" i="37"/>
  <c r="K188" i="37" s="1"/>
  <c r="K386" i="37"/>
  <c r="J386" i="37"/>
  <c r="I244" i="37"/>
  <c r="J244" i="37" s="1"/>
  <c r="K150" i="37"/>
  <c r="J150" i="37"/>
  <c r="I223" i="37"/>
  <c r="K223" i="37" s="1"/>
  <c r="I311" i="37"/>
  <c r="J311" i="37" s="1"/>
  <c r="I459" i="37"/>
  <c r="K459" i="37" s="1"/>
  <c r="K193" i="37"/>
  <c r="J193" i="37"/>
  <c r="I390" i="37"/>
  <c r="J390" i="37" s="1"/>
  <c r="I87" i="37"/>
  <c r="K87" i="37" s="1"/>
  <c r="K157" i="37"/>
  <c r="J157" i="37"/>
  <c r="I140" i="37"/>
  <c r="J140" i="37" s="1"/>
  <c r="I142" i="37"/>
  <c r="K142" i="37" s="1"/>
  <c r="I314" i="37"/>
  <c r="K319" i="37"/>
  <c r="J319" i="37"/>
  <c r="I302" i="37"/>
  <c r="K302" i="37" s="1"/>
  <c r="I329" i="37"/>
  <c r="K285" i="37"/>
  <c r="J285" i="37"/>
  <c r="I397" i="37"/>
  <c r="K397" i="37" s="1"/>
  <c r="K267" i="37"/>
  <c r="J267" i="37"/>
  <c r="I83" i="37"/>
  <c r="J83" i="37" s="1"/>
  <c r="K335" i="37"/>
  <c r="J335" i="37"/>
  <c r="I393" i="37"/>
  <c r="K393" i="37" s="1"/>
  <c r="K412" i="37"/>
  <c r="J412" i="37"/>
  <c r="I368" i="37"/>
  <c r="I235" i="37"/>
  <c r="K235" i="37" s="1"/>
  <c r="I446" i="37"/>
  <c r="J446" i="37" s="1"/>
  <c r="I423" i="37"/>
  <c r="K423" i="37" s="1"/>
  <c r="K431" i="37"/>
  <c r="J431" i="37"/>
  <c r="K132" i="37"/>
  <c r="J132" i="37"/>
  <c r="I349" i="37"/>
  <c r="I46" i="37"/>
  <c r="J46" i="37" s="1"/>
  <c r="K101" i="37"/>
  <c r="J101" i="37"/>
  <c r="I440" i="37"/>
  <c r="K456" i="37"/>
  <c r="J456" i="37"/>
  <c r="K218" i="37"/>
  <c r="J218" i="37"/>
  <c r="I346" i="37"/>
  <c r="K346" i="37" s="1"/>
  <c r="I123" i="37"/>
  <c r="J123" i="37" s="1"/>
  <c r="I318" i="37"/>
  <c r="K318" i="37" s="1"/>
  <c r="I166" i="37"/>
  <c r="J22" i="37"/>
  <c r="I179" i="37"/>
  <c r="K179" i="37" s="1"/>
  <c r="K119" i="37"/>
  <c r="J119" i="37"/>
  <c r="I435" i="37"/>
  <c r="J435" i="37" s="1"/>
  <c r="I242" i="37"/>
  <c r="K242" i="37" s="1"/>
  <c r="K410" i="37"/>
  <c r="J410" i="37"/>
  <c r="I448" i="37"/>
  <c r="J448" i="37" s="1"/>
  <c r="I162" i="37"/>
  <c r="K162" i="37" s="1"/>
  <c r="I147" i="37"/>
  <c r="I222" i="37"/>
  <c r="J222" i="37" s="1"/>
  <c r="I62" i="37"/>
  <c r="J62" i="37" s="1"/>
  <c r="I58" i="37"/>
  <c r="K58" i="37" s="1"/>
  <c r="K85" i="37"/>
  <c r="J85" i="37"/>
  <c r="I380" i="37"/>
  <c r="J380" i="37" s="1"/>
  <c r="K57" i="37"/>
  <c r="J57" i="37"/>
  <c r="K326" i="37"/>
  <c r="J326" i="37"/>
  <c r="I405" i="37"/>
  <c r="K405" i="37" s="1"/>
  <c r="I392" i="37"/>
  <c r="I61" i="37"/>
  <c r="K61" i="37" s="1"/>
  <c r="I23" i="37"/>
  <c r="J23" i="37" s="1"/>
  <c r="I425" i="37"/>
  <c r="K425" i="37" s="1"/>
  <c r="K171" i="37"/>
  <c r="J171" i="37"/>
  <c r="K466" i="37"/>
  <c r="J466" i="37"/>
  <c r="K298" i="37"/>
  <c r="J298" i="37"/>
  <c r="K321" i="37"/>
  <c r="J321" i="37"/>
  <c r="I173" i="37"/>
  <c r="I331" i="37"/>
  <c r="J331" i="37" s="1"/>
  <c r="K126" i="37"/>
  <c r="J126" i="37"/>
  <c r="K367" i="37"/>
  <c r="J367" i="37"/>
  <c r="I191" i="37"/>
  <c r="J191" i="37" s="1"/>
  <c r="I395" i="37"/>
  <c r="K395" i="37" s="1"/>
  <c r="I68" i="37"/>
  <c r="I468" i="37"/>
  <c r="K468" i="37" s="1"/>
  <c r="I432" i="37"/>
  <c r="J432" i="37" s="1"/>
  <c r="K163" i="37"/>
  <c r="J163" i="37"/>
  <c r="I197" i="37"/>
  <c r="K197" i="37" s="1"/>
  <c r="K262" i="37"/>
  <c r="J262" i="37"/>
  <c r="I437" i="37"/>
  <c r="K419" i="37"/>
  <c r="J419" i="37"/>
  <c r="K260" i="37"/>
  <c r="J260" i="37"/>
  <c r="K73" i="37"/>
  <c r="J73" i="37"/>
  <c r="I207" i="37"/>
  <c r="K207" i="37" s="1"/>
  <c r="I146" i="37"/>
  <c r="I279" i="37"/>
  <c r="J279" i="37" s="1"/>
  <c r="K206" i="37"/>
  <c r="J206" i="37"/>
  <c r="I184" i="37"/>
  <c r="K352" i="37"/>
  <c r="J352" i="37"/>
  <c r="I389" i="37"/>
  <c r="K389" i="37" s="1"/>
  <c r="K304" i="37"/>
  <c r="J304" i="37"/>
  <c r="I178" i="37"/>
  <c r="K178" i="37" s="1"/>
  <c r="I338" i="37"/>
  <c r="K281" i="37"/>
  <c r="J281" i="37"/>
  <c r="I13" i="37"/>
  <c r="I17" i="37"/>
  <c r="J18" i="37"/>
  <c r="I43" i="37"/>
  <c r="K76" i="37"/>
  <c r="J76" i="37"/>
  <c r="K158" i="37"/>
  <c r="J158" i="37"/>
  <c r="J14" i="37"/>
  <c r="I196" i="37"/>
  <c r="J196" i="37" s="1"/>
  <c r="K334" i="37"/>
  <c r="J334" i="37"/>
  <c r="K297" i="37"/>
  <c r="J297" i="37"/>
  <c r="I100" i="37"/>
  <c r="K100" i="37" s="1"/>
  <c r="I204" i="37"/>
  <c r="J204" i="37" s="1"/>
  <c r="I330" i="37"/>
  <c r="K330" i="37" s="1"/>
  <c r="K254" i="37"/>
  <c r="J254" i="37"/>
  <c r="I403" i="37"/>
  <c r="J403" i="37" s="1"/>
  <c r="K381" i="37"/>
  <c r="J381" i="37"/>
  <c r="K416" i="37"/>
  <c r="J416" i="37"/>
  <c r="K442" i="37"/>
  <c r="J442" i="37"/>
  <c r="K465" i="37"/>
  <c r="J465" i="37"/>
  <c r="I89" i="37"/>
  <c r="K89" i="37" s="1"/>
  <c r="K112" i="37"/>
  <c r="J112" i="37"/>
  <c r="K434" i="37"/>
  <c r="J434" i="37"/>
  <c r="K92" i="37"/>
  <c r="J92" i="37"/>
  <c r="I350" i="37"/>
  <c r="J350" i="37" s="1"/>
  <c r="I266" i="37"/>
  <c r="K266" i="37" s="1"/>
  <c r="K239" i="37"/>
  <c r="J239" i="37"/>
  <c r="I243" i="37"/>
  <c r="J243" i="37" s="1"/>
  <c r="I364" i="37"/>
  <c r="J364" i="37" s="1"/>
  <c r="K211" i="37"/>
  <c r="J211" i="37"/>
  <c r="I220" i="37"/>
  <c r="J220" i="37" s="1"/>
  <c r="I361" i="37"/>
  <c r="K361" i="37" s="1"/>
  <c r="K228" i="37"/>
  <c r="J228" i="37"/>
  <c r="K128" i="37"/>
  <c r="J128" i="37"/>
  <c r="K414" i="37"/>
  <c r="J414" i="37"/>
  <c r="I29" i="37"/>
  <c r="J29" i="37" s="1"/>
  <c r="K366" i="37"/>
  <c r="J366" i="37"/>
  <c r="I246" i="37"/>
  <c r="K246" i="37" s="1"/>
  <c r="I71" i="37"/>
  <c r="J71" i="37" s="1"/>
  <c r="I332" i="37"/>
  <c r="J332" i="37" s="1"/>
  <c r="I460" i="37"/>
  <c r="J460" i="37" s="1"/>
  <c r="K457" i="37"/>
  <c r="J457" i="37"/>
  <c r="K441" i="37"/>
  <c r="J441" i="37"/>
  <c r="I124" i="37"/>
  <c r="K124" i="37" s="1"/>
  <c r="I10" i="37"/>
  <c r="J10" i="37" s="1"/>
  <c r="I21" i="37"/>
  <c r="I84" i="37"/>
  <c r="J84" i="37" s="1"/>
  <c r="I9" i="37"/>
  <c r="I480" i="37"/>
  <c r="J480" i="37" s="1"/>
  <c r="K241" i="37"/>
  <c r="J241" i="37"/>
  <c r="K356" i="37"/>
  <c r="J356" i="37"/>
  <c r="I320" i="37"/>
  <c r="K320" i="37" s="1"/>
  <c r="I253" i="37"/>
  <c r="J253" i="37" s="1"/>
  <c r="K300" i="37"/>
  <c r="J300" i="37"/>
  <c r="I374" i="37"/>
  <c r="K374" i="37" s="1"/>
  <c r="I159" i="37"/>
  <c r="J159" i="37" s="1"/>
  <c r="I294" i="37"/>
  <c r="J294" i="37" s="1"/>
  <c r="I256" i="37"/>
  <c r="J256" i="37" s="1"/>
  <c r="K200" i="37"/>
  <c r="J200" i="37"/>
  <c r="K362" i="37"/>
  <c r="J362" i="37"/>
  <c r="K417" i="37"/>
  <c r="J417" i="37"/>
  <c r="I195" i="37"/>
  <c r="K195" i="37" s="1"/>
  <c r="I453" i="37"/>
  <c r="J453" i="37" s="1"/>
  <c r="K342" i="37"/>
  <c r="J342" i="37"/>
  <c r="K282" i="37"/>
  <c r="J282" i="37"/>
  <c r="I472" i="37"/>
  <c r="K472" i="37" s="1"/>
  <c r="I16" i="37"/>
  <c r="J16" i="37" s="1"/>
  <c r="I280" i="37"/>
  <c r="J280" i="37" s="1"/>
  <c r="K398" i="37"/>
  <c r="J398" i="37"/>
  <c r="I15" i="37"/>
  <c r="J15" i="37" s="1"/>
  <c r="I233" i="37"/>
  <c r="K233" i="37" s="1"/>
  <c r="I236" i="37"/>
  <c r="J236" i="37" s="1"/>
  <c r="I278" i="37"/>
  <c r="K278" i="37" s="1"/>
  <c r="K328" i="37"/>
  <c r="J328" i="37"/>
  <c r="I371" i="37"/>
  <c r="J371" i="37" s="1"/>
  <c r="I287" i="37"/>
  <c r="K287" i="37" s="1"/>
  <c r="K336" i="37"/>
  <c r="J336" i="37"/>
  <c r="I479" i="37"/>
  <c r="J479" i="37" s="1"/>
  <c r="I308" i="37"/>
  <c r="K308" i="37" s="1"/>
  <c r="I251" i="37"/>
  <c r="J251" i="37" s="1"/>
  <c r="I78" i="37"/>
  <c r="J78" i="37" s="1"/>
  <c r="K115" i="37"/>
  <c r="J115" i="37"/>
  <c r="K372" i="37"/>
  <c r="J372" i="37"/>
  <c r="K418" i="37"/>
  <c r="J418" i="37"/>
  <c r="I399" i="37"/>
  <c r="J399" i="37" s="1"/>
  <c r="I237" i="37"/>
  <c r="K237" i="37" s="1"/>
  <c r="K93" i="37"/>
  <c r="J93" i="37"/>
  <c r="K427" i="37"/>
  <c r="J427" i="37"/>
  <c r="K75" i="37"/>
  <c r="J75" i="37"/>
  <c r="K474" i="37"/>
  <c r="J474" i="37"/>
  <c r="I53" i="37"/>
  <c r="J53" i="37" s="1"/>
  <c r="K272" i="37"/>
  <c r="J272" i="37"/>
  <c r="K264" i="37"/>
  <c r="J264" i="37"/>
  <c r="I137" i="37"/>
  <c r="K137" i="37" s="1"/>
  <c r="K365" i="37"/>
  <c r="J365" i="37"/>
  <c r="K353" i="37"/>
  <c r="J353" i="37"/>
  <c r="K324" i="37"/>
  <c r="J324" i="37"/>
  <c r="I439" i="37"/>
  <c r="K439" i="37" s="1"/>
  <c r="I420" i="37"/>
  <c r="K420" i="37" s="1"/>
  <c r="I102" i="37"/>
  <c r="J102" i="37" s="1"/>
  <c r="K232" i="37"/>
  <c r="J232" i="37"/>
  <c r="I426" i="37"/>
  <c r="K426" i="37" s="1"/>
  <c r="I463" i="37"/>
  <c r="J463" i="37" s="1"/>
  <c r="K110" i="37"/>
  <c r="J110" i="37"/>
  <c r="I41" i="37"/>
  <c r="I7" i="37"/>
  <c r="J7" i="37" s="1"/>
  <c r="K261" i="37"/>
  <c r="J261" i="37"/>
  <c r="K469" i="37"/>
  <c r="J469" i="37"/>
  <c r="I296" i="37"/>
  <c r="K296" i="37" s="1"/>
  <c r="K180" i="37"/>
  <c r="J180" i="37"/>
  <c r="I363" i="37"/>
  <c r="J363" i="37" s="1"/>
  <c r="I255" i="37"/>
  <c r="K255" i="37" s="1"/>
  <c r="K277" i="37"/>
  <c r="J277" i="37"/>
  <c r="K259" i="37"/>
  <c r="J259" i="37"/>
  <c r="K208" i="37"/>
  <c r="J208" i="37"/>
  <c r="K452" i="37"/>
  <c r="J452" i="37"/>
  <c r="I230" i="37"/>
  <c r="K230" i="37" s="1"/>
  <c r="I411" i="37"/>
  <c r="K411" i="37" s="1"/>
  <c r="K257" i="37"/>
  <c r="J257" i="37"/>
  <c r="I344" i="37"/>
  <c r="K344" i="37" s="1"/>
  <c r="K51" i="37"/>
  <c r="J51" i="37"/>
  <c r="K201" i="37"/>
  <c r="J201" i="37"/>
  <c r="K265" i="37"/>
  <c r="J265" i="37"/>
  <c r="K475" i="37"/>
  <c r="J475" i="37"/>
  <c r="K143" i="37"/>
  <c r="J143" i="37"/>
  <c r="I375" i="37"/>
  <c r="K375" i="37" s="1"/>
  <c r="K74" i="37"/>
  <c r="J74" i="37"/>
  <c r="K133" i="37"/>
  <c r="J133" i="37"/>
  <c r="I167" i="37"/>
  <c r="K167" i="37" s="1"/>
  <c r="I291" i="37"/>
  <c r="J291" i="37" s="1"/>
  <c r="K183" i="37"/>
  <c r="J183" i="37"/>
  <c r="K289" i="37"/>
  <c r="J289" i="37"/>
  <c r="I312" i="37"/>
  <c r="J312" i="37" s="1"/>
  <c r="I370" i="37"/>
  <c r="K370" i="37" s="1"/>
  <c r="K406" i="37"/>
  <c r="J406" i="37"/>
  <c r="I160" i="37"/>
  <c r="K160" i="37" s="1"/>
  <c r="K99" i="37"/>
  <c r="J99" i="37"/>
  <c r="K234" i="37"/>
  <c r="J234" i="37"/>
  <c r="K202" i="37"/>
  <c r="J202" i="37"/>
  <c r="K428" i="37"/>
  <c r="J428" i="37"/>
  <c r="I31" i="37"/>
  <c r="I27" i="37"/>
  <c r="I240" i="37"/>
  <c r="J240" i="37" s="1"/>
  <c r="K454" i="37"/>
  <c r="J454" i="37"/>
  <c r="I113" i="37"/>
  <c r="K113" i="37" s="1"/>
  <c r="I323" i="37"/>
  <c r="J323" i="37" s="1"/>
  <c r="I65" i="37"/>
  <c r="J65" i="37" s="1"/>
  <c r="K327" i="37"/>
  <c r="J327" i="37"/>
  <c r="K176" i="37"/>
  <c r="J176" i="37"/>
  <c r="I198" i="37"/>
  <c r="K198" i="37" s="1"/>
  <c r="K80" i="37"/>
  <c r="K404" i="37"/>
  <c r="J404" i="37"/>
  <c r="I299" i="37"/>
  <c r="K299" i="37" s="1"/>
  <c r="K66" i="37"/>
  <c r="J66" i="37"/>
  <c r="I96" i="37"/>
  <c r="J96" i="37" s="1"/>
  <c r="I90" i="37"/>
  <c r="K90" i="37" s="1"/>
  <c r="I315" i="37"/>
  <c r="K315" i="37" s="1"/>
  <c r="I79" i="37"/>
  <c r="J79" i="37" s="1"/>
  <c r="I97" i="37"/>
  <c r="J97" i="37" s="1"/>
  <c r="I26" i="37"/>
  <c r="I28" i="37"/>
  <c r="I221" i="37"/>
  <c r="J221" i="37" s="1"/>
  <c r="I322" i="37"/>
  <c r="J322" i="37" s="1"/>
  <c r="I373" i="37"/>
  <c r="K373" i="37" s="1"/>
  <c r="K186" i="37"/>
  <c r="J186" i="37"/>
  <c r="I151" i="37"/>
  <c r="J151" i="37" s="1"/>
  <c r="K306" i="37"/>
  <c r="J306" i="37"/>
  <c r="K443" i="37"/>
  <c r="J443" i="37"/>
  <c r="I56" i="37"/>
  <c r="K56" i="37" s="1"/>
  <c r="I424" i="37"/>
  <c r="K424" i="37" s="1"/>
  <c r="I34" i="37"/>
  <c r="J34" i="37" s="1"/>
  <c r="I345" i="37"/>
  <c r="J345" i="37" s="1"/>
  <c r="K305" i="37"/>
  <c r="J305" i="37"/>
  <c r="J602" i="37"/>
  <c r="I354" i="37"/>
  <c r="K354" i="37" s="1"/>
  <c r="I340" i="37"/>
  <c r="K340" i="37" s="1"/>
  <c r="K378" i="37"/>
  <c r="J378" i="37"/>
  <c r="K348" i="37"/>
  <c r="J348" i="37"/>
  <c r="K107" i="37"/>
  <c r="J107" i="37"/>
  <c r="I122" i="37"/>
  <c r="K122" i="37" s="1"/>
  <c r="I450" i="37"/>
  <c r="K450" i="37" s="1"/>
  <c r="I35" i="37"/>
  <c r="J35" i="37" s="1"/>
  <c r="K595" i="37"/>
  <c r="I357" i="37"/>
  <c r="K357" i="37" s="1"/>
  <c r="I438" i="37"/>
  <c r="K438" i="37" s="1"/>
  <c r="K388" i="37"/>
  <c r="J388" i="37"/>
  <c r="I337" i="37"/>
  <c r="K337" i="37" s="1"/>
  <c r="K252" i="37"/>
  <c r="J252" i="37"/>
  <c r="K462" i="37"/>
  <c r="J462" i="37"/>
  <c r="K52" i="37"/>
  <c r="J52" i="37"/>
  <c r="I209" i="37"/>
  <c r="J209" i="37" s="1"/>
  <c r="I358" i="37"/>
  <c r="K358" i="37" s="1"/>
  <c r="K187" i="37"/>
  <c r="J187" i="37"/>
  <c r="K401" i="37"/>
  <c r="J401" i="37"/>
  <c r="I455" i="37"/>
  <c r="K455" i="37" s="1"/>
  <c r="K458" i="37"/>
  <c r="J458" i="37"/>
  <c r="I117" i="37"/>
  <c r="K117" i="37" s="1"/>
  <c r="K59" i="37"/>
  <c r="J59" i="37"/>
  <c r="I263" i="37"/>
  <c r="K263" i="37" s="1"/>
  <c r="J120" i="37"/>
  <c r="I383" i="37"/>
  <c r="J383" i="37" s="1"/>
  <c r="K290" i="37"/>
  <c r="J290" i="37"/>
  <c r="I271" i="37"/>
  <c r="K271" i="37" s="1"/>
  <c r="I127" i="37"/>
  <c r="J127" i="37" s="1"/>
  <c r="I467" i="37"/>
  <c r="K467" i="37" s="1"/>
  <c r="K50" i="37"/>
  <c r="J50" i="37"/>
  <c r="I376" i="37"/>
  <c r="J376" i="37" s="1"/>
  <c r="I77" i="37"/>
  <c r="K77" i="37" s="1"/>
  <c r="K478" i="37"/>
  <c r="J478" i="37"/>
  <c r="I63" i="37"/>
  <c r="J63" i="37" s="1"/>
  <c r="I134" i="37"/>
  <c r="K134" i="37" s="1"/>
  <c r="I39" i="37"/>
  <c r="K177" i="37"/>
  <c r="J177" i="37"/>
  <c r="I400" i="37"/>
  <c r="K400" i="37" s="1"/>
  <c r="K360" i="37"/>
  <c r="J360" i="37"/>
  <c r="K402" i="37"/>
  <c r="J402" i="37"/>
  <c r="K355" i="37"/>
  <c r="J355" i="37"/>
  <c r="I111" i="37"/>
  <c r="J111" i="37" s="1"/>
  <c r="I288" i="37"/>
  <c r="K288" i="37" s="1"/>
  <c r="K309" i="37"/>
  <c r="J309" i="37"/>
  <c r="I49" i="37"/>
  <c r="J49" i="37" s="1"/>
  <c r="K131" i="37"/>
  <c r="J131" i="37"/>
  <c r="I377" i="37"/>
  <c r="K377" i="37" s="1"/>
  <c r="K212" i="37"/>
  <c r="J212" i="37"/>
  <c r="K461" i="37"/>
  <c r="J461" i="37"/>
  <c r="K407" i="37"/>
  <c r="J407" i="37"/>
  <c r="K273" i="37"/>
  <c r="J273" i="37"/>
  <c r="K343" i="37"/>
  <c r="J343" i="37"/>
  <c r="I11" i="37"/>
  <c r="I227" i="37"/>
  <c r="K227" i="37" s="1"/>
  <c r="I94" i="37"/>
  <c r="J94" i="37" s="1"/>
  <c r="I325" i="37"/>
  <c r="K325" i="37" s="1"/>
  <c r="I313" i="37"/>
  <c r="K313" i="37" s="1"/>
  <c r="I145" i="37"/>
  <c r="K145" i="37" s="1"/>
  <c r="I8" i="37"/>
  <c r="J8" i="37" s="1"/>
  <c r="K347" i="37"/>
  <c r="J347" i="37"/>
  <c r="I54" i="37"/>
  <c r="K54" i="37" s="1"/>
  <c r="I156" i="37"/>
  <c r="J156" i="37" s="1"/>
  <c r="I189" i="37"/>
  <c r="K189" i="37" s="1"/>
  <c r="K91" i="37"/>
  <c r="J91" i="37"/>
  <c r="I268" i="37"/>
  <c r="J268" i="37" s="1"/>
  <c r="K69" i="37"/>
  <c r="J69" i="37"/>
  <c r="K394" i="37"/>
  <c r="J394" i="37"/>
  <c r="I286" i="37"/>
  <c r="K286" i="37" s="1"/>
  <c r="I382" i="37"/>
  <c r="K382" i="37" s="1"/>
  <c r="K170" i="37"/>
  <c r="J170" i="37"/>
  <c r="K182" i="37"/>
  <c r="J182" i="37"/>
  <c r="I470" i="37"/>
  <c r="K470" i="37" s="1"/>
  <c r="K199" i="37"/>
  <c r="J199" i="37"/>
  <c r="I98" i="37"/>
  <c r="K98" i="37" s="1"/>
  <c r="K86" i="37"/>
  <c r="J86" i="37"/>
  <c r="I181" i="37"/>
  <c r="K181" i="37" s="1"/>
  <c r="K213" i="37"/>
  <c r="J213" i="37"/>
  <c r="K387" i="37"/>
  <c r="J387" i="37"/>
  <c r="K109" i="37"/>
  <c r="J109" i="37"/>
  <c r="K238" i="37"/>
  <c r="J238" i="37"/>
  <c r="I12" i="37"/>
  <c r="I292" i="37"/>
  <c r="J292" i="37" s="1"/>
  <c r="I82" i="37"/>
  <c r="J82" i="37" s="1"/>
  <c r="K172" i="37"/>
  <c r="J172" i="37"/>
  <c r="K210" i="37"/>
  <c r="J210" i="37"/>
  <c r="I114" i="37"/>
  <c r="K114" i="37" s="1"/>
  <c r="I248" i="37"/>
  <c r="J248" i="37" s="1"/>
  <c r="K276" i="37"/>
  <c r="J276" i="37"/>
  <c r="I216" i="37"/>
  <c r="K216" i="37" s="1"/>
  <c r="I33" i="37"/>
  <c r="J33" i="37" s="1"/>
  <c r="K301" i="37"/>
  <c r="J301" i="37"/>
  <c r="I477" i="37"/>
  <c r="K477" i="37" s="1"/>
  <c r="K471" i="37"/>
  <c r="J471" i="37"/>
  <c r="K231" i="37"/>
  <c r="J231" i="37"/>
  <c r="K149" i="37"/>
  <c r="J149" i="37"/>
  <c r="K139" i="37"/>
  <c r="J139" i="37"/>
  <c r="I379" i="37"/>
  <c r="J379" i="37" s="1"/>
  <c r="I47" i="37"/>
  <c r="J47" i="37" s="1"/>
  <c r="K168" i="37"/>
  <c r="J168" i="37"/>
  <c r="I40" i="37"/>
  <c r="J40" i="37" s="1"/>
  <c r="I214" i="37"/>
  <c r="J214" i="37" s="1"/>
  <c r="K67" i="37"/>
  <c r="J67" i="37"/>
  <c r="I185" i="37"/>
  <c r="J185" i="37" s="1"/>
  <c r="K215" i="37"/>
  <c r="J215" i="37"/>
  <c r="K190" i="37"/>
  <c r="J190" i="37"/>
  <c r="I192" i="37"/>
  <c r="K192" i="37" s="1"/>
  <c r="I118" i="37"/>
  <c r="J118" i="37" s="1"/>
  <c r="K269" i="37"/>
  <c r="J269" i="37"/>
  <c r="J42" i="37"/>
  <c r="I136" i="37"/>
  <c r="K136" i="37" s="1"/>
  <c r="J44" i="37"/>
  <c r="K174" i="37"/>
  <c r="J174" i="37"/>
  <c r="K258" i="37"/>
  <c r="J258" i="37"/>
  <c r="I37" i="37"/>
  <c r="J37" i="37" s="1"/>
  <c r="I422" i="37"/>
  <c r="K422" i="37" s="1"/>
  <c r="K283" i="37"/>
  <c r="J283" i="37"/>
  <c r="K476" i="37"/>
  <c r="J476" i="37"/>
  <c r="K106" i="37"/>
  <c r="J106" i="37"/>
  <c r="K148" i="37"/>
  <c r="J148" i="37"/>
  <c r="I19" i="37"/>
  <c r="I70" i="37"/>
  <c r="J70" i="37" s="1"/>
  <c r="K194" i="37"/>
  <c r="J194" i="37"/>
  <c r="K226" i="37"/>
  <c r="J226" i="37"/>
  <c r="K430" i="37"/>
  <c r="J430" i="37"/>
  <c r="K144" i="37"/>
  <c r="J144" i="37"/>
  <c r="I116" i="37"/>
  <c r="J116" i="37" s="1"/>
  <c r="I219" i="37"/>
  <c r="K219" i="37" s="1"/>
  <c r="K385" i="37"/>
  <c r="J385" i="37"/>
  <c r="I275" i="37"/>
  <c r="J275" i="37" s="1"/>
  <c r="I141" i="37"/>
  <c r="K141" i="37" s="1"/>
  <c r="K310" i="37"/>
  <c r="J310" i="37"/>
  <c r="I293" i="37"/>
  <c r="J293" i="37" s="1"/>
  <c r="K429" i="37"/>
  <c r="J429" i="37"/>
  <c r="K339" i="37"/>
  <c r="J339" i="37"/>
  <c r="K359" i="37"/>
  <c r="J359" i="37"/>
  <c r="J32" i="37"/>
  <c r="I203" i="37"/>
  <c r="K203" i="37" s="1"/>
  <c r="I224" i="37"/>
  <c r="K224" i="37" s="1"/>
  <c r="I161" i="37"/>
  <c r="J161" i="37" s="1"/>
  <c r="I351" i="37"/>
  <c r="J351" i="37" s="1"/>
  <c r="K473" i="37"/>
  <c r="J473" i="37"/>
  <c r="I307" i="37"/>
  <c r="K307" i="37" s="1"/>
  <c r="K169" i="37"/>
  <c r="J169" i="37"/>
  <c r="I24" i="37"/>
  <c r="J24" i="37" s="1"/>
  <c r="I72" i="37"/>
  <c r="K72" i="37" s="1"/>
  <c r="I125" i="37"/>
  <c r="J125" i="37" s="1"/>
  <c r="K369" i="37"/>
  <c r="J369" i="37"/>
  <c r="I229" i="37"/>
  <c r="J229" i="37" s="1"/>
  <c r="K123" i="37" l="1"/>
  <c r="K331" i="37"/>
  <c r="J468" i="37"/>
  <c r="J235" i="37"/>
  <c r="K229" i="37"/>
  <c r="K65" i="37"/>
  <c r="J237" i="37"/>
  <c r="K332" i="37"/>
  <c r="K125" i="37"/>
  <c r="K161" i="37"/>
  <c r="J233" i="37"/>
  <c r="J330" i="37"/>
  <c r="J395" i="37"/>
  <c r="K151" i="37"/>
  <c r="K204" i="37"/>
  <c r="J425" i="37"/>
  <c r="K247" i="37"/>
  <c r="J396" i="37"/>
  <c r="J354" i="37"/>
  <c r="J246" i="37"/>
  <c r="J13" i="37"/>
  <c r="K62" i="37"/>
  <c r="K140" i="37"/>
  <c r="J87" i="37"/>
  <c r="K464" i="37"/>
  <c r="J105" i="37"/>
  <c r="K345" i="37"/>
  <c r="K221" i="37"/>
  <c r="K312" i="37"/>
  <c r="J255" i="37"/>
  <c r="K78" i="37"/>
  <c r="K280" i="37"/>
  <c r="J266" i="37"/>
  <c r="K196" i="37"/>
  <c r="J43" i="37"/>
  <c r="J197" i="37"/>
  <c r="J61" i="37"/>
  <c r="J405" i="37"/>
  <c r="K46" i="37"/>
  <c r="J302" i="37"/>
  <c r="K311" i="37"/>
  <c r="J25" i="37"/>
  <c r="K451" i="37"/>
  <c r="K81" i="37"/>
  <c r="J317" i="37"/>
  <c r="K70" i="37"/>
  <c r="K209" i="37"/>
  <c r="K79" i="37"/>
  <c r="J307" i="37"/>
  <c r="K214" i="37"/>
  <c r="J54" i="37"/>
  <c r="J455" i="37"/>
  <c r="K292" i="37"/>
  <c r="K268" i="37"/>
  <c r="J189" i="37"/>
  <c r="K111" i="37"/>
  <c r="J400" i="37"/>
  <c r="J424" i="37"/>
  <c r="J287" i="37"/>
  <c r="K448" i="37"/>
  <c r="J242" i="37"/>
  <c r="J423" i="37"/>
  <c r="K83" i="37"/>
  <c r="J397" i="37"/>
  <c r="J316" i="37"/>
  <c r="J444" i="37"/>
  <c r="K152" i="37"/>
  <c r="K293" i="37"/>
  <c r="K116" i="37"/>
  <c r="J136" i="37"/>
  <c r="J192" i="37"/>
  <c r="J72" i="37"/>
  <c r="K47" i="37"/>
  <c r="J216" i="37"/>
  <c r="J470" i="37"/>
  <c r="J286" i="37"/>
  <c r="K156" i="37"/>
  <c r="J145" i="37"/>
  <c r="J377" i="37"/>
  <c r="K49" i="37"/>
  <c r="J288" i="37"/>
  <c r="J595" i="37"/>
  <c r="K322" i="37"/>
  <c r="J28" i="37"/>
  <c r="K97" i="37"/>
  <c r="J315" i="37"/>
  <c r="K96" i="37"/>
  <c r="J160" i="37"/>
  <c r="J344" i="37"/>
  <c r="J296" i="37"/>
  <c r="J195" i="37"/>
  <c r="K294" i="37"/>
  <c r="J320" i="37"/>
  <c r="J21" i="37"/>
  <c r="J361" i="37"/>
  <c r="K364" i="37"/>
  <c r="K350" i="37"/>
  <c r="J89" i="37"/>
  <c r="J389" i="37"/>
  <c r="K279" i="37"/>
  <c r="K222" i="37"/>
  <c r="J318" i="37"/>
  <c r="J346" i="37"/>
  <c r="K446" i="37"/>
  <c r="J393" i="37"/>
  <c r="K154" i="37"/>
  <c r="J303" i="37"/>
  <c r="J421" i="37"/>
  <c r="J408" i="37"/>
  <c r="J391" i="37"/>
  <c r="J38" i="37"/>
  <c r="K351" i="37"/>
  <c r="J477" i="37"/>
  <c r="J203" i="37"/>
  <c r="K275" i="37"/>
  <c r="J219" i="37"/>
  <c r="J422" i="37"/>
  <c r="K118" i="37"/>
  <c r="J114" i="37"/>
  <c r="J181" i="37"/>
  <c r="K94" i="37"/>
  <c r="K63" i="37"/>
  <c r="J77" i="37"/>
  <c r="K127" i="37"/>
  <c r="J438" i="37"/>
  <c r="J450" i="37"/>
  <c r="K602" i="37"/>
  <c r="K323" i="37"/>
  <c r="J27" i="37"/>
  <c r="K291" i="37"/>
  <c r="J41" i="37"/>
  <c r="K463" i="37"/>
  <c r="J420" i="37"/>
  <c r="K399" i="37"/>
  <c r="J308" i="37"/>
  <c r="J472" i="37"/>
  <c r="K256" i="37"/>
  <c r="J9" i="37"/>
  <c r="J124" i="37"/>
  <c r="J141" i="37"/>
  <c r="K82" i="37"/>
  <c r="J325" i="37"/>
  <c r="J227" i="37"/>
  <c r="J134" i="37"/>
  <c r="K376" i="37"/>
  <c r="J467" i="37"/>
  <c r="J271" i="37"/>
  <c r="K383" i="37"/>
  <c r="J263" i="37"/>
  <c r="J80" i="37"/>
  <c r="J113" i="37"/>
  <c r="K240" i="37"/>
  <c r="J167" i="37"/>
  <c r="J426" i="37"/>
  <c r="K102" i="37"/>
  <c r="J439" i="37"/>
  <c r="J137" i="37"/>
  <c r="J278" i="37"/>
  <c r="J374" i="37"/>
  <c r="K460" i="37"/>
  <c r="K220" i="37"/>
  <c r="J100" i="37"/>
  <c r="J178" i="37"/>
  <c r="J207" i="37"/>
  <c r="K432" i="37"/>
  <c r="K191" i="37"/>
  <c r="K380" i="37"/>
  <c r="J58" i="37"/>
  <c r="J162" i="37"/>
  <c r="K435" i="37"/>
  <c r="J179" i="37"/>
  <c r="J142" i="37"/>
  <c r="K390" i="37"/>
  <c r="J459" i="37"/>
  <c r="J223" i="37"/>
  <c r="K244" i="37"/>
  <c r="J188" i="37"/>
  <c r="J481" i="37"/>
  <c r="J153" i="37"/>
  <c r="K433" i="37"/>
  <c r="J415" i="37"/>
  <c r="J60" i="37"/>
  <c r="J104" i="37"/>
  <c r="K185" i="37"/>
  <c r="K379" i="37"/>
  <c r="K248" i="37"/>
  <c r="J411" i="37"/>
  <c r="K363" i="37"/>
  <c r="K371" i="37"/>
  <c r="K253" i="37"/>
  <c r="K71" i="37"/>
  <c r="K243" i="37"/>
  <c r="J17" i="37"/>
  <c r="K349" i="37"/>
  <c r="J349" i="37"/>
  <c r="K368" i="37"/>
  <c r="J368" i="37"/>
  <c r="K329" i="37"/>
  <c r="J329" i="37"/>
  <c r="K338" i="37"/>
  <c r="J338" i="37"/>
  <c r="K146" i="37"/>
  <c r="J146" i="37"/>
  <c r="K147" i="37"/>
  <c r="J147" i="37"/>
  <c r="K314" i="37"/>
  <c r="J314" i="37"/>
  <c r="J224" i="37"/>
  <c r="J19" i="37"/>
  <c r="J12" i="37"/>
  <c r="J98" i="37"/>
  <c r="J382" i="37"/>
  <c r="J313" i="37"/>
  <c r="J11" i="37"/>
  <c r="J39" i="37"/>
  <c r="J117" i="37"/>
  <c r="J358" i="37"/>
  <c r="J337" i="37"/>
  <c r="J357" i="37"/>
  <c r="J122" i="37"/>
  <c r="J340" i="37"/>
  <c r="J56" i="37"/>
  <c r="J373" i="37"/>
  <c r="J26" i="37"/>
  <c r="J90" i="37"/>
  <c r="J299" i="37"/>
  <c r="J198" i="37"/>
  <c r="J31" i="37"/>
  <c r="J370" i="37"/>
  <c r="J375" i="37"/>
  <c r="J230" i="37"/>
  <c r="K53" i="37"/>
  <c r="K251" i="37"/>
  <c r="K479" i="37"/>
  <c r="K236" i="37"/>
  <c r="K453" i="37"/>
  <c r="K159" i="37"/>
  <c r="K480" i="37"/>
  <c r="K84" i="37"/>
  <c r="K403" i="37"/>
  <c r="K437" i="37"/>
  <c r="J437" i="37"/>
  <c r="K166" i="37"/>
  <c r="J166" i="37"/>
  <c r="K440" i="37"/>
  <c r="J440" i="37"/>
  <c r="K184" i="37"/>
  <c r="J184" i="37"/>
  <c r="K68" i="37"/>
  <c r="J68" i="37"/>
  <c r="K173" i="37"/>
  <c r="J173" i="37"/>
  <c r="K392" i="37"/>
  <c r="J392" i="37"/>
  <c r="J175" i="37"/>
  <c r="J155" i="37"/>
  <c r="J36" i="37"/>
  <c r="J445" i="37"/>
  <c r="J20" i="37"/>
  <c r="J165" i="37"/>
  <c r="J447" i="37"/>
  <c r="J295" i="37"/>
  <c r="J108" i="37"/>
</calcChain>
</file>

<file path=xl/comments1.xml><?xml version="1.0" encoding="utf-8"?>
<comments xmlns="http://schemas.openxmlformats.org/spreadsheetml/2006/main">
  <authors>
    <author>HP</author>
  </authors>
  <commentList>
    <comment ref="C306" author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Pytlíková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C167" author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Pytlíková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C286" author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Pytlíková
</t>
        </r>
      </text>
    </comment>
  </commentList>
</comments>
</file>

<file path=xl/sharedStrings.xml><?xml version="1.0" encoding="utf-8"?>
<sst xmlns="http://schemas.openxmlformats.org/spreadsheetml/2006/main" count="7533" uniqueCount="2288">
  <si>
    <t>2015 H50</t>
  </si>
  <si>
    <t>2015 IM</t>
  </si>
  <si>
    <t>2015 V250</t>
  </si>
  <si>
    <t>2014 H50</t>
  </si>
  <si>
    <t>2014 IM</t>
  </si>
  <si>
    <t>2014 V250</t>
  </si>
  <si>
    <t>Jméno</t>
  </si>
  <si>
    <t>tým</t>
  </si>
  <si>
    <t>%</t>
  </si>
  <si>
    <t>poznámka</t>
  </si>
  <si>
    <t>Janeček Jaroslav</t>
  </si>
  <si>
    <t>2013 H50</t>
  </si>
  <si>
    <t>2013 IM</t>
  </si>
  <si>
    <t>2013 V250</t>
  </si>
  <si>
    <t>ident</t>
  </si>
  <si>
    <t>Adamovský Tomáš</t>
  </si>
  <si>
    <t>Z0231</t>
  </si>
  <si>
    <t>Altrichter Nikola</t>
  </si>
  <si>
    <t>Z0055</t>
  </si>
  <si>
    <t>Andrle David</t>
  </si>
  <si>
    <t>Z0060</t>
  </si>
  <si>
    <t>Bakus Petr</t>
  </si>
  <si>
    <t>Z0065</t>
  </si>
  <si>
    <t>Bakus Tomáš</t>
  </si>
  <si>
    <t>Z0066</t>
  </si>
  <si>
    <t>Bartáček Jaroslav</t>
  </si>
  <si>
    <t>Z0071</t>
  </si>
  <si>
    <t>Bartoň Jan</t>
  </si>
  <si>
    <t>Z0153</t>
  </si>
  <si>
    <t>Bartoň Pavel</t>
  </si>
  <si>
    <t>Z0154</t>
  </si>
  <si>
    <t>Běhounek Michal</t>
  </si>
  <si>
    <t>Z0197</t>
  </si>
  <si>
    <t>Bendl Petr</t>
  </si>
  <si>
    <t>Z0120</t>
  </si>
  <si>
    <t>Bendová Michaela</t>
  </si>
  <si>
    <t>Z0198</t>
  </si>
  <si>
    <t>Beneš Petr</t>
  </si>
  <si>
    <t>Z0048</t>
  </si>
  <si>
    <t>Beránek Jiří</t>
  </si>
  <si>
    <t>Z0001</t>
  </si>
  <si>
    <t>Borovec Petr</t>
  </si>
  <si>
    <t>Z0121</t>
  </si>
  <si>
    <t>Bratránek Pavel</t>
  </si>
  <si>
    <t>Z0122</t>
  </si>
  <si>
    <t>Brázda Libor</t>
  </si>
  <si>
    <t>Z0123</t>
  </si>
  <si>
    <t>Broum Tomáš</t>
  </si>
  <si>
    <t>Z0232</t>
  </si>
  <si>
    <t>Bubeník Pavel</t>
  </si>
  <si>
    <t>Z0233</t>
  </si>
  <si>
    <t>Buček Martin</t>
  </si>
  <si>
    <t>Z0259</t>
  </si>
  <si>
    <t>Bučková Lenka</t>
  </si>
  <si>
    <t>Z0260</t>
  </si>
  <si>
    <t>Burda Pavel</t>
  </si>
  <si>
    <t>Z0115</t>
  </si>
  <si>
    <t>Burdová Hana</t>
  </si>
  <si>
    <t>Z0118</t>
  </si>
  <si>
    <t>Capouch David</t>
  </si>
  <si>
    <t>Z0234</t>
  </si>
  <si>
    <t>Cesnáková Milena</t>
  </si>
  <si>
    <t>Z0068</t>
  </si>
  <si>
    <t>Codl Lukáš</t>
  </si>
  <si>
    <t>Z0058</t>
  </si>
  <si>
    <t>Čech Jan</t>
  </si>
  <si>
    <t>Z0235</t>
  </si>
  <si>
    <t>Čech Josef</t>
  </si>
  <si>
    <t>Z0032</t>
  </si>
  <si>
    <t>Černý Tomáš</t>
  </si>
  <si>
    <t>Z0092</t>
  </si>
  <si>
    <t>Daněk Lukáš</t>
  </si>
  <si>
    <t>Z0155</t>
  </si>
  <si>
    <t>Daněk Martin</t>
  </si>
  <si>
    <t>Z0097</t>
  </si>
  <si>
    <t>Dočkal Pavel</t>
  </si>
  <si>
    <t>Z0124</t>
  </si>
  <si>
    <t>Dostál Zdeněk</t>
  </si>
  <si>
    <t>Z0199</t>
  </si>
  <si>
    <t>Dostálová Veronika</t>
  </si>
  <si>
    <t>Z0261</t>
  </si>
  <si>
    <t>Drobná Jana</t>
  </si>
  <si>
    <t>Z0108</t>
  </si>
  <si>
    <t>Drozd Marek</t>
  </si>
  <si>
    <t>Z0200</t>
  </si>
  <si>
    <t>Dvořák Lukáš</t>
  </si>
  <si>
    <t>Z0156</t>
  </si>
  <si>
    <t>Dvořák Zdeněk</t>
  </si>
  <si>
    <t>Z0102</t>
  </si>
  <si>
    <t>Dvořáková Marie</t>
  </si>
  <si>
    <t>Z0236</t>
  </si>
  <si>
    <t>Dvořáková Tereza</t>
  </si>
  <si>
    <t>Z0262</t>
  </si>
  <si>
    <t>Ebertová Linda</t>
  </si>
  <si>
    <t>Z0109</t>
  </si>
  <si>
    <t>Eisenvort Miroslav</t>
  </si>
  <si>
    <t>Z0157</t>
  </si>
  <si>
    <t>Eremka Libor</t>
  </si>
  <si>
    <t>Z0201</t>
  </si>
  <si>
    <t>Falt Pavel</t>
  </si>
  <si>
    <t>Z0237</t>
  </si>
  <si>
    <t>Fila Vladimír</t>
  </si>
  <si>
    <t>Z0263</t>
  </si>
  <si>
    <t>Fízel Jakub</t>
  </si>
  <si>
    <t>Z0264</t>
  </si>
  <si>
    <t>Fortelný Libor</t>
  </si>
  <si>
    <t>Z0265</t>
  </si>
  <si>
    <t>Fuk Pavel</t>
  </si>
  <si>
    <t>Z0158</t>
  </si>
  <si>
    <t>Goldman Marek</t>
  </si>
  <si>
    <t>Z0266</t>
  </si>
  <si>
    <t>Hanták Vladimír</t>
  </si>
  <si>
    <t>Z0078</t>
  </si>
  <si>
    <t>Heinrich Václav</t>
  </si>
  <si>
    <t>Z0035</t>
  </si>
  <si>
    <t>Hejsek Zbyněk</t>
  </si>
  <si>
    <t>Z0101</t>
  </si>
  <si>
    <t>Hendrych Petr</t>
  </si>
  <si>
    <t>Z0114</t>
  </si>
  <si>
    <t>Herna Lukáš</t>
  </si>
  <si>
    <t>Z0020</t>
  </si>
  <si>
    <t>Herrmannová Lenka</t>
  </si>
  <si>
    <t>Z0267</t>
  </si>
  <si>
    <t>Hlásek Jiří</t>
  </si>
  <si>
    <t>Z0268</t>
  </si>
  <si>
    <t>Hlinová Jindřiška</t>
  </si>
  <si>
    <t>Z0202</t>
  </si>
  <si>
    <t>Hnik Rastislav</t>
  </si>
  <si>
    <t>Z0159</t>
  </si>
  <si>
    <t>Hnízdil Jan</t>
  </si>
  <si>
    <t>Z0238</t>
  </si>
  <si>
    <t>Hodač Pavel</t>
  </si>
  <si>
    <t>Z0239</t>
  </si>
  <si>
    <t>Holub Jan</t>
  </si>
  <si>
    <t>Z0081</t>
  </si>
  <si>
    <t>Holub Michal</t>
  </si>
  <si>
    <t>Z0125</t>
  </si>
  <si>
    <t>Holub Václav</t>
  </si>
  <si>
    <t>Z0126</t>
  </si>
  <si>
    <t>Homolka Pavel</t>
  </si>
  <si>
    <t>Z0084</t>
  </si>
  <si>
    <t>Honzl Karel</t>
  </si>
  <si>
    <t>Z0105</t>
  </si>
  <si>
    <t>Honzl Václav</t>
  </si>
  <si>
    <t>Z0203</t>
  </si>
  <si>
    <t>Z0240</t>
  </si>
  <si>
    <t>Hořejší Jiří</t>
  </si>
  <si>
    <t>Z0064</t>
  </si>
  <si>
    <t>Hradecký Jindřich</t>
  </si>
  <si>
    <t>Z0127</t>
  </si>
  <si>
    <t>Hrala Pavel</t>
  </si>
  <si>
    <t>Z0128</t>
  </si>
  <si>
    <t>Hrčka Michal</t>
  </si>
  <si>
    <t>Z0269</t>
  </si>
  <si>
    <t>Hrdina Lukáš</t>
  </si>
  <si>
    <t>Z0204</t>
  </si>
  <si>
    <t>Hromádka Ondřej</t>
  </si>
  <si>
    <t>Z0226</t>
  </si>
  <si>
    <t>Hroudová Iva</t>
  </si>
  <si>
    <t>Z0270</t>
  </si>
  <si>
    <t>Hynek Lukáš</t>
  </si>
  <si>
    <t>Z0160</t>
  </si>
  <si>
    <t>Hynková Petra</t>
  </si>
  <si>
    <t>Z0161</t>
  </si>
  <si>
    <t>Chlád Pavel</t>
  </si>
  <si>
    <t>Z0205</t>
  </si>
  <si>
    <t>Chmelař Jiří</t>
  </si>
  <si>
    <t>Z0112</t>
  </si>
  <si>
    <t>Chobot Bohumil</t>
  </si>
  <si>
    <t>Z0241</t>
  </si>
  <si>
    <t>Ira Tomáš</t>
  </si>
  <si>
    <t>Z0162</t>
  </si>
  <si>
    <t>Jakubů Pavel</t>
  </si>
  <si>
    <t>Z0163</t>
  </si>
  <si>
    <t>Jancsovicsová Lenka</t>
  </si>
  <si>
    <t>Z0164</t>
  </si>
  <si>
    <t>Z0242</t>
  </si>
  <si>
    <t>Janoušek Jiří</t>
  </si>
  <si>
    <t>Z0116</t>
  </si>
  <si>
    <t>Jaroš David</t>
  </si>
  <si>
    <t>Z0165</t>
  </si>
  <si>
    <t>Z0026</t>
  </si>
  <si>
    <t>Jech Luboš</t>
  </si>
  <si>
    <t>Z0095</t>
  </si>
  <si>
    <t>Jenčík Jiří</t>
  </si>
  <si>
    <t>Z0100</t>
  </si>
  <si>
    <t>Jenčová Barbora</t>
  </si>
  <si>
    <t>Z0052</t>
  </si>
  <si>
    <t>Jenčová Veronika</t>
  </si>
  <si>
    <t>Z0243</t>
  </si>
  <si>
    <t>Jirák David</t>
  </si>
  <si>
    <t>Z0166</t>
  </si>
  <si>
    <t>Jirák Lukáš</t>
  </si>
  <si>
    <t>Z0021</t>
  </si>
  <si>
    <t>Jirák Martin</t>
  </si>
  <si>
    <t>Z0167</t>
  </si>
  <si>
    <t>Jiráň Aleš</t>
  </si>
  <si>
    <t>Z0206</t>
  </si>
  <si>
    <t>Juřička Jiří</t>
  </si>
  <si>
    <t>Z0129</t>
  </si>
  <si>
    <t>Kahoun Michal</t>
  </si>
  <si>
    <t>Z0019</t>
  </si>
  <si>
    <t>Kameš Ondřej</t>
  </si>
  <si>
    <t>Z0168</t>
  </si>
  <si>
    <t>Kameš Štěpán</t>
  </si>
  <si>
    <t>Z0244</t>
  </si>
  <si>
    <t>Kaňa Jiří</t>
  </si>
  <si>
    <t>Z0012</t>
  </si>
  <si>
    <t>Kaněra Miroslav</t>
  </si>
  <si>
    <t>Z0107</t>
  </si>
  <si>
    <t>Knytl Martin</t>
  </si>
  <si>
    <t>Z0130</t>
  </si>
  <si>
    <t>Kohoutek Michal</t>
  </si>
  <si>
    <t>Z0015</t>
  </si>
  <si>
    <t>Kolář Pavel</t>
  </si>
  <si>
    <t>Z0131</t>
  </si>
  <si>
    <t>Kolářová Anna</t>
  </si>
  <si>
    <t>Z0132</t>
  </si>
  <si>
    <t>Z0073</t>
  </si>
  <si>
    <t>Kopřivová Šárka</t>
  </si>
  <si>
    <t>Z0038</t>
  </si>
  <si>
    <t>Koranda Tomáš</t>
  </si>
  <si>
    <t>Z0031</t>
  </si>
  <si>
    <t>Z0045</t>
  </si>
  <si>
    <t>Koten Jiří</t>
  </si>
  <si>
    <t>Z0005</t>
  </si>
  <si>
    <t>Kotěra Jiří</t>
  </si>
  <si>
    <t>Z0207</t>
  </si>
  <si>
    <t>Kotlík Jan</t>
  </si>
  <si>
    <t>Z0245</t>
  </si>
  <si>
    <t>Kotlík Kamil</t>
  </si>
  <si>
    <t>Z0271</t>
  </si>
  <si>
    <t>Koukol Martin</t>
  </si>
  <si>
    <t>Z0083</t>
  </si>
  <si>
    <t>Koutek Petr</t>
  </si>
  <si>
    <t>Z0208</t>
  </si>
  <si>
    <t>Králík Milan</t>
  </si>
  <si>
    <t>Z0272</t>
  </si>
  <si>
    <t>Kratochvíl Martin</t>
  </si>
  <si>
    <t>Z0169</t>
  </si>
  <si>
    <t>Kratochvílová Nikola</t>
  </si>
  <si>
    <t>Z0170</t>
  </si>
  <si>
    <t>Krátošková Pavla</t>
  </si>
  <si>
    <t>Z0110</t>
  </si>
  <si>
    <t>Krbová Petra</t>
  </si>
  <si>
    <t>Z0246</t>
  </si>
  <si>
    <t>Krčil Tomáš</t>
  </si>
  <si>
    <t>Z0273</t>
  </si>
  <si>
    <t>Krejčí Libor</t>
  </si>
  <si>
    <t>Z0006</t>
  </si>
  <si>
    <t>Krejčí Václav</t>
  </si>
  <si>
    <t>Z0209</t>
  </si>
  <si>
    <t>Krupička Martin</t>
  </si>
  <si>
    <t>Z0274</t>
  </si>
  <si>
    <t>Krupička Petr</t>
  </si>
  <si>
    <t>Z0210</t>
  </si>
  <si>
    <t>Křikavová Alena</t>
  </si>
  <si>
    <t>Z0211</t>
  </si>
  <si>
    <t>Křivánek Petr</t>
  </si>
  <si>
    <t>Z0247</t>
  </si>
  <si>
    <t>Kříž Martin</t>
  </si>
  <si>
    <t>Z0047</t>
  </si>
  <si>
    <t>Kučera Tomáš</t>
  </si>
  <si>
    <t>Z0093</t>
  </si>
  <si>
    <t>Kukla Josef</t>
  </si>
  <si>
    <t>Z0171</t>
  </si>
  <si>
    <t>Kulíček David</t>
  </si>
  <si>
    <t>Z0172</t>
  </si>
  <si>
    <t>Kupka Jan</t>
  </si>
  <si>
    <t>Z0061</t>
  </si>
  <si>
    <t>Kutiš Martin</t>
  </si>
  <si>
    <t>Z0173</t>
  </si>
  <si>
    <t>Kůžel Filip</t>
  </si>
  <si>
    <t>Z0212</t>
  </si>
  <si>
    <t>Landa Pavel</t>
  </si>
  <si>
    <t>Z0275</t>
  </si>
  <si>
    <t>Laszák Vladimír</t>
  </si>
  <si>
    <t>Z0248</t>
  </si>
  <si>
    <t>Lepič Martin</t>
  </si>
  <si>
    <t>Z0059</t>
  </si>
  <si>
    <t>Lhotský Miroslav</t>
  </si>
  <si>
    <t>Z0072</t>
  </si>
  <si>
    <t>Macek Jan</t>
  </si>
  <si>
    <t>Z0174</t>
  </si>
  <si>
    <t>Macek Petr</t>
  </si>
  <si>
    <t>Z0088</t>
  </si>
  <si>
    <t>Macková Pavlína</t>
  </si>
  <si>
    <t>Z0249</t>
  </si>
  <si>
    <t>Machálek Roman</t>
  </si>
  <si>
    <t>Z0091</t>
  </si>
  <si>
    <t>Machalický Milan</t>
  </si>
  <si>
    <t>Z0175</t>
  </si>
  <si>
    <t>Machek Jiří</t>
  </si>
  <si>
    <t>Z0176</t>
  </si>
  <si>
    <t>Machek Josef</t>
  </si>
  <si>
    <t>Z0177</t>
  </si>
  <si>
    <t>Marek David</t>
  </si>
  <si>
    <t>Z0051</t>
  </si>
  <si>
    <t>Marek Michal</t>
  </si>
  <si>
    <t>Z0085</t>
  </si>
  <si>
    <t>Mareš Jan</t>
  </si>
  <si>
    <t>Z0213</t>
  </si>
  <si>
    <t>Mareš Michal</t>
  </si>
  <si>
    <t>Z0070</t>
  </si>
  <si>
    <t>Maršík Tomáš</t>
  </si>
  <si>
    <t>Z0178</t>
  </si>
  <si>
    <t>Maryška Jiří</t>
  </si>
  <si>
    <t>Z0250</t>
  </si>
  <si>
    <t>Mašek Rostislav</t>
  </si>
  <si>
    <t>Z0276</t>
  </si>
  <si>
    <t>Městka Milan</t>
  </si>
  <si>
    <t>Z0214</t>
  </si>
  <si>
    <t>Z0179</t>
  </si>
  <si>
    <t>Mikolášek Jan</t>
  </si>
  <si>
    <t>Z0215</t>
  </si>
  <si>
    <t>Mikule Jiří</t>
  </si>
  <si>
    <t>Z0044</t>
  </si>
  <si>
    <t>Mikulová Alžběta</t>
  </si>
  <si>
    <t>Z0277</t>
  </si>
  <si>
    <t>Minářů Jindřich</t>
  </si>
  <si>
    <t>Z0133</t>
  </si>
  <si>
    <t>Mládek Tomáš</t>
  </si>
  <si>
    <t>Z0033</t>
  </si>
  <si>
    <t>Moravec Roman</t>
  </si>
  <si>
    <t>Z0134</t>
  </si>
  <si>
    <t>Mrkvicová Jitka</t>
  </si>
  <si>
    <t>Z0135</t>
  </si>
  <si>
    <t>Musil Jindřich</t>
  </si>
  <si>
    <t>Z0027</t>
  </si>
  <si>
    <t>Najbrt Petr</t>
  </si>
  <si>
    <t>Z0036</t>
  </si>
  <si>
    <t>Navrátil Pavel</t>
  </si>
  <si>
    <t>Z0180</t>
  </si>
  <si>
    <t>Nešetřilová Markéta</t>
  </si>
  <si>
    <t>Z0181</t>
  </si>
  <si>
    <t>Nousek Jiří</t>
  </si>
  <si>
    <t>Z0041</t>
  </si>
  <si>
    <t>Novák Aleš</t>
  </si>
  <si>
    <t>Z0278</t>
  </si>
  <si>
    <t>Novák Luboš</t>
  </si>
  <si>
    <t>Z0010</t>
  </si>
  <si>
    <t>Novák Vladimír</t>
  </si>
  <si>
    <t>Z0079</t>
  </si>
  <si>
    <t>Nováková Nikola</t>
  </si>
  <si>
    <t>Z0104</t>
  </si>
  <si>
    <t>Novotný Tomáš</t>
  </si>
  <si>
    <t>Z0089</t>
  </si>
  <si>
    <t>Ondok Václav</t>
  </si>
  <si>
    <t>Z0279</t>
  </si>
  <si>
    <t>Pajer Ondřej</t>
  </si>
  <si>
    <t>Z0136</t>
  </si>
  <si>
    <t>Papež Filip</t>
  </si>
  <si>
    <t>Z0137</t>
  </si>
  <si>
    <t>Z0280</t>
  </si>
  <si>
    <t>Papež Stanislav</t>
  </si>
  <si>
    <t>Z0050</t>
  </si>
  <si>
    <t>Patrný Jiří</t>
  </si>
  <si>
    <t>Z0182</t>
  </si>
  <si>
    <t>Pechek Jan</t>
  </si>
  <si>
    <t>Z0004</t>
  </si>
  <si>
    <t>Pechek Vladimír</t>
  </si>
  <si>
    <t>Z0017</t>
  </si>
  <si>
    <t>Petrů Michal</t>
  </si>
  <si>
    <t>Z0098</t>
  </si>
  <si>
    <t>Petrus Vojtěch</t>
  </si>
  <si>
    <t>Z0251</t>
  </si>
  <si>
    <t>Pipek Miroslav</t>
  </si>
  <si>
    <t>Z0216</t>
  </si>
  <si>
    <t>Písař Jan</t>
  </si>
  <si>
    <t>Z0217</t>
  </si>
  <si>
    <t>Pletička Karel</t>
  </si>
  <si>
    <t>Z0252</t>
  </si>
  <si>
    <t>Z0281</t>
  </si>
  <si>
    <t>Podhorský Roman</t>
  </si>
  <si>
    <t>Z0282</t>
  </si>
  <si>
    <t>Pokora Martin</t>
  </si>
  <si>
    <t>Z0218</t>
  </si>
  <si>
    <t>Pokorný Pavel</t>
  </si>
  <si>
    <t>Z0219</t>
  </si>
  <si>
    <t>Pokorný Richard</t>
  </si>
  <si>
    <t>Z0183</t>
  </si>
  <si>
    <t>Polák Martin</t>
  </si>
  <si>
    <t>Z0062</t>
  </si>
  <si>
    <t>Pospíšil Ladislav</t>
  </si>
  <si>
    <t>Z0028</t>
  </si>
  <si>
    <t>Potěšil Pavel</t>
  </si>
  <si>
    <t>Z0087</t>
  </si>
  <si>
    <t>Procházka František</t>
  </si>
  <si>
    <t>Z0082</t>
  </si>
  <si>
    <t>Procházka Jaroslav</t>
  </si>
  <si>
    <t>Z0184</t>
  </si>
  <si>
    <t>Z0185</t>
  </si>
  <si>
    <t>Procházková Eva</t>
  </si>
  <si>
    <t>Z0111</t>
  </si>
  <si>
    <t>Procházková Pavla</t>
  </si>
  <si>
    <t>Z0113</t>
  </si>
  <si>
    <t>Prokůpek Matouš</t>
  </si>
  <si>
    <t>Z0138</t>
  </si>
  <si>
    <t>Prokůpek Pavel</t>
  </si>
  <si>
    <t>Z0016</t>
  </si>
  <si>
    <t>Prokůpek Vít</t>
  </si>
  <si>
    <t>Z0039</t>
  </si>
  <si>
    <t>Příborský Pavel</t>
  </si>
  <si>
    <t>Z0067</t>
  </si>
  <si>
    <t>Přikryl Radek</t>
  </si>
  <si>
    <t>Z0053</t>
  </si>
  <si>
    <t>Příplata Zdeněk</t>
  </si>
  <si>
    <t>Z0075</t>
  </si>
  <si>
    <t>Ptáček Josef</t>
  </si>
  <si>
    <t>Z0040</t>
  </si>
  <si>
    <t>Z0283</t>
  </si>
  <si>
    <t>Ráčková Jana</t>
  </si>
  <si>
    <t>Z0054</t>
  </si>
  <si>
    <t>Rafaj Martin</t>
  </si>
  <si>
    <t>Z0046</t>
  </si>
  <si>
    <t>Rauer Luboš</t>
  </si>
  <si>
    <t>Z0220</t>
  </si>
  <si>
    <t>Rohová Lucie</t>
  </si>
  <si>
    <t>Z0139</t>
  </si>
  <si>
    <t>Rokoský Jiří</t>
  </si>
  <si>
    <t>Z0140</t>
  </si>
  <si>
    <t>Rychetský Vladislav</t>
  </si>
  <si>
    <t>Z0063</t>
  </si>
  <si>
    <t>Ryjáček Filip</t>
  </si>
  <si>
    <t>Z0253</t>
  </si>
  <si>
    <t>Salaš Daniel</t>
  </si>
  <si>
    <t>Z0221</t>
  </si>
  <si>
    <t>Sankotová Jana</t>
  </si>
  <si>
    <t>Z0086</t>
  </si>
  <si>
    <t>Savi Marian</t>
  </si>
  <si>
    <t>Z0090</t>
  </si>
  <si>
    <t>Sedlák Lukáš</t>
  </si>
  <si>
    <t>Z0141</t>
  </si>
  <si>
    <t>Semrádová Alena</t>
  </si>
  <si>
    <t>Z0142</t>
  </si>
  <si>
    <t>Schneider David</t>
  </si>
  <si>
    <t>Z0222</t>
  </si>
  <si>
    <t>Skotal Jiří</t>
  </si>
  <si>
    <t>Z0042</t>
  </si>
  <si>
    <t>Sochorek Pavel</t>
  </si>
  <si>
    <t>Z0076</t>
  </si>
  <si>
    <t>Srba Tomáš</t>
  </si>
  <si>
    <t>Z0284</t>
  </si>
  <si>
    <t>Staněk Milan</t>
  </si>
  <si>
    <t>Z0099</t>
  </si>
  <si>
    <t>Staňková Monika</t>
  </si>
  <si>
    <t>Z0119</t>
  </si>
  <si>
    <t>Staňková Veronika</t>
  </si>
  <si>
    <t>Z0285</t>
  </si>
  <si>
    <t>Stejskal Bedřich</t>
  </si>
  <si>
    <t>Z0023</t>
  </si>
  <si>
    <t>Stejskalová Andrea</t>
  </si>
  <si>
    <t>Z0254</t>
  </si>
  <si>
    <t>Stránský Petr</t>
  </si>
  <si>
    <t>Z0223</t>
  </si>
  <si>
    <t>Strejček Tomáš</t>
  </si>
  <si>
    <t>Z0286</t>
  </si>
  <si>
    <t>Suchánek Jiří</t>
  </si>
  <si>
    <t>Z0143</t>
  </si>
  <si>
    <t>Sulíková Ivana</t>
  </si>
  <si>
    <t>Z0144</t>
  </si>
  <si>
    <t>Svoboda Jan</t>
  </si>
  <si>
    <t>Z0013</t>
  </si>
  <si>
    <t>Svoboda Jiří</t>
  </si>
  <si>
    <t>Z0074</t>
  </si>
  <si>
    <t>Svoboda Josef</t>
  </si>
  <si>
    <t>Z0007</t>
  </si>
  <si>
    <t>Svobodová Blanka</t>
  </si>
  <si>
    <t>Z0287</t>
  </si>
  <si>
    <t>Svobodová Zuzanna</t>
  </si>
  <si>
    <t>Z0117</t>
  </si>
  <si>
    <t>Šada Radek</t>
  </si>
  <si>
    <t>Z0145</t>
  </si>
  <si>
    <t>Ševecová Zuzana</t>
  </si>
  <si>
    <t>Z0288</t>
  </si>
  <si>
    <t>Šimek Zdeněk</t>
  </si>
  <si>
    <t>Z0014</t>
  </si>
  <si>
    <t>Špacírová Martina</t>
  </si>
  <si>
    <t>Z0289</t>
  </si>
  <si>
    <t>Špingl Martin</t>
  </si>
  <si>
    <t>Z0290</t>
  </si>
  <si>
    <t>Šreier Jiří</t>
  </si>
  <si>
    <t>Z0022</t>
  </si>
  <si>
    <t>Šťavík Jaroslav</t>
  </si>
  <si>
    <t>Z0291</t>
  </si>
  <si>
    <t>Štěpán Zdeněk</t>
  </si>
  <si>
    <t>Z0255</t>
  </si>
  <si>
    <t>Štěrba Kamil</t>
  </si>
  <si>
    <t>Z0186</t>
  </si>
  <si>
    <t>Tichý František</t>
  </si>
  <si>
    <t>Z0002</t>
  </si>
  <si>
    <t>Tomeček Zdeněk</t>
  </si>
  <si>
    <t>Z0056</t>
  </si>
  <si>
    <t>Trýb Vláďa</t>
  </si>
  <si>
    <t>Z0106</t>
  </si>
  <si>
    <t>Tuháček Milan</t>
  </si>
  <si>
    <t>Z0077</t>
  </si>
  <si>
    <t>Turek Jakub</t>
  </si>
  <si>
    <t>Z0003</t>
  </si>
  <si>
    <t>Uchytil Jan</t>
  </si>
  <si>
    <t>Z0188</t>
  </si>
  <si>
    <t>Urban Pavel</t>
  </si>
  <si>
    <t>Z0018</t>
  </si>
  <si>
    <t>Vacata Robert</t>
  </si>
  <si>
    <t>Z0256</t>
  </si>
  <si>
    <t>Vacek Jiří</t>
  </si>
  <si>
    <t>Z0257</t>
  </si>
  <si>
    <t>Vácha Pavel</t>
  </si>
  <si>
    <t>Z0258</t>
  </si>
  <si>
    <t>Valenta Lukáš</t>
  </si>
  <si>
    <t>Z0146</t>
  </si>
  <si>
    <t>Valenta Richard</t>
  </si>
  <si>
    <t>Z0147</t>
  </si>
  <si>
    <t>Valošková Silvie</t>
  </si>
  <si>
    <t>Z0148</t>
  </si>
  <si>
    <t>Váňa David</t>
  </si>
  <si>
    <t>Z0224</t>
  </si>
  <si>
    <t>Váňa Ondřej</t>
  </si>
  <si>
    <t>Z0189</t>
  </si>
  <si>
    <t>Vaněček Jan</t>
  </si>
  <si>
    <t>Z0034</t>
  </si>
  <si>
    <t>Váňová Martina</t>
  </si>
  <si>
    <t>Z0149</t>
  </si>
  <si>
    <t>Varga Miroslav</t>
  </si>
  <si>
    <t>Z0225</t>
  </si>
  <si>
    <t>Vašák Vladimír</t>
  </si>
  <si>
    <t>Z0150</t>
  </si>
  <si>
    <t>Vermešová Ludmila</t>
  </si>
  <si>
    <t>Z0190</t>
  </si>
  <si>
    <t>Veselý Tomáš</t>
  </si>
  <si>
    <t>Z0057</t>
  </si>
  <si>
    <t>Veselý Zdeněk</t>
  </si>
  <si>
    <t>Z0227</t>
  </si>
  <si>
    <t>Vespalec Petr</t>
  </si>
  <si>
    <t>Z0049</t>
  </si>
  <si>
    <t>Vít Jindřich</t>
  </si>
  <si>
    <t>Z0151</t>
  </si>
  <si>
    <t>Vítů Jakub</t>
  </si>
  <si>
    <t>Z0191</t>
  </si>
  <si>
    <t>Vítů Josef</t>
  </si>
  <si>
    <t>Z0192</t>
  </si>
  <si>
    <t>Vítů Šimon</t>
  </si>
  <si>
    <t>Z0193</t>
  </si>
  <si>
    <t>Voborník Lukáš</t>
  </si>
  <si>
    <t>Z0194</t>
  </si>
  <si>
    <t>Voda František</t>
  </si>
  <si>
    <t>Z0011</t>
  </si>
  <si>
    <t>Vodička Miroslav</t>
  </si>
  <si>
    <t>Z0228</t>
  </si>
  <si>
    <t>Vodová Katka</t>
  </si>
  <si>
    <t>Z0043</t>
  </si>
  <si>
    <t>Voldřich Petr</t>
  </si>
  <si>
    <t>Z0229</t>
  </si>
  <si>
    <t>Vondra Filip</t>
  </si>
  <si>
    <t>Z0195</t>
  </si>
  <si>
    <t>Vondra Leoš</t>
  </si>
  <si>
    <t>Z0152</t>
  </si>
  <si>
    <t>Vondruška Radek</t>
  </si>
  <si>
    <t>Z0025</t>
  </si>
  <si>
    <t>Vopálenský Milan</t>
  </si>
  <si>
    <t>Z0069</t>
  </si>
  <si>
    <t>Voplakal František</t>
  </si>
  <si>
    <t>Z0103</t>
  </si>
  <si>
    <t>Voplakal Libor</t>
  </si>
  <si>
    <t>Z0008</t>
  </si>
  <si>
    <t>Voplakal Tomáš</t>
  </si>
  <si>
    <t>Z0024</t>
  </si>
  <si>
    <t>Votápek Josef</t>
  </si>
  <si>
    <t>Z0196</t>
  </si>
  <si>
    <t>Vrábel Libor</t>
  </si>
  <si>
    <t>Z0037</t>
  </si>
  <si>
    <t>Vrábel Pavel</t>
  </si>
  <si>
    <t>Z0009</t>
  </si>
  <si>
    <t>Vrábel Petr</t>
  </si>
  <si>
    <t>Z0292</t>
  </si>
  <si>
    <t>Vrána Jaroslav</t>
  </si>
  <si>
    <t>Z0030</t>
  </si>
  <si>
    <t>Záhorský Aleš</t>
  </si>
  <si>
    <t>Z0096</t>
  </si>
  <si>
    <t>Zápařka Miroslav</t>
  </si>
  <si>
    <t>Z0029</t>
  </si>
  <si>
    <t>Zdeněk Přemysl</t>
  </si>
  <si>
    <t>Z0187</t>
  </si>
  <si>
    <t>Zelenka Tomáš</t>
  </si>
  <si>
    <t>Z0080</t>
  </si>
  <si>
    <t>Zezula Milan</t>
  </si>
  <si>
    <t>Z0230</t>
  </si>
  <si>
    <t>Zumr Jiří</t>
  </si>
  <si>
    <t>Z0094</t>
  </si>
  <si>
    <t>DNF</t>
  </si>
  <si>
    <t>Brožová Kristýna</t>
  </si>
  <si>
    <t>Z0293</t>
  </si>
  <si>
    <t>Cízner Filip</t>
  </si>
  <si>
    <t>Z0294</t>
  </si>
  <si>
    <t>Z0295</t>
  </si>
  <si>
    <t>Dočkalová Pavlína</t>
  </si>
  <si>
    <t>Z0296</t>
  </si>
  <si>
    <t>Dudová Dominika</t>
  </si>
  <si>
    <t>Z0297</t>
  </si>
  <si>
    <t>Fialová Gabriela</t>
  </si>
  <si>
    <t>Z0298</t>
  </si>
  <si>
    <t>Glüková Lenka</t>
  </si>
  <si>
    <t>Z0299</t>
  </si>
  <si>
    <t>Haruda Lukáš</t>
  </si>
  <si>
    <t>Z0300</t>
  </si>
  <si>
    <t>Hernová Lucie</t>
  </si>
  <si>
    <t>Z0301</t>
  </si>
  <si>
    <t>Heřmánek Martin</t>
  </si>
  <si>
    <t>Z0302</t>
  </si>
  <si>
    <t>Z0303</t>
  </si>
  <si>
    <t>Hybš Marek</t>
  </si>
  <si>
    <t>Z0304</t>
  </si>
  <si>
    <t>Hynek Martin</t>
  </si>
  <si>
    <t>Z0305</t>
  </si>
  <si>
    <t>Jirák Jaroslav</t>
  </si>
  <si>
    <t>Z0306</t>
  </si>
  <si>
    <t>Kleinová   Andrea</t>
  </si>
  <si>
    <t>Z0307</t>
  </si>
  <si>
    <t>Kovář Filip</t>
  </si>
  <si>
    <t>Z0308</t>
  </si>
  <si>
    <t>Kubíček Filip</t>
  </si>
  <si>
    <t>Z0309</t>
  </si>
  <si>
    <t>Kuželová   Alice</t>
  </si>
  <si>
    <t>Z0310</t>
  </si>
  <si>
    <t>Lejnar Martin</t>
  </si>
  <si>
    <t>Z0311</t>
  </si>
  <si>
    <t>Lukeš Jiří</t>
  </si>
  <si>
    <t>Z0312</t>
  </si>
  <si>
    <t>Lukešová Jana</t>
  </si>
  <si>
    <t>Z0313</t>
  </si>
  <si>
    <t>Marešová Kateřina</t>
  </si>
  <si>
    <t>Z0314</t>
  </si>
  <si>
    <t>Marková Romana</t>
  </si>
  <si>
    <t>Z0315</t>
  </si>
  <si>
    <t>Mrázek Vladimír</t>
  </si>
  <si>
    <t>Z0316</t>
  </si>
  <si>
    <t>Němec Jiří</t>
  </si>
  <si>
    <t>Z0317</t>
  </si>
  <si>
    <t>Nešetřil Petr</t>
  </si>
  <si>
    <t>Z0318</t>
  </si>
  <si>
    <t>Novák Ondřej</t>
  </si>
  <si>
    <t>Z0319</t>
  </si>
  <si>
    <t>Nováková Magda</t>
  </si>
  <si>
    <t>Z0320</t>
  </si>
  <si>
    <t>Nožka Jiří</t>
  </si>
  <si>
    <t>Z0321</t>
  </si>
  <si>
    <t>Popela Tomáš</t>
  </si>
  <si>
    <t>Z0322</t>
  </si>
  <si>
    <t>Pottier Nicolas</t>
  </si>
  <si>
    <t>Z0323</t>
  </si>
  <si>
    <t>Prokop Nikolas</t>
  </si>
  <si>
    <t>Z0324</t>
  </si>
  <si>
    <t>Satrapa Ondřej</t>
  </si>
  <si>
    <t>Z0325</t>
  </si>
  <si>
    <t>Váchová Kristýna</t>
  </si>
  <si>
    <t>Z0326</t>
  </si>
  <si>
    <t>Vilím Martin</t>
  </si>
  <si>
    <t>Z0327</t>
  </si>
  <si>
    <t>Horký Aleš</t>
  </si>
  <si>
    <t>Luňáček Jakub</t>
  </si>
  <si>
    <t>Velíšek Petr</t>
  </si>
  <si>
    <t>Marek Jan</t>
  </si>
  <si>
    <t>Trkola Libor</t>
  </si>
  <si>
    <t>Růžek Jan</t>
  </si>
  <si>
    <t>Němeček Lukáš</t>
  </si>
  <si>
    <t>Folejtar Roman</t>
  </si>
  <si>
    <t>Lhotský Radek</t>
  </si>
  <si>
    <t>Miksa Marek</t>
  </si>
  <si>
    <t>Finger Robin</t>
  </si>
  <si>
    <t>Rokos Václav</t>
  </si>
  <si>
    <t>Kopic Milan</t>
  </si>
  <si>
    <t>Moravec Vladimír</t>
  </si>
  <si>
    <t>Farka Martin</t>
  </si>
  <si>
    <t>Wallisch Martin</t>
  </si>
  <si>
    <t>Kulja Michal</t>
  </si>
  <si>
    <t>Kulja Josef</t>
  </si>
  <si>
    <t>Poleščuk Robert ml.</t>
  </si>
  <si>
    <t>Z0328</t>
  </si>
  <si>
    <t>Z0329</t>
  </si>
  <si>
    <t>Z0330</t>
  </si>
  <si>
    <t>Z0331</t>
  </si>
  <si>
    <t>Z0332</t>
  </si>
  <si>
    <t>Z0333</t>
  </si>
  <si>
    <t>Z0334</t>
  </si>
  <si>
    <t>Z0335</t>
  </si>
  <si>
    <t>Z0336</t>
  </si>
  <si>
    <t>Z0337</t>
  </si>
  <si>
    <t>Z0338</t>
  </si>
  <si>
    <t>Z0339</t>
  </si>
  <si>
    <t>Z0340</t>
  </si>
  <si>
    <t>Z0341</t>
  </si>
  <si>
    <t>Z0342</t>
  </si>
  <si>
    <t>Z0343</t>
  </si>
  <si>
    <t>Z0344</t>
  </si>
  <si>
    <t>Z0345</t>
  </si>
  <si>
    <t>Z0346</t>
  </si>
  <si>
    <t>Kola Bakus</t>
  </si>
  <si>
    <t>Veloservis Team</t>
  </si>
  <si>
    <t>Amcykl Humpolec</t>
  </si>
  <si>
    <t>EY Česká republika</t>
  </si>
  <si>
    <t>Catus Bike Team</t>
  </si>
  <si>
    <t>Équipe sans limites - Humpolec</t>
  </si>
  <si>
    <t>Extrem Team Vystrkov</t>
  </si>
  <si>
    <t>Pelhřimov</t>
  </si>
  <si>
    <t>EulerHermes Praha</t>
  </si>
  <si>
    <t>Humpolec</t>
  </si>
  <si>
    <t>Bikeři z Československa</t>
  </si>
  <si>
    <t>TJ Kafky</t>
  </si>
  <si>
    <t>Chrastava</t>
  </si>
  <si>
    <t>Brunka SILVINI</t>
  </si>
  <si>
    <t>Boňkov</t>
  </si>
  <si>
    <t>Praha</t>
  </si>
  <si>
    <t>MHA Humpolec</t>
  </si>
  <si>
    <t>Kola Ledeč</t>
  </si>
  <si>
    <t>Valenta Velosport Scott Team</t>
  </si>
  <si>
    <t>Havlíčkův Brod</t>
  </si>
  <si>
    <t>Štoky</t>
  </si>
  <si>
    <t>Jihlava</t>
  </si>
  <si>
    <t>UGO Allivictus Čistý sport</t>
  </si>
  <si>
    <t>Koohan Racing</t>
  </si>
  <si>
    <t>Červená Řečice</t>
  </si>
  <si>
    <t>Nový Bor</t>
  </si>
  <si>
    <t>Agrofert cyklotým</t>
  </si>
  <si>
    <t>Moto Šikule - Perskindol</t>
  </si>
  <si>
    <t>Cyklo hobby Rynárec</t>
  </si>
  <si>
    <t>Mr. Potato is back!</t>
  </si>
  <si>
    <t>BBB Cycling</t>
  </si>
  <si>
    <t>Bílek</t>
  </si>
  <si>
    <t>Mozerov</t>
  </si>
  <si>
    <t>New Village</t>
  </si>
  <si>
    <t>UNIQA Jihlava</t>
  </si>
  <si>
    <t>Horní Cerekev</t>
  </si>
  <si>
    <t>EUROFOAM Sport Team</t>
  </si>
  <si>
    <t>Dřevěný nohy</t>
  </si>
  <si>
    <t>Équipe sans limites - Praha</t>
  </si>
  <si>
    <t>Čejov</t>
  </si>
  <si>
    <t>Rozkoš</t>
  </si>
  <si>
    <t>Lípa</t>
  </si>
  <si>
    <t>MysteryTeam</t>
  </si>
  <si>
    <t>Senožaty</t>
  </si>
  <si>
    <t>Zajíčkov</t>
  </si>
  <si>
    <t>Štrosmajer Radek</t>
  </si>
  <si>
    <t>Marek Miroslav</t>
  </si>
  <si>
    <t>Paulíček Ladislav</t>
  </si>
  <si>
    <t>Havel Petr</t>
  </si>
  <si>
    <t>Vávra Jan</t>
  </si>
  <si>
    <t>Hruška Jaroslav</t>
  </si>
  <si>
    <t>Vlach Jiří</t>
  </si>
  <si>
    <t>Z0347</t>
  </si>
  <si>
    <t>Z0348</t>
  </si>
  <si>
    <t>Z0349</t>
  </si>
  <si>
    <t>Z0350</t>
  </si>
  <si>
    <t>Z0351</t>
  </si>
  <si>
    <t>Z0352</t>
  </si>
  <si>
    <t>Rally-Cross Lukavec</t>
  </si>
  <si>
    <t>Poláčková Adéla</t>
  </si>
  <si>
    <t>Dušek Martin</t>
  </si>
  <si>
    <t>Z0353</t>
  </si>
  <si>
    <t>Z0354</t>
  </si>
  <si>
    <t>Bike Team Herálec</t>
  </si>
  <si>
    <t>čas 1.kolo</t>
  </si>
  <si>
    <t>čas kolo</t>
  </si>
  <si>
    <t>čas celkem</t>
  </si>
  <si>
    <t>Kožlí</t>
  </si>
  <si>
    <t>MST Jihlava</t>
  </si>
  <si>
    <t>Pteam</t>
  </si>
  <si>
    <t>Équipe sans limites Humpolec</t>
  </si>
  <si>
    <t>Bernard</t>
  </si>
  <si>
    <t>Fyzioteam</t>
  </si>
  <si>
    <t>Hegesh</t>
  </si>
  <si>
    <t>Veselé</t>
  </si>
  <si>
    <t>KOVO Praha</t>
  </si>
  <si>
    <t>Dolní Město</t>
  </si>
  <si>
    <t>Kola Bakus Team</t>
  </si>
  <si>
    <t>Pechek Team Vlásenice</t>
  </si>
  <si>
    <t>Rozkoš Team</t>
  </si>
  <si>
    <t>BTPP Pelhřimov</t>
  </si>
  <si>
    <t>Herálec</t>
  </si>
  <si>
    <t>Numero Zero</t>
  </si>
  <si>
    <t>Mikulčice</t>
  </si>
  <si>
    <t>Ekonom Praha Outdoor</t>
  </si>
  <si>
    <t>Kólbl Ondřej</t>
  </si>
  <si>
    <t>Havlů Monika</t>
  </si>
  <si>
    <t>Arnot Tomáš</t>
  </si>
  <si>
    <t>Mazuch Martin</t>
  </si>
  <si>
    <t>Havel Marek</t>
  </si>
  <si>
    <t>Klempt Petr</t>
  </si>
  <si>
    <t>Padalík Martin</t>
  </si>
  <si>
    <t>Ježek Jan</t>
  </si>
  <si>
    <t>Hons Petr</t>
  </si>
  <si>
    <t>Varlamovič David</t>
  </si>
  <si>
    <t>Hink Rastislav</t>
  </si>
  <si>
    <t>Obstová Lucie</t>
  </si>
  <si>
    <t>Varlamovič Alexej</t>
  </si>
  <si>
    <t>Laštovka Jan</t>
  </si>
  <si>
    <t>Lapeš Jaromír</t>
  </si>
  <si>
    <t>Lukáš František</t>
  </si>
  <si>
    <t>Z0355</t>
  </si>
  <si>
    <t>Z0356</t>
  </si>
  <si>
    <t>Z0357</t>
  </si>
  <si>
    <t>Z0358</t>
  </si>
  <si>
    <t>Z0359</t>
  </si>
  <si>
    <t>Z0360</t>
  </si>
  <si>
    <t>Z0361</t>
  </si>
  <si>
    <t>Z0362</t>
  </si>
  <si>
    <t>Z0363</t>
  </si>
  <si>
    <t>Z0364</t>
  </si>
  <si>
    <t>Z0365</t>
  </si>
  <si>
    <t>Z0366</t>
  </si>
  <si>
    <t>Z0367</t>
  </si>
  <si>
    <t>Z0368</t>
  </si>
  <si>
    <t>Z0369</t>
  </si>
  <si>
    <t>Z0370</t>
  </si>
  <si>
    <t>Z0371</t>
  </si>
  <si>
    <t>přepočet na start     ( 14:00 )</t>
  </si>
  <si>
    <t xml:space="preserve"> </t>
  </si>
  <si>
    <t>čas průměr</t>
  </si>
  <si>
    <t>Rybařík Ivan</t>
  </si>
  <si>
    <t>Vopálenský Martin</t>
  </si>
  <si>
    <t>Jehně Václav</t>
  </si>
  <si>
    <t>Kachlíř Marcel</t>
  </si>
  <si>
    <t>Koutník Lukáš</t>
  </si>
  <si>
    <t>Tumáček Milan</t>
  </si>
  <si>
    <t>Tomečková Lucie</t>
  </si>
  <si>
    <t>Vondrejs Pavel</t>
  </si>
  <si>
    <t>Nováková Kristýna</t>
  </si>
  <si>
    <t>Studenovská Edita</t>
  </si>
  <si>
    <t>Hořejší Jana</t>
  </si>
  <si>
    <t>Šiler Jakub</t>
  </si>
  <si>
    <t>Kubíček Vojmír</t>
  </si>
  <si>
    <t>Mráčková Lenka</t>
  </si>
  <si>
    <t>Michalíček Vojtěch</t>
  </si>
  <si>
    <t>Hartlová Natálie</t>
  </si>
  <si>
    <t>Šiler Luboš</t>
  </si>
  <si>
    <t>Machálek Josef</t>
  </si>
  <si>
    <t>Z0372</t>
  </si>
  <si>
    <t>Z0373</t>
  </si>
  <si>
    <t>Z0374</t>
  </si>
  <si>
    <t>Z0375</t>
  </si>
  <si>
    <t>Z0376</t>
  </si>
  <si>
    <t>Z0377</t>
  </si>
  <si>
    <t>Z0378</t>
  </si>
  <si>
    <t>Z0379</t>
  </si>
  <si>
    <t>Z0380</t>
  </si>
  <si>
    <t>Z0381</t>
  </si>
  <si>
    <t>Z0382</t>
  </si>
  <si>
    <t>Z0383</t>
  </si>
  <si>
    <t>Z0384</t>
  </si>
  <si>
    <t>Z0385</t>
  </si>
  <si>
    <t>Z0386</t>
  </si>
  <si>
    <t>Z0387</t>
  </si>
  <si>
    <t>Z0388</t>
  </si>
  <si>
    <t>Z0389</t>
  </si>
  <si>
    <t>Z0390</t>
  </si>
  <si>
    <t>registrován</t>
  </si>
  <si>
    <t>výpočet start. času fial. + 20%</t>
  </si>
  <si>
    <t>Příhoda Jiří</t>
  </si>
  <si>
    <t>Kadlec Pavel</t>
  </si>
  <si>
    <t>Z0391</t>
  </si>
  <si>
    <t>ETV Vystrkov</t>
  </si>
  <si>
    <t>Miláček Petr</t>
  </si>
  <si>
    <t>nar.</t>
  </si>
  <si>
    <t>předpokládaný cílový čas</t>
  </si>
  <si>
    <t>Z0392</t>
  </si>
  <si>
    <t>Mikula Jan</t>
  </si>
  <si>
    <t>Nová Včelnice</t>
  </si>
  <si>
    <t xml:space="preserve">          Interní tabulka - závodníci</t>
  </si>
  <si>
    <t>rok narození</t>
  </si>
  <si>
    <t>přijmení a jméno</t>
  </si>
  <si>
    <t>Petrlík Jiří</t>
  </si>
  <si>
    <t>Z0393</t>
  </si>
  <si>
    <t>Pierrine team-Želiv</t>
  </si>
  <si>
    <t>Veselý Jan</t>
  </si>
  <si>
    <t>Veselá Iva</t>
  </si>
  <si>
    <t>Z0394</t>
  </si>
  <si>
    <t>Z0395</t>
  </si>
  <si>
    <t>čas</t>
  </si>
  <si>
    <t>2016 BC</t>
  </si>
  <si>
    <t>Jaroš Ladislav</t>
  </si>
  <si>
    <t>Z0396</t>
  </si>
  <si>
    <t>Z0397</t>
  </si>
  <si>
    <t>Z0398</t>
  </si>
  <si>
    <t>Z0399</t>
  </si>
  <si>
    <t>Z0400</t>
  </si>
  <si>
    <t>Z0401</t>
  </si>
  <si>
    <t>Z0402</t>
  </si>
  <si>
    <t>Z0403</t>
  </si>
  <si>
    <t>Z0404</t>
  </si>
  <si>
    <t>Z0405</t>
  </si>
  <si>
    <t>Z0406</t>
  </si>
  <si>
    <t>Z0407</t>
  </si>
  <si>
    <t>Z0408</t>
  </si>
  <si>
    <t>Z0409</t>
  </si>
  <si>
    <t>Z0410</t>
  </si>
  <si>
    <t>Z0411</t>
  </si>
  <si>
    <t>Z0412</t>
  </si>
  <si>
    <t>Z0413</t>
  </si>
  <si>
    <t>Z0414</t>
  </si>
  <si>
    <t>Z0415</t>
  </si>
  <si>
    <t>Z0416</t>
  </si>
  <si>
    <t>Z0417</t>
  </si>
  <si>
    <t>Z0418</t>
  </si>
  <si>
    <t>Z0419</t>
  </si>
  <si>
    <t>Z0420</t>
  </si>
  <si>
    <t>Z0421</t>
  </si>
  <si>
    <t>Z0422</t>
  </si>
  <si>
    <t>Z0423</t>
  </si>
  <si>
    <t>Z0424</t>
  </si>
  <si>
    <t>Z0425</t>
  </si>
  <si>
    <t>Z0426</t>
  </si>
  <si>
    <t>Z0427</t>
  </si>
  <si>
    <t>Z0428</t>
  </si>
  <si>
    <t>Z0429</t>
  </si>
  <si>
    <t>Z0430</t>
  </si>
  <si>
    <t>Z0431</t>
  </si>
  <si>
    <t>Z0432</t>
  </si>
  <si>
    <t>Z0433</t>
  </si>
  <si>
    <t>Z0434</t>
  </si>
  <si>
    <t>Z0435</t>
  </si>
  <si>
    <t>Z0436</t>
  </si>
  <si>
    <t>Z0437</t>
  </si>
  <si>
    <t>Z0438</t>
  </si>
  <si>
    <t>Z0439</t>
  </si>
  <si>
    <t>Z0440</t>
  </si>
  <si>
    <t>Z0441</t>
  </si>
  <si>
    <t>Z0442</t>
  </si>
  <si>
    <t>Z0443</t>
  </si>
  <si>
    <t>Z0444</t>
  </si>
  <si>
    <t>Z0445</t>
  </si>
  <si>
    <t>Z0446</t>
  </si>
  <si>
    <t>Z0447</t>
  </si>
  <si>
    <t>Z0448</t>
  </si>
  <si>
    <t>Z0449</t>
  </si>
  <si>
    <t>Z0450</t>
  </si>
  <si>
    <t>Z0451</t>
  </si>
  <si>
    <t>Z0452</t>
  </si>
  <si>
    <t>Z0453</t>
  </si>
  <si>
    <t>Z0454</t>
  </si>
  <si>
    <t>Z0455</t>
  </si>
  <si>
    <t>Z0456</t>
  </si>
  <si>
    <t>Z0457</t>
  </si>
  <si>
    <t>Z0458</t>
  </si>
  <si>
    <t>Z0459</t>
  </si>
  <si>
    <t>Z0460</t>
  </si>
  <si>
    <t>Z0461</t>
  </si>
  <si>
    <t>Z0462</t>
  </si>
  <si>
    <t>Z0463</t>
  </si>
  <si>
    <t>Z0464</t>
  </si>
  <si>
    <t>Z0465</t>
  </si>
  <si>
    <t>Z0466</t>
  </si>
  <si>
    <t>Z0467</t>
  </si>
  <si>
    <t>Z0468</t>
  </si>
  <si>
    <t>Z0469</t>
  </si>
  <si>
    <t>Z0470</t>
  </si>
  <si>
    <t>Z0471</t>
  </si>
  <si>
    <t>Z0472</t>
  </si>
  <si>
    <t>Z0473</t>
  </si>
  <si>
    <t>Z0474</t>
  </si>
  <si>
    <t>Z0475</t>
  </si>
  <si>
    <t>Z0477</t>
  </si>
  <si>
    <t>Z0478</t>
  </si>
  <si>
    <t>Z0479</t>
  </si>
  <si>
    <t>Z0480</t>
  </si>
  <si>
    <t>Z0481</t>
  </si>
  <si>
    <t>Z0482</t>
  </si>
  <si>
    <t>Z0483</t>
  </si>
  <si>
    <t>Z0484</t>
  </si>
  <si>
    <t>Z0485</t>
  </si>
  <si>
    <t>Z0486</t>
  </si>
  <si>
    <t>Z0487</t>
  </si>
  <si>
    <t>Z0488</t>
  </si>
  <si>
    <t>Z0489</t>
  </si>
  <si>
    <t>Z0490</t>
  </si>
  <si>
    <t>Z0491</t>
  </si>
  <si>
    <t>Z0492</t>
  </si>
  <si>
    <t>Z0493</t>
  </si>
  <si>
    <t>Z0494</t>
  </si>
  <si>
    <t>Z0495</t>
  </si>
  <si>
    <t>Z0496</t>
  </si>
  <si>
    <t>Z0497</t>
  </si>
  <si>
    <t>Z0498</t>
  </si>
  <si>
    <t>Z0499</t>
  </si>
  <si>
    <t>Z0500</t>
  </si>
  <si>
    <t>Z0501</t>
  </si>
  <si>
    <t>Z0502</t>
  </si>
  <si>
    <t>Z0503</t>
  </si>
  <si>
    <t>Z0504</t>
  </si>
  <si>
    <t>Z0505</t>
  </si>
  <si>
    <t>Z0506</t>
  </si>
  <si>
    <t>Z0507</t>
  </si>
  <si>
    <t>Z0508</t>
  </si>
  <si>
    <t>Z0509</t>
  </si>
  <si>
    <t>Hauser Jaroslav</t>
  </si>
  <si>
    <t>Zákostelný Martin</t>
  </si>
  <si>
    <t>Urbanec Tomáš</t>
  </si>
  <si>
    <t>Stuna Tomáš</t>
  </si>
  <si>
    <t>Exner Jakub</t>
  </si>
  <si>
    <t>Lauerman Jan</t>
  </si>
  <si>
    <t>Doležel Jan</t>
  </si>
  <si>
    <t>Partl Ondřej</t>
  </si>
  <si>
    <t>Partl Jiří</t>
  </si>
  <si>
    <t>Mrázek Jiří</t>
  </si>
  <si>
    <t>Škrleta Pavel</t>
  </si>
  <si>
    <t>Josefík Marián</t>
  </si>
  <si>
    <t>Jánošík Rudolf</t>
  </si>
  <si>
    <t>Máca Tomáš</t>
  </si>
  <si>
    <t>Zamrazil Jan</t>
  </si>
  <si>
    <t>Jíšová Barbora</t>
  </si>
  <si>
    <t>Chlupová Tereza</t>
  </si>
  <si>
    <t>Doležel Radovan</t>
  </si>
  <si>
    <t>Zápotočný Stanislav</t>
  </si>
  <si>
    <t>Kopec Jiří</t>
  </si>
  <si>
    <t>Majer Richard</t>
  </si>
  <si>
    <t>Tomandl Pavel</t>
  </si>
  <si>
    <t>Bulant Jiří</t>
  </si>
  <si>
    <t>Škrleta Dušan</t>
  </si>
  <si>
    <t>Prokop Pavel</t>
  </si>
  <si>
    <t>Pech Jan</t>
  </si>
  <si>
    <t>Maštera Daniel</t>
  </si>
  <si>
    <t>Tondl Pavel</t>
  </si>
  <si>
    <t>Dubský Roman</t>
  </si>
  <si>
    <t>Zadina Petr</t>
  </si>
  <si>
    <t>Matějka Jiří</t>
  </si>
  <si>
    <t>Hálek Václav</t>
  </si>
  <si>
    <t>Jirků  Lukáš</t>
  </si>
  <si>
    <t>Karaba Zdeněk</t>
  </si>
  <si>
    <t>Dvořák Jan</t>
  </si>
  <si>
    <t>Carva Ondřej</t>
  </si>
  <si>
    <t>Koten Adam</t>
  </si>
  <si>
    <t>Schwarz Josef</t>
  </si>
  <si>
    <t>Dohnanský Tomáš</t>
  </si>
  <si>
    <t>Jůzl David</t>
  </si>
  <si>
    <t>Koten Jakub</t>
  </si>
  <si>
    <t>Šaroun Zdeněk</t>
  </si>
  <si>
    <t>Koten Tomáš</t>
  </si>
  <si>
    <t>Hegner Filip</t>
  </si>
  <si>
    <t>Ondráček Matyáš</t>
  </si>
  <si>
    <t>Pavlas Antonín</t>
  </si>
  <si>
    <t>Meloun Jakub</t>
  </si>
  <si>
    <t>Jirků Petra</t>
  </si>
  <si>
    <t>Macek Ondřej</t>
  </si>
  <si>
    <t>Pánek Petr</t>
  </si>
  <si>
    <t>Vošický Richard</t>
  </si>
  <si>
    <t>Skota Jiří</t>
  </si>
  <si>
    <t>Černý Kryštof</t>
  </si>
  <si>
    <t>Paclík Libor</t>
  </si>
  <si>
    <t>Bílek Michal</t>
  </si>
  <si>
    <t>Škarka René</t>
  </si>
  <si>
    <t>Krejčí Aleš</t>
  </si>
  <si>
    <t>Daňhel Matěj</t>
  </si>
  <si>
    <t>Hrevuš Alexandr</t>
  </si>
  <si>
    <t>Luňáček Jaroslav</t>
  </si>
  <si>
    <t>Bouchner Jaroslav</t>
  </si>
  <si>
    <t>Moravec Petr</t>
  </si>
  <si>
    <t>Svoboda Martin</t>
  </si>
  <si>
    <t>Rajdl Ladislav</t>
  </si>
  <si>
    <t>Svačina Luděk</t>
  </si>
  <si>
    <t>Berger Stanislav</t>
  </si>
  <si>
    <t>Plodík  Martin</t>
  </si>
  <si>
    <t>Škarka Daniel</t>
  </si>
  <si>
    <t>Vaculík Michal</t>
  </si>
  <si>
    <t>Novák Miroslav</t>
  </si>
  <si>
    <t>Janda Michal</t>
  </si>
  <si>
    <t>Malčík Pavel</t>
  </si>
  <si>
    <t>Ondráčková Radka</t>
  </si>
  <si>
    <t>Boháček Lukáš</t>
  </si>
  <si>
    <t>Dvořák Tomáš</t>
  </si>
  <si>
    <t>Novák Josef</t>
  </si>
  <si>
    <t>Haláková Jana</t>
  </si>
  <si>
    <t>Kotenová Simona</t>
  </si>
  <si>
    <t>Seemannová Blanka</t>
  </si>
  <si>
    <t>Remarová Jana</t>
  </si>
  <si>
    <t>Pasterčík Václav</t>
  </si>
  <si>
    <t>Podhorská Gabriela</t>
  </si>
  <si>
    <t>Seredová Markéta</t>
  </si>
  <si>
    <t>Miksová Blanka</t>
  </si>
  <si>
    <t>Černá Lenka</t>
  </si>
  <si>
    <t>Novák Michal</t>
  </si>
  <si>
    <t>Adamec Milan</t>
  </si>
  <si>
    <t>Čivrný Aleš</t>
  </si>
  <si>
    <t>Sobotková Iva</t>
  </si>
  <si>
    <t>Vosyka Ladislav</t>
  </si>
  <si>
    <t>Davidová Šárka</t>
  </si>
  <si>
    <t>Jaroš Radek</t>
  </si>
  <si>
    <t>Kopec Ladislav</t>
  </si>
  <si>
    <t>Seemannová Markéta</t>
  </si>
  <si>
    <t>Draxlerová Eliška</t>
  </si>
  <si>
    <t>Popková Romana</t>
  </si>
  <si>
    <t>Váňa Zdeněk</t>
  </si>
  <si>
    <t>Huml Jiří</t>
  </si>
  <si>
    <t>Pavlas Ondřej</t>
  </si>
  <si>
    <t>Danesi Maurizio</t>
  </si>
  <si>
    <t>Kavalír Jakub</t>
  </si>
  <si>
    <t>Peltkánová Aneta</t>
  </si>
  <si>
    <t>Prokopová Natálie</t>
  </si>
  <si>
    <t>Rada Jan</t>
  </si>
  <si>
    <t>Bouda Jan</t>
  </si>
  <si>
    <t>Malý Daniel</t>
  </si>
  <si>
    <t>Čumpelík Martin</t>
  </si>
  <si>
    <t>Sobotka Petr</t>
  </si>
  <si>
    <t>KopyTruck Humpolec</t>
  </si>
  <si>
    <t>Věž</t>
  </si>
  <si>
    <t>Rozkoš team</t>
  </si>
  <si>
    <t>Uniqa Jihlava</t>
  </si>
  <si>
    <t xml:space="preserve"> ---</t>
  </si>
  <si>
    <t>Velosport Valenta Scott Team</t>
  </si>
  <si>
    <t>Eurofoam Sport Team</t>
  </si>
  <si>
    <t>Hořice</t>
  </si>
  <si>
    <t>Fiat Humpolec</t>
  </si>
  <si>
    <t>KABA sport Chotěboř</t>
  </si>
  <si>
    <t>dvcomputer</t>
  </si>
  <si>
    <t>ElektroMaryška</t>
  </si>
  <si>
    <t>Herálec (HB)</t>
  </si>
  <si>
    <t>Vrátkov</t>
  </si>
  <si>
    <t>Chlumec n. Cidlinou</t>
  </si>
  <si>
    <t>Atletika Vlašim</t>
  </si>
  <si>
    <t>Brno</t>
  </si>
  <si>
    <t>Poutník Pelhřimov</t>
  </si>
  <si>
    <t>SKP Havlíčkův Brod</t>
  </si>
  <si>
    <t>BB Cyklosport Superior Krucemburk</t>
  </si>
  <si>
    <t>Team Jihlava</t>
  </si>
  <si>
    <t>OK Jihlava</t>
  </si>
  <si>
    <t>Jadomi Dobříš</t>
  </si>
  <si>
    <t>Chlumec nad Cidlinou</t>
  </si>
  <si>
    <t>RunSport Team</t>
  </si>
  <si>
    <t>Ghoste - Mojekolo</t>
  </si>
  <si>
    <t>Spartak Vlašim</t>
  </si>
  <si>
    <t>Perňa system</t>
  </si>
  <si>
    <t>VSA, Žebrák</t>
  </si>
  <si>
    <t>RI Rakovník</t>
  </si>
  <si>
    <t>Penguin Team</t>
  </si>
  <si>
    <t>Liga 2014 Kamenice nad Lipou</t>
  </si>
  <si>
    <t>Třeboň</t>
  </si>
  <si>
    <t>Winehouse.cz</t>
  </si>
  <si>
    <t>DH Cycling</t>
  </si>
  <si>
    <t>Přibyslav</t>
  </si>
  <si>
    <t>BTPP</t>
  </si>
  <si>
    <t>Slavoj Pacov</t>
  </si>
  <si>
    <t>SK Chotěboř</t>
  </si>
  <si>
    <t>Velichovky</t>
  </si>
  <si>
    <t>Remi CrossFit</t>
  </si>
  <si>
    <t>TJ Sokol Potěhy</t>
  </si>
  <si>
    <t>Krásná Hora</t>
  </si>
  <si>
    <t>Softwareone</t>
  </si>
  <si>
    <t>'Salon de Provence'</t>
  </si>
  <si>
    <t>Za Hloubětín :)</t>
  </si>
  <si>
    <t>Uličník</t>
  </si>
  <si>
    <t>SK Termit</t>
  </si>
  <si>
    <t xml:space="preserve"> --</t>
  </si>
  <si>
    <t>Břehy</t>
  </si>
  <si>
    <t>Maleč</t>
  </si>
  <si>
    <t>Pešek team</t>
  </si>
  <si>
    <t>Symbio Cannondale</t>
  </si>
  <si>
    <t>TJ Církvice</t>
  </si>
  <si>
    <t>Kácov</t>
  </si>
  <si>
    <t>Ždírec</t>
  </si>
  <si>
    <t>České Budějovice</t>
  </si>
  <si>
    <t>Jiřice</t>
  </si>
  <si>
    <t>Krasoňov</t>
  </si>
  <si>
    <t>BRUNKA SILVINI</t>
  </si>
  <si>
    <t>Dolní Krupá</t>
  </si>
  <si>
    <t>Sotesport</t>
  </si>
  <si>
    <t>KTM</t>
  </si>
  <si>
    <t>Medou Humpolec</t>
  </si>
  <si>
    <t>VELOSPORT Domažlice</t>
  </si>
  <si>
    <t>team ONPA racing</t>
  </si>
  <si>
    <t>Život na kole Brno</t>
  </si>
  <si>
    <t>Eleven Mercedes Mitas</t>
  </si>
  <si>
    <t>Bouda Eliteteam Třeboň</t>
  </si>
  <si>
    <t>Praha 4</t>
  </si>
  <si>
    <t>Kot Jirka</t>
  </si>
  <si>
    <t>2016 IM</t>
  </si>
  <si>
    <t>2016 V250</t>
  </si>
  <si>
    <t>čas nejlepší</t>
  </si>
  <si>
    <t>1:37:52</t>
  </si>
  <si>
    <t>1:35:00</t>
  </si>
  <si>
    <t>1:20:48</t>
  </si>
  <si>
    <t>1:17:33</t>
  </si>
  <si>
    <t>1:21:44</t>
  </si>
  <si>
    <t>1:23:03</t>
  </si>
  <si>
    <t>1:11:47</t>
  </si>
  <si>
    <t>1:21:06</t>
  </si>
  <si>
    <t>1:12:32</t>
  </si>
  <si>
    <t>1:20:56</t>
  </si>
  <si>
    <t>1:26:01</t>
  </si>
  <si>
    <t>1:24:08</t>
  </si>
  <si>
    <t>1:23:40</t>
  </si>
  <si>
    <t>2:38:42</t>
  </si>
  <si>
    <t>1:20:21</t>
  </si>
  <si>
    <t>1:47:35</t>
  </si>
  <si>
    <t>1:32:23</t>
  </si>
  <si>
    <t>1:10:17</t>
  </si>
  <si>
    <t>1:25:42</t>
  </si>
  <si>
    <t>1:29:41</t>
  </si>
  <si>
    <t>1:17:34</t>
  </si>
  <si>
    <t>1:10:04</t>
  </si>
  <si>
    <t>1:17:12</t>
  </si>
  <si>
    <t>1:17:29</t>
  </si>
  <si>
    <t>1:15:58</t>
  </si>
  <si>
    <t>1:14:46</t>
  </si>
  <si>
    <t>1:09:59</t>
  </si>
  <si>
    <t>1:07:25</t>
  </si>
  <si>
    <t>1:02:11</t>
  </si>
  <si>
    <t>1:30:16</t>
  </si>
  <si>
    <t>1:06:15</t>
  </si>
  <si>
    <t>1:02:30</t>
  </si>
  <si>
    <t>1:18:25</t>
  </si>
  <si>
    <t>1:09:48</t>
  </si>
  <si>
    <t>1:00:36</t>
  </si>
  <si>
    <t>1:04:37</t>
  </si>
  <si>
    <t>1:05:12</t>
  </si>
  <si>
    <t>1:04:51</t>
  </si>
  <si>
    <t>1:06:16</t>
  </si>
  <si>
    <t>1:22:15</t>
  </si>
  <si>
    <t>1:00:37</t>
  </si>
  <si>
    <t>1:02:14</t>
  </si>
  <si>
    <t>1:06:17</t>
  </si>
  <si>
    <t>1:05:58</t>
  </si>
  <si>
    <t>1:04:38</t>
  </si>
  <si>
    <t>1:05:56</t>
  </si>
  <si>
    <t>1:07:27</t>
  </si>
  <si>
    <t>1:10:12</t>
  </si>
  <si>
    <t>1:11:46</t>
  </si>
  <si>
    <t>1:11:23</t>
  </si>
  <si>
    <t>1:10:13</t>
  </si>
  <si>
    <t>1:13:33</t>
  </si>
  <si>
    <t>1:20:42</t>
  </si>
  <si>
    <t>1:20:20</t>
  </si>
  <si>
    <t>1:18:19</t>
  </si>
  <si>
    <t>1:22:55</t>
  </si>
  <si>
    <t>1:29:43</t>
  </si>
  <si>
    <t>1:25:40</t>
  </si>
  <si>
    <t>1:25:00</t>
  </si>
  <si>
    <t>1:25:41</t>
  </si>
  <si>
    <t>1:35:02</t>
  </si>
  <si>
    <t>1:39:21</t>
  </si>
  <si>
    <t>1:41:09</t>
  </si>
  <si>
    <t>1:15:12</t>
  </si>
  <si>
    <t>1:23:19</t>
  </si>
  <si>
    <t>1:18:20</t>
  </si>
  <si>
    <t>1:53:27</t>
  </si>
  <si>
    <t>1:23:17</t>
  </si>
  <si>
    <t>2016 H50</t>
  </si>
  <si>
    <t>Z0510</t>
  </si>
  <si>
    <t>Z0511</t>
  </si>
  <si>
    <t>Škrabánek Zdeněk</t>
  </si>
  <si>
    <t>Fortelná Ella</t>
  </si>
  <si>
    <t>Z0512</t>
  </si>
  <si>
    <t>Brož Mára</t>
  </si>
  <si>
    <t>Z0513</t>
  </si>
  <si>
    <t>Dočkal Petr</t>
  </si>
  <si>
    <t>Humpolecký běhny</t>
  </si>
  <si>
    <t>Symbio+BMC</t>
  </si>
  <si>
    <t>Z0514</t>
  </si>
  <si>
    <t>Sekot Jaroslav</t>
  </si>
  <si>
    <t>Z0515</t>
  </si>
  <si>
    <t>Šaněk Roman</t>
  </si>
  <si>
    <t>Kocúrek Roman</t>
  </si>
  <si>
    <t>Z0516</t>
  </si>
  <si>
    <t xml:space="preserve">Z0517 </t>
  </si>
  <si>
    <t>Plachta Marek</t>
  </si>
  <si>
    <t>Vávra Tomáš</t>
  </si>
  <si>
    <t>Z0518</t>
  </si>
  <si>
    <t>Malina Pavel</t>
  </si>
  <si>
    <t>Retro Světlá n. Sáz.</t>
  </si>
  <si>
    <t>Žďár nad Sáz.</t>
  </si>
  <si>
    <t>AZ Tým Světlá n. Sáz.</t>
  </si>
  <si>
    <t>SDH Zruč n. Sáz.</t>
  </si>
  <si>
    <t>Ledeč n. Sáz.</t>
  </si>
  <si>
    <t>Ledeč nad Sáz.</t>
  </si>
  <si>
    <t>AZ Tým Světlá nad Sáz.</t>
  </si>
  <si>
    <t>Vomela Jaroslav</t>
  </si>
  <si>
    <t>Kratochvíl Jakub</t>
  </si>
  <si>
    <t>Šušlíková Jiřina</t>
  </si>
  <si>
    <t>Bruncap 2016     účast</t>
  </si>
  <si>
    <t>MTB BRUNKA 2017     účast</t>
  </si>
  <si>
    <t>Z0519</t>
  </si>
  <si>
    <t>Z0520</t>
  </si>
  <si>
    <t>MTB BRUNKA 2017</t>
  </si>
  <si>
    <t>Fejt Lukáš</t>
  </si>
  <si>
    <t>Hadrbovec Radek</t>
  </si>
  <si>
    <t>Jelínková Veronika</t>
  </si>
  <si>
    <t>Kalista Tomáš</t>
  </si>
  <si>
    <t>Novák Jakub</t>
  </si>
  <si>
    <t>Peštová Kateřina</t>
  </si>
  <si>
    <t>Pravec Jaroslav</t>
  </si>
  <si>
    <t>Prostřední Josef</t>
  </si>
  <si>
    <t>Sochor Pavel</t>
  </si>
  <si>
    <t>Stříbrný Luděk</t>
  </si>
  <si>
    <t>Šimek Daniel</t>
  </si>
  <si>
    <t>ETV</t>
  </si>
  <si>
    <t>Šuntil Miroslav</t>
  </si>
  <si>
    <t>Ghost Team</t>
  </si>
  <si>
    <t>Záviška Jaroslav</t>
  </si>
  <si>
    <t>Z0521</t>
  </si>
  <si>
    <t>Z0522</t>
  </si>
  <si>
    <t>Z0523</t>
  </si>
  <si>
    <t>Z0524</t>
  </si>
  <si>
    <t>Z0525</t>
  </si>
  <si>
    <t>Z0526</t>
  </si>
  <si>
    <t>Z0527</t>
  </si>
  <si>
    <t>Z0528</t>
  </si>
  <si>
    <t>Z0529</t>
  </si>
  <si>
    <t>Z0530</t>
  </si>
  <si>
    <t>Z0531</t>
  </si>
  <si>
    <t>Z0532</t>
  </si>
  <si>
    <t>Z0533</t>
  </si>
  <si>
    <t>Z0534</t>
  </si>
  <si>
    <t>2017 IM</t>
  </si>
  <si>
    <t>2017 V250</t>
  </si>
  <si>
    <t>2017 H50</t>
  </si>
  <si>
    <t>Procházka Jindřich ml.</t>
  </si>
  <si>
    <t>Papež Vít</t>
  </si>
  <si>
    <t>Spáčil Leopold</t>
  </si>
  <si>
    <t>Marek Josef</t>
  </si>
  <si>
    <t>Líčka Jan</t>
  </si>
  <si>
    <t>Němeček Aleš</t>
  </si>
  <si>
    <t>Trutna Jan</t>
  </si>
  <si>
    <t>Sukup Jaromír</t>
  </si>
  <si>
    <t>Pospíšil Drahomír</t>
  </si>
  <si>
    <t>Modrý Jan</t>
  </si>
  <si>
    <t>Stuna Josef</t>
  </si>
  <si>
    <t>Raveane Fabio</t>
  </si>
  <si>
    <t>Machotka Jaroslav</t>
  </si>
  <si>
    <t>Nováková Veronika</t>
  </si>
  <si>
    <t>Kraus Vladimír</t>
  </si>
  <si>
    <t>Jána Lubomír</t>
  </si>
  <si>
    <t>Semrád Jan</t>
  </si>
  <si>
    <t>Coufal Martin</t>
  </si>
  <si>
    <t>Kuthan Daniel</t>
  </si>
  <si>
    <t>Machek Petr</t>
  </si>
  <si>
    <t>Křikava Václav</t>
  </si>
  <si>
    <t>Hostička Petr</t>
  </si>
  <si>
    <t>Habásko Jaroslav</t>
  </si>
  <si>
    <t>Vácha Luboš</t>
  </si>
  <si>
    <t>Matoušek Martin</t>
  </si>
  <si>
    <t>Cahel Bronislav</t>
  </si>
  <si>
    <t>Coufal Jan</t>
  </si>
  <si>
    <t>Jánová Petra</t>
  </si>
  <si>
    <t>Miller Paul</t>
  </si>
  <si>
    <t>Brožová Dana</t>
  </si>
  <si>
    <t>Havelka Jan</t>
  </si>
  <si>
    <t>Mokrý Ivan</t>
  </si>
  <si>
    <t>Tryner Lukáš</t>
  </si>
  <si>
    <t>Kocián Petr</t>
  </si>
  <si>
    <t>Majerčák Tomáš</t>
  </si>
  <si>
    <t>Z0535</t>
  </si>
  <si>
    <t>Z0536</t>
  </si>
  <si>
    <t>Z0537</t>
  </si>
  <si>
    <t>Z0538</t>
  </si>
  <si>
    <t>Z0539</t>
  </si>
  <si>
    <t>Z0540</t>
  </si>
  <si>
    <t>Z0541</t>
  </si>
  <si>
    <t>Z0542</t>
  </si>
  <si>
    <t>Z0543</t>
  </si>
  <si>
    <t>Z0544</t>
  </si>
  <si>
    <t>Z0545</t>
  </si>
  <si>
    <t>Z0546</t>
  </si>
  <si>
    <t>Z0547</t>
  </si>
  <si>
    <t>Z0548</t>
  </si>
  <si>
    <t>Z0549</t>
  </si>
  <si>
    <t>Z0550</t>
  </si>
  <si>
    <t>Z0551</t>
  </si>
  <si>
    <t>Z0552</t>
  </si>
  <si>
    <t>Z0553</t>
  </si>
  <si>
    <t>Z0554</t>
  </si>
  <si>
    <t>Z0555</t>
  </si>
  <si>
    <t>Z0556</t>
  </si>
  <si>
    <t>Z0557</t>
  </si>
  <si>
    <t>Z0558</t>
  </si>
  <si>
    <t>Z0559</t>
  </si>
  <si>
    <t>Z0560</t>
  </si>
  <si>
    <t>Z0561</t>
  </si>
  <si>
    <t>Z0562</t>
  </si>
  <si>
    <t>Z0563</t>
  </si>
  <si>
    <t>Z0564</t>
  </si>
  <si>
    <t>Z0565</t>
  </si>
  <si>
    <t>Z0566</t>
  </si>
  <si>
    <t>Z0567</t>
  </si>
  <si>
    <t>Z0568</t>
  </si>
  <si>
    <t>NOVATOP LAPIERRE Letovice</t>
  </si>
  <si>
    <t>Telč</t>
  </si>
  <si>
    <t>PROMPT 2 go! team</t>
  </si>
  <si>
    <t>Velké Meziříčí</t>
  </si>
  <si>
    <t>CK Posázaví</t>
  </si>
  <si>
    <t>TJ Spartak Třebíč</t>
  </si>
  <si>
    <t>Kaba-sport Chotěboř</t>
  </si>
  <si>
    <t>JasipBike</t>
  </si>
  <si>
    <t>SK TRI CykloChlubna Žďár n. Sázavou</t>
  </si>
  <si>
    <t>Slabý kusy</t>
  </si>
  <si>
    <t>Liberec</t>
  </si>
  <si>
    <t>Cobram team</t>
  </si>
  <si>
    <t>Letní platforma Humpolec</t>
  </si>
  <si>
    <t>Bajker.eu</t>
  </si>
  <si>
    <t>Taekwondo Lacek</t>
  </si>
  <si>
    <t>CK Vepříkov</t>
  </si>
  <si>
    <t>Foto HB</t>
  </si>
  <si>
    <t>Apache Černí koně</t>
  </si>
  <si>
    <t>Pstruží</t>
  </si>
  <si>
    <t>Staré Hutě</t>
  </si>
  <si>
    <t>HOEKO Automotive</t>
  </si>
  <si>
    <t>Rokytnice n. Jizerou</t>
  </si>
  <si>
    <t>Petrovice</t>
  </si>
  <si>
    <t>Vávra Ondřej</t>
  </si>
  <si>
    <t>Nousek Filip</t>
  </si>
  <si>
    <t>Jaroš Jáchym</t>
  </si>
  <si>
    <t>Šimek Ondřej</t>
  </si>
  <si>
    <t>Šitner Jaroslav</t>
  </si>
  <si>
    <t>Zápařka Filip</t>
  </si>
  <si>
    <t>Vavřínek Jan</t>
  </si>
  <si>
    <t>Janů Ladislav</t>
  </si>
  <si>
    <t>Karkoška Milan</t>
  </si>
  <si>
    <t>Zápařka David</t>
  </si>
  <si>
    <t>Zeman Igor</t>
  </si>
  <si>
    <t>Molva František</t>
  </si>
  <si>
    <t>Petr Jan</t>
  </si>
  <si>
    <t>Vaniš Marek</t>
  </si>
  <si>
    <t>Havleka Vít</t>
  </si>
  <si>
    <t>Dudák Vladimír</t>
  </si>
  <si>
    <t>Ptáčník Václav</t>
  </si>
  <si>
    <t>Vasil Ondřej</t>
  </si>
  <si>
    <t>Sereda Oleg</t>
  </si>
  <si>
    <t>Žák Míla</t>
  </si>
  <si>
    <t>Kořenář Michal</t>
  </si>
  <si>
    <t>Voplakalová Alena</t>
  </si>
  <si>
    <t>Rod Eduard</t>
  </si>
  <si>
    <t>Váchová Petra</t>
  </si>
  <si>
    <t>Hocke Radek</t>
  </si>
  <si>
    <t>Hrabaňová Hana</t>
  </si>
  <si>
    <t>Komárková Jitka</t>
  </si>
  <si>
    <t>Škrabálková Aneta</t>
  </si>
  <si>
    <t>Robová Eva</t>
  </si>
  <si>
    <t>AFC Humpolec</t>
  </si>
  <si>
    <t>Équipe sans limites</t>
  </si>
  <si>
    <t>bajker.eu</t>
  </si>
  <si>
    <t>Équipe SL Humpolec</t>
  </si>
  <si>
    <t xml:space="preserve">Biglesrace </t>
  </si>
  <si>
    <t>Biglesrace</t>
  </si>
  <si>
    <t>Z0569</t>
  </si>
  <si>
    <t>Z0570</t>
  </si>
  <si>
    <t>Z0571</t>
  </si>
  <si>
    <t>Z0572</t>
  </si>
  <si>
    <t>Z0573</t>
  </si>
  <si>
    <t>Z0574</t>
  </si>
  <si>
    <t>Z0575</t>
  </si>
  <si>
    <t>Z0576</t>
  </si>
  <si>
    <t>Z0577</t>
  </si>
  <si>
    <t>Z0578</t>
  </si>
  <si>
    <t>Z0579</t>
  </si>
  <si>
    <t>Z0580</t>
  </si>
  <si>
    <t>Z0581</t>
  </si>
  <si>
    <t>Z0582</t>
  </si>
  <si>
    <t>Z0583</t>
  </si>
  <si>
    <t>Z0584</t>
  </si>
  <si>
    <t>Z0585</t>
  </si>
  <si>
    <t>Z0586</t>
  </si>
  <si>
    <t>Z0587</t>
  </si>
  <si>
    <t>Z0588</t>
  </si>
  <si>
    <t>Z0589</t>
  </si>
  <si>
    <t>Z0590</t>
  </si>
  <si>
    <t>Z0591</t>
  </si>
  <si>
    <t>Z0592</t>
  </si>
  <si>
    <t>Z0593</t>
  </si>
  <si>
    <t>Z0594</t>
  </si>
  <si>
    <t>Z0595</t>
  </si>
  <si>
    <t>Z0596</t>
  </si>
  <si>
    <t>Z0597</t>
  </si>
  <si>
    <t>Z0598</t>
  </si>
  <si>
    <t>Z0599</t>
  </si>
  <si>
    <t>Z0600</t>
  </si>
  <si>
    <t>Z0601</t>
  </si>
  <si>
    <t>Z0602</t>
  </si>
  <si>
    <t>Z0603</t>
  </si>
  <si>
    <t>Vavřínek Pavel</t>
  </si>
  <si>
    <t>Vavřínková Pavlína</t>
  </si>
  <si>
    <t>Duben Václav</t>
  </si>
  <si>
    <t>Z0604</t>
  </si>
  <si>
    <t>A.F.C. Humpolec</t>
  </si>
  <si>
    <t>Šrámek Jan</t>
  </si>
  <si>
    <t>Z0605</t>
  </si>
  <si>
    <t>Z0606</t>
  </si>
  <si>
    <t>Kavka Lukáš</t>
  </si>
  <si>
    <t>Poleščuk Robert st.</t>
  </si>
  <si>
    <t>Matoušová Michaela</t>
  </si>
  <si>
    <t>TRItraining Jihlava</t>
  </si>
  <si>
    <t>Stunová Alžběta</t>
  </si>
  <si>
    <t>BB Cyklosport Superior</t>
  </si>
  <si>
    <t>Fialová Hana</t>
  </si>
  <si>
    <t>Žatečková Dana</t>
  </si>
  <si>
    <t>Lékaři bez hranic</t>
  </si>
  <si>
    <t>Klementová Jana</t>
  </si>
  <si>
    <t>Tým MIKL</t>
  </si>
  <si>
    <t>Rollová Jana</t>
  </si>
  <si>
    <t>Neprašová Michaela</t>
  </si>
  <si>
    <t>Za Pejškov :)</t>
  </si>
  <si>
    <t>Roubalová Barbora</t>
  </si>
  <si>
    <t>Hitrádio Vysočina</t>
  </si>
  <si>
    <t>Pelčarský Aleš</t>
  </si>
  <si>
    <t>Smrčka Jan</t>
  </si>
  <si>
    <t>Diviš Štěpán</t>
  </si>
  <si>
    <t>Authentic Bike</t>
  </si>
  <si>
    <t>Hlavenka Vít</t>
  </si>
  <si>
    <t>Best Cycle Chotěboř</t>
  </si>
  <si>
    <t>Matouš Martin</t>
  </si>
  <si>
    <t>Šimůnek Petr</t>
  </si>
  <si>
    <t>Farárik Vojtěch</t>
  </si>
  <si>
    <t>Team FLASH</t>
  </si>
  <si>
    <t>Vítek Jaroslav</t>
  </si>
  <si>
    <t>Emr Lukáš</t>
  </si>
  <si>
    <t>RelaxBike Team</t>
  </si>
  <si>
    <t>Bartoška Richard</t>
  </si>
  <si>
    <t>Cihlář Roman</t>
  </si>
  <si>
    <t>Sedlice bikers</t>
  </si>
  <si>
    <t>Červenka Martin</t>
  </si>
  <si>
    <t>Ježkov</t>
  </si>
  <si>
    <t>Kvitský Marek</t>
  </si>
  <si>
    <t>FIT club Jičín</t>
  </si>
  <si>
    <t>Štumpour Ondřej</t>
  </si>
  <si>
    <t>Cyklo Mníšek</t>
  </si>
  <si>
    <t>Végh Jan</t>
  </si>
  <si>
    <t>Zbilidy</t>
  </si>
  <si>
    <t>Hanzal Roman</t>
  </si>
  <si>
    <t>Žirovnice</t>
  </si>
  <si>
    <t>Dvořák Michal</t>
  </si>
  <si>
    <t>Jedu za sebe</t>
  </si>
  <si>
    <t>Janák Stanislav</t>
  </si>
  <si>
    <t>JANCYKL Team</t>
  </si>
  <si>
    <t>Goby Richard</t>
  </si>
  <si>
    <t>Kotrč Pavel</t>
  </si>
  <si>
    <t>Procházka Jindřich st.</t>
  </si>
  <si>
    <t>AZ tým Světlá n. Sázavou</t>
  </si>
  <si>
    <t>Chmelař Petr</t>
  </si>
  <si>
    <t>Zabloudil Petr</t>
  </si>
  <si>
    <t>Autopraktik Humpolec</t>
  </si>
  <si>
    <t>Městka Oldřich st.</t>
  </si>
  <si>
    <t>Deraha Aleš</t>
  </si>
  <si>
    <t>Man Martin</t>
  </si>
  <si>
    <t>Dáňa Jiří</t>
  </si>
  <si>
    <t>Komers Jan</t>
  </si>
  <si>
    <t>Cihlář Jaromír</t>
  </si>
  <si>
    <t>Pártl Vít</t>
  </si>
  <si>
    <t>Roll David</t>
  </si>
  <si>
    <t>Farárik Ondřej</t>
  </si>
  <si>
    <t>Team GASTON</t>
  </si>
  <si>
    <t>Páša Miloslav</t>
  </si>
  <si>
    <t>Hanzal Lukáš</t>
  </si>
  <si>
    <t>Papež Vojtěch</t>
  </si>
  <si>
    <t>Pacov</t>
  </si>
  <si>
    <t>Z0607</t>
  </si>
  <si>
    <t>Z0608</t>
  </si>
  <si>
    <t>Z0609</t>
  </si>
  <si>
    <t>Z0610</t>
  </si>
  <si>
    <t>Z0611</t>
  </si>
  <si>
    <t>Z0612</t>
  </si>
  <si>
    <t>Z0613</t>
  </si>
  <si>
    <t>Z0614</t>
  </si>
  <si>
    <t>Z0615</t>
  </si>
  <si>
    <t>Z0616</t>
  </si>
  <si>
    <t>Z0617</t>
  </si>
  <si>
    <t>Z0618</t>
  </si>
  <si>
    <t>Z0619</t>
  </si>
  <si>
    <t>Z0620</t>
  </si>
  <si>
    <t>Z0621</t>
  </si>
  <si>
    <t>Z0622</t>
  </si>
  <si>
    <t>Z0623</t>
  </si>
  <si>
    <t>Z0624</t>
  </si>
  <si>
    <t>Z0625</t>
  </si>
  <si>
    <t>Z0626</t>
  </si>
  <si>
    <t>Z0627</t>
  </si>
  <si>
    <t>Z0628</t>
  </si>
  <si>
    <t>Z0629</t>
  </si>
  <si>
    <t>Z0630</t>
  </si>
  <si>
    <t>Z0631</t>
  </si>
  <si>
    <t>Z0632</t>
  </si>
  <si>
    <t>Z0633</t>
  </si>
  <si>
    <t>Z0634</t>
  </si>
  <si>
    <t>Z0635</t>
  </si>
  <si>
    <t>Z0636</t>
  </si>
  <si>
    <t>Z0637</t>
  </si>
  <si>
    <t>Z0638</t>
  </si>
  <si>
    <t>Z0639</t>
  </si>
  <si>
    <t>Z0640</t>
  </si>
  <si>
    <t>Z0641</t>
  </si>
  <si>
    <t>Z0642</t>
  </si>
  <si>
    <t>Z0643</t>
  </si>
  <si>
    <t>Z0644</t>
  </si>
  <si>
    <t>Z0645</t>
  </si>
  <si>
    <t>Z0646</t>
  </si>
  <si>
    <t>Z0647</t>
  </si>
  <si>
    <t>Z0648</t>
  </si>
  <si>
    <t>Z0649</t>
  </si>
  <si>
    <t>Městka Oldřich ml.</t>
  </si>
  <si>
    <t>Bartoška Martin</t>
  </si>
  <si>
    <t>Z0650</t>
  </si>
  <si>
    <t>Jaroš Vojtěch</t>
  </si>
  <si>
    <t>Kohout Vít</t>
  </si>
  <si>
    <t>Man Lukáš</t>
  </si>
  <si>
    <t>Z0651</t>
  </si>
  <si>
    <t>Z0652</t>
  </si>
  <si>
    <t>Šrámek Martin</t>
  </si>
  <si>
    <t>Třebíč</t>
  </si>
  <si>
    <t>Z0653</t>
  </si>
  <si>
    <t>Pícha Miroslav</t>
  </si>
  <si>
    <t>Budíkov</t>
  </si>
  <si>
    <t>Z0654</t>
  </si>
  <si>
    <t>Partl Pavel</t>
  </si>
  <si>
    <t>RB Highland/Velké Meziříčí</t>
  </si>
  <si>
    <t>Vlach Marek</t>
  </si>
  <si>
    <t>Haka Haka Team Humpolec</t>
  </si>
  <si>
    <t>Z0655</t>
  </si>
  <si>
    <t>RB Highland/ Humpolec</t>
  </si>
  <si>
    <t>Tkáč Ľudovít</t>
  </si>
  <si>
    <t>Z0656</t>
  </si>
  <si>
    <t>RB Highlands</t>
  </si>
  <si>
    <t>Hrbáč Richard</t>
  </si>
  <si>
    <t>Hubata Tomáš</t>
  </si>
  <si>
    <t>Z0657</t>
  </si>
  <si>
    <t>Z0658</t>
  </si>
  <si>
    <t>Ledeč n.Sáz.</t>
  </si>
  <si>
    <t>Ledeč nad Sázavou</t>
  </si>
  <si>
    <t>Růžek Jan ml.</t>
  </si>
  <si>
    <t>Košecová Miroslava</t>
  </si>
  <si>
    <t>Moravec Karel</t>
  </si>
  <si>
    <t>Zima Ota</t>
  </si>
  <si>
    <t>Janeček David</t>
  </si>
  <si>
    <t>Mrkvička Robert</t>
  </si>
  <si>
    <t>Pokorný Petr</t>
  </si>
  <si>
    <t>Ságner Martin</t>
  </si>
  <si>
    <t>Holub Martin</t>
  </si>
  <si>
    <t>Dolejš Miloš</t>
  </si>
  <si>
    <t>Ondok Vašek</t>
  </si>
  <si>
    <t>Mottl Zbyněk</t>
  </si>
  <si>
    <t>Hlaváč Jan</t>
  </si>
  <si>
    <t>Hrabec Jirka</t>
  </si>
  <si>
    <t>Bareš Jaroslav</t>
  </si>
  <si>
    <t>Suk Pavel</t>
  </si>
  <si>
    <t>Tomek Jaromír</t>
  </si>
  <si>
    <t>Kolesa Luděk</t>
  </si>
  <si>
    <t>Skoták Miroslav</t>
  </si>
  <si>
    <t>Šrot Radek</t>
  </si>
  <si>
    <t>Krupauer Jiří</t>
  </si>
  <si>
    <t>CBC Team</t>
  </si>
  <si>
    <t>Velosport Valenta Scott team</t>
  </si>
  <si>
    <t>Kelly's Bike Runch</t>
  </si>
  <si>
    <t>Highland HB</t>
  </si>
  <si>
    <t>MBikes.cz</t>
  </si>
  <si>
    <t>Praha 8</t>
  </si>
  <si>
    <t>IonBond Humpolec</t>
  </si>
  <si>
    <t>Catus Team</t>
  </si>
  <si>
    <t>Žižkov</t>
  </si>
  <si>
    <t>Lukavec</t>
  </si>
  <si>
    <t>Revit Build</t>
  </si>
  <si>
    <t>Kbely Cycling Team</t>
  </si>
  <si>
    <t>Cyklohobby Rynárec</t>
  </si>
  <si>
    <t>HM Sport Český Krumlov</t>
  </si>
  <si>
    <t>Cyklo team Bezděkov</t>
  </si>
  <si>
    <t>SILVINI Brunka</t>
  </si>
  <si>
    <t>Équipe SL Praha</t>
  </si>
  <si>
    <t>CSK Markus</t>
  </si>
  <si>
    <t>Jihlavská čtyřka</t>
  </si>
  <si>
    <t>Liga atletů Pelhřimov</t>
  </si>
  <si>
    <t>Spinning HK</t>
  </si>
  <si>
    <t>GT Bicycles</t>
  </si>
  <si>
    <t>Jízdní kola Pavel Čech</t>
  </si>
  <si>
    <t>Stavebniny Třeboň</t>
  </si>
  <si>
    <t>Z0659</t>
  </si>
  <si>
    <t>Z0660</t>
  </si>
  <si>
    <t>Z0661</t>
  </si>
  <si>
    <t>Z0662</t>
  </si>
  <si>
    <t>Z0663</t>
  </si>
  <si>
    <t>Z0664</t>
  </si>
  <si>
    <t>Z0665</t>
  </si>
  <si>
    <t>Z0666</t>
  </si>
  <si>
    <t>Z0667</t>
  </si>
  <si>
    <t>Z0668</t>
  </si>
  <si>
    <t>Z0669</t>
  </si>
  <si>
    <t>Z0670</t>
  </si>
  <si>
    <t>Z0671</t>
  </si>
  <si>
    <t>Z0672</t>
  </si>
  <si>
    <t>Z0673</t>
  </si>
  <si>
    <t>Z0674</t>
  </si>
  <si>
    <t>Z0675</t>
  </si>
  <si>
    <t>Z0676</t>
  </si>
  <si>
    <t>Z0677</t>
  </si>
  <si>
    <t>Z0678</t>
  </si>
  <si>
    <t>Filippi Alena</t>
  </si>
  <si>
    <t>Bartošová Lucie</t>
  </si>
  <si>
    <t>Klecán Martin</t>
  </si>
  <si>
    <t>Kopecká Lenka</t>
  </si>
  <si>
    <t>Kopecký Václav</t>
  </si>
  <si>
    <t>Kovařík Petr</t>
  </si>
  <si>
    <t>Krupka Eduard</t>
  </si>
  <si>
    <t>Miňha Petr</t>
  </si>
  <si>
    <t>Ošmera Jan</t>
  </si>
  <si>
    <t>Pavlatová Alena</t>
  </si>
  <si>
    <t>Pleticha Karel</t>
  </si>
  <si>
    <t>Z0679</t>
  </si>
  <si>
    <t>Z0680</t>
  </si>
  <si>
    <t>Z0681</t>
  </si>
  <si>
    <t>Z0682</t>
  </si>
  <si>
    <t>Z0683</t>
  </si>
  <si>
    <t>Z0684</t>
  </si>
  <si>
    <t>Z0685</t>
  </si>
  <si>
    <t>Z0686</t>
  </si>
  <si>
    <t>Z0687</t>
  </si>
  <si>
    <t>Z0688</t>
  </si>
  <si>
    <t>Z0689</t>
  </si>
  <si>
    <t>Z0690</t>
  </si>
  <si>
    <t>Z0691</t>
  </si>
  <si>
    <t>Z0692</t>
  </si>
  <si>
    <t>Z0693</t>
  </si>
  <si>
    <t>Z0694</t>
  </si>
  <si>
    <t>Z0695</t>
  </si>
  <si>
    <t>Z0696</t>
  </si>
  <si>
    <t>Z0697</t>
  </si>
  <si>
    <t>AZ tým Světlá nad Sázavou</t>
  </si>
  <si>
    <t>Kluci 115</t>
  </si>
  <si>
    <t>Riballie Benoit</t>
  </si>
  <si>
    <t>Skřivan Tomáš</t>
  </si>
  <si>
    <t>Mottl František</t>
  </si>
  <si>
    <t>Koláček Pavel</t>
  </si>
  <si>
    <t>Hendrych Pavel</t>
  </si>
  <si>
    <t>Štefániková Pavlína</t>
  </si>
  <si>
    <t>Lhotská Monika</t>
  </si>
  <si>
    <t>Domin Vojtěch</t>
  </si>
  <si>
    <t>Turický Ladislav</t>
  </si>
  <si>
    <t>Zábrana Evžen</t>
  </si>
  <si>
    <t>Uher Jan</t>
  </si>
  <si>
    <t>Najwrt Petr</t>
  </si>
  <si>
    <t>Bohdal Tomáš</t>
  </si>
  <si>
    <t>Simandl Petr</t>
  </si>
  <si>
    <t>Novotná Jana</t>
  </si>
  <si>
    <t>Filip Martin</t>
  </si>
  <si>
    <t>Svobodová Zuzana</t>
  </si>
  <si>
    <t>Štěpán Václav</t>
  </si>
  <si>
    <t>Bulíčková Hana</t>
  </si>
  <si>
    <t>Vlk Petr</t>
  </si>
  <si>
    <t>Jouklová Marie</t>
  </si>
  <si>
    <t>Z0698</t>
  </si>
  <si>
    <t>Z0699</t>
  </si>
  <si>
    <t>Z0700</t>
  </si>
  <si>
    <t>Z0701</t>
  </si>
  <si>
    <t>Z0702</t>
  </si>
  <si>
    <t>Z0703</t>
  </si>
  <si>
    <t>Z0704</t>
  </si>
  <si>
    <t>Z0705</t>
  </si>
  <si>
    <t>Z0706</t>
  </si>
  <si>
    <t>Z0707</t>
  </si>
  <si>
    <t>Z0708</t>
  </si>
  <si>
    <t>Z0709</t>
  </si>
  <si>
    <t>Z0710</t>
  </si>
  <si>
    <t>Z0711</t>
  </si>
  <si>
    <t>Z0712</t>
  </si>
  <si>
    <t>Z0713</t>
  </si>
  <si>
    <t>Z0714</t>
  </si>
  <si>
    <t>Z0715</t>
  </si>
  <si>
    <t>Z0716</t>
  </si>
  <si>
    <t>Z0717</t>
  </si>
  <si>
    <t>Z0718</t>
  </si>
  <si>
    <t>Z0719</t>
  </si>
  <si>
    <t>Z0720</t>
  </si>
  <si>
    <t>Z0721</t>
  </si>
  <si>
    <t>Auto Racek</t>
  </si>
  <si>
    <t>HC DHM</t>
  </si>
  <si>
    <t>Dolní Břežany</t>
  </si>
  <si>
    <t>Zachotín</t>
  </si>
  <si>
    <t>Velký Rybník</t>
  </si>
  <si>
    <t>Janovice</t>
  </si>
  <si>
    <t>Dolní Kralovice</t>
  </si>
  <si>
    <t>2018 H50</t>
  </si>
  <si>
    <t>2018 IM</t>
  </si>
  <si>
    <t>2018 V250</t>
  </si>
  <si>
    <t>MTB BRUNKA 2018</t>
  </si>
  <si>
    <t>0:58:52</t>
  </si>
  <si>
    <t>1:09:06</t>
  </si>
  <si>
    <t>1:03:06</t>
  </si>
  <si>
    <t>1:11:26</t>
  </si>
  <si>
    <t>1:03:05</t>
  </si>
  <si>
    <t>1:27:39</t>
  </si>
  <si>
    <t>1:28:55</t>
  </si>
  <si>
    <t>1:10:59</t>
  </si>
  <si>
    <t>1:20:58</t>
  </si>
  <si>
    <t>1:06:25</t>
  </si>
  <si>
    <t>1:14:21</t>
  </si>
  <si>
    <t>1:02:47</t>
  </si>
  <si>
    <t>1:34:28</t>
  </si>
  <si>
    <t>1:19:56</t>
  </si>
  <si>
    <t>1:15:22</t>
  </si>
  <si>
    <t>1:20:59</t>
  </si>
  <si>
    <t>1:10:56</t>
  </si>
  <si>
    <t>1:03:51</t>
  </si>
  <si>
    <t>1:24:26</t>
  </si>
  <si>
    <t>1:24:59</t>
  </si>
  <si>
    <t>1:08:29</t>
  </si>
  <si>
    <t>2:00:20</t>
  </si>
  <si>
    <t>1:21:38</t>
  </si>
  <si>
    <t>1:13:47</t>
  </si>
  <si>
    <t>1:14:08</t>
  </si>
  <si>
    <t>1:02:33</t>
  </si>
  <si>
    <t>1:19:59</t>
  </si>
  <si>
    <t>1:03:22</t>
  </si>
  <si>
    <t>1:10:54</t>
  </si>
  <si>
    <t>1:14:20</t>
  </si>
  <si>
    <t>1:10:19</t>
  </si>
  <si>
    <t>1:16:05</t>
  </si>
  <si>
    <t>1:17:57</t>
  </si>
  <si>
    <t>1:08:28</t>
  </si>
  <si>
    <t>1:10:57</t>
  </si>
  <si>
    <t>1:14:22</t>
  </si>
  <si>
    <t>0:58:50</t>
  </si>
  <si>
    <t>1:14:52</t>
  </si>
  <si>
    <t>1:03:07</t>
  </si>
  <si>
    <t>1:09:56</t>
  </si>
  <si>
    <t>1:26:33</t>
  </si>
  <si>
    <t>1:25:20</t>
  </si>
  <si>
    <t>1:41:07</t>
  </si>
  <si>
    <t>1:03:14</t>
  </si>
  <si>
    <t>1:09:55</t>
  </si>
  <si>
    <t>1:10:58</t>
  </si>
  <si>
    <t>1:11:35</t>
  </si>
  <si>
    <t>1:16:11</t>
  </si>
  <si>
    <t>1:16:12</t>
  </si>
  <si>
    <t>1:19:08</t>
  </si>
  <si>
    <t>1:23:38</t>
  </si>
  <si>
    <t>1:30:28</t>
  </si>
  <si>
    <t>2:05:58</t>
  </si>
  <si>
    <t>2:06:00</t>
  </si>
  <si>
    <t>1:20:12</t>
  </si>
  <si>
    <t>1:21:39</t>
  </si>
  <si>
    <t>1:33:00</t>
  </si>
  <si>
    <t>1:32:04</t>
  </si>
  <si>
    <t>1:16:10</t>
  </si>
  <si>
    <t>MTB BRUNKA 2018    účast</t>
  </si>
  <si>
    <t>Z0722</t>
  </si>
  <si>
    <t>Peterka Miroslav</t>
  </si>
  <si>
    <t>BRUNKA SILVINI - HOBBY</t>
  </si>
  <si>
    <t>Brunka SILVINI - HOBBY</t>
  </si>
  <si>
    <t>dat. reg.</t>
  </si>
  <si>
    <t>Vosický Richard</t>
  </si>
  <si>
    <t>Křižák team</t>
  </si>
  <si>
    <t>RB HIGHLANDS Humpolec</t>
  </si>
  <si>
    <t>Kaman Martin</t>
  </si>
  <si>
    <t>Humpolec - HOBBY</t>
  </si>
  <si>
    <t>Sobotka Martin</t>
  </si>
  <si>
    <t>RB Highlands Velké Meziříčí</t>
  </si>
  <si>
    <t>Z0517</t>
  </si>
  <si>
    <t>Žďár nad Sázavou</t>
  </si>
  <si>
    <t>Proseč - Obořiště</t>
  </si>
  <si>
    <t>Sukdolák Roman</t>
  </si>
  <si>
    <t>Horalky / Bratislava - HOBBY</t>
  </si>
  <si>
    <t>Bareš Lukáš</t>
  </si>
  <si>
    <t>BBT Jiřice</t>
  </si>
  <si>
    <t>Janeček Marek</t>
  </si>
  <si>
    <t>Brunka - HOBBY</t>
  </si>
  <si>
    <t>Marek Ondřej</t>
  </si>
  <si>
    <t>Marková Veronika</t>
  </si>
  <si>
    <t>Jiřice - HOBBY</t>
  </si>
  <si>
    <t>Sochorová Věra</t>
  </si>
  <si>
    <t>Lesina Ondřej</t>
  </si>
  <si>
    <t>Úterní kolo</t>
  </si>
  <si>
    <t>Koten Lubomír</t>
  </si>
  <si>
    <t>tým Snad Dojedu</t>
  </si>
  <si>
    <t>Mokrý Ondřej</t>
  </si>
  <si>
    <t>Čelákovice - HOBBY</t>
  </si>
  <si>
    <t>Samwell Robert</t>
  </si>
  <si>
    <t>RB HIGHLANDS</t>
  </si>
  <si>
    <t>Turek Kamil</t>
  </si>
  <si>
    <t>Dejmal Radek</t>
  </si>
  <si>
    <t>AZ týn Světlá nad Sázavou</t>
  </si>
  <si>
    <t>Koten Vladimír</t>
  </si>
  <si>
    <t>Z0723</t>
  </si>
  <si>
    <t>Z0724</t>
  </si>
  <si>
    <t>Z0725</t>
  </si>
  <si>
    <t>Z0726</t>
  </si>
  <si>
    <t>Z0727</t>
  </si>
  <si>
    <t>Z0728</t>
  </si>
  <si>
    <t>Z0729</t>
  </si>
  <si>
    <t>Z0730</t>
  </si>
  <si>
    <t>Z0731</t>
  </si>
  <si>
    <t>Z0732</t>
  </si>
  <si>
    <t>Král Lukáš</t>
  </si>
  <si>
    <t>Poutník</t>
  </si>
  <si>
    <t>Miňovský David</t>
  </si>
  <si>
    <t>Highlander Nový Rychnov</t>
  </si>
  <si>
    <t>Z0733</t>
  </si>
  <si>
    <t>Z0734</t>
  </si>
  <si>
    <t>Z0735</t>
  </si>
  <si>
    <t>Z0736</t>
  </si>
  <si>
    <t>Z0737</t>
  </si>
  <si>
    <t>Z0738</t>
  </si>
  <si>
    <t>Z0739</t>
  </si>
  <si>
    <t>Luňáček Dušan</t>
  </si>
  <si>
    <t>Venc Ondřej</t>
  </si>
  <si>
    <t>Sedlák Václav</t>
  </si>
  <si>
    <t>123</t>
  </si>
  <si>
    <t>Lesina Miloš</t>
  </si>
  <si>
    <t>Jihlava - HOBBY</t>
  </si>
  <si>
    <t>123 - HOBBY</t>
  </si>
  <si>
    <t>Simandlová Jana</t>
  </si>
  <si>
    <t>Krupka Ladislav</t>
  </si>
  <si>
    <t>Bojiště</t>
  </si>
  <si>
    <t>Stanovice</t>
  </si>
  <si>
    <t>Euro Foam</t>
  </si>
  <si>
    <t>Plačkov</t>
  </si>
  <si>
    <t>Pank, Pležr &amp; Pain</t>
  </si>
  <si>
    <t>Havlíčkuv Brod</t>
  </si>
  <si>
    <t>Kaliště</t>
  </si>
  <si>
    <t>AZ Team</t>
  </si>
  <si>
    <t>Šumníková Marie</t>
  </si>
  <si>
    <t>Kozlová Marie</t>
  </si>
  <si>
    <t>Staněk Pavel</t>
  </si>
  <si>
    <t>Izdný Zdeněk</t>
  </si>
  <si>
    <t>Markes Jiří</t>
  </si>
  <si>
    <t>Vrána Dušan</t>
  </si>
  <si>
    <t>Jirsa Miloš</t>
  </si>
  <si>
    <t>Procházka Jan</t>
  </si>
  <si>
    <t>Tošer Pavel</t>
  </si>
  <si>
    <t>Havel Viktor</t>
  </si>
  <si>
    <t>Novák Martin</t>
  </si>
  <si>
    <t>Schütz Christoph</t>
  </si>
  <si>
    <t>Berka Přemysl</t>
  </si>
  <si>
    <t>Kohout Eduard</t>
  </si>
  <si>
    <t>Schütz Jakob</t>
  </si>
  <si>
    <t>Prchal Pavel</t>
  </si>
  <si>
    <t>Jiroušek Tomáš</t>
  </si>
  <si>
    <t>Rakouský Kryštof</t>
  </si>
  <si>
    <t>Jiřička Petr</t>
  </si>
  <si>
    <t>Mácha Jiří</t>
  </si>
  <si>
    <t>Minář Martin</t>
  </si>
  <si>
    <t>Emrová Martina</t>
  </si>
  <si>
    <t>Voplakalová Eva</t>
  </si>
  <si>
    <t>Němcová Markéta</t>
  </si>
  <si>
    <t>Havlová Kateřina</t>
  </si>
  <si>
    <t>Svěráková Ilona</t>
  </si>
  <si>
    <t>Horký Miroslav</t>
  </si>
  <si>
    <t>Stehlík Mikuláš</t>
  </si>
  <si>
    <t>Bartoň Václav</t>
  </si>
  <si>
    <t>Pernička Martin</t>
  </si>
  <si>
    <t>Stránský Dalibor</t>
  </si>
  <si>
    <t>Vacek Aleš</t>
  </si>
  <si>
    <t>Fouček Jakub</t>
  </si>
  <si>
    <t>Blecha Jan</t>
  </si>
  <si>
    <t>Janko Martin</t>
  </si>
  <si>
    <t>Vašata Rostislav</t>
  </si>
  <si>
    <t>Gráf Jiří</t>
  </si>
  <si>
    <t>Růžička Matouš</t>
  </si>
  <si>
    <t>Šilpoch Michael</t>
  </si>
  <si>
    <t>Blažek Petr</t>
  </si>
  <si>
    <t>Arnot Michal</t>
  </si>
  <si>
    <t>Kačírek David</t>
  </si>
  <si>
    <t>Borkovič David</t>
  </si>
  <si>
    <t>Zinek Kamil</t>
  </si>
  <si>
    <t>Vrba Jan</t>
  </si>
  <si>
    <t>König Lubomír</t>
  </si>
  <si>
    <t>Prokeš Jan</t>
  </si>
  <si>
    <t>Valenta Ivo</t>
  </si>
  <si>
    <t>Findler Lukas</t>
  </si>
  <si>
    <t>Koudelka Jan</t>
  </si>
  <si>
    <t>Veniger Tomáš</t>
  </si>
  <si>
    <t>Kulhánek Václav</t>
  </si>
  <si>
    <t>Janota Petr</t>
  </si>
  <si>
    <t>Sojka Martin</t>
  </si>
  <si>
    <t>Z0740</t>
  </si>
  <si>
    <t>Z0741</t>
  </si>
  <si>
    <t>Z0742</t>
  </si>
  <si>
    <t>Z0743</t>
  </si>
  <si>
    <t>Z0744</t>
  </si>
  <si>
    <t>Z0745</t>
  </si>
  <si>
    <t>Z0746</t>
  </si>
  <si>
    <t>Z0747</t>
  </si>
  <si>
    <t>Z0748</t>
  </si>
  <si>
    <t>Z0749</t>
  </si>
  <si>
    <t>Z0750</t>
  </si>
  <si>
    <t>Z0751</t>
  </si>
  <si>
    <t>Z0752</t>
  </si>
  <si>
    <t>Z0753</t>
  </si>
  <si>
    <t>Z0754</t>
  </si>
  <si>
    <t>Z0755</t>
  </si>
  <si>
    <t>Z0756</t>
  </si>
  <si>
    <t>Z0757</t>
  </si>
  <si>
    <t>Z0758</t>
  </si>
  <si>
    <t>Z0759</t>
  </si>
  <si>
    <t>Z0760</t>
  </si>
  <si>
    <t>Z0761</t>
  </si>
  <si>
    <t>Z0762</t>
  </si>
  <si>
    <t>Z0763</t>
  </si>
  <si>
    <t>Z0764</t>
  </si>
  <si>
    <t>Z0765</t>
  </si>
  <si>
    <t>Z0766</t>
  </si>
  <si>
    <t>Z0767</t>
  </si>
  <si>
    <t>Z0768</t>
  </si>
  <si>
    <t>Z0769</t>
  </si>
  <si>
    <t>Z0770</t>
  </si>
  <si>
    <t>Z0771</t>
  </si>
  <si>
    <t>Z0772</t>
  </si>
  <si>
    <t>Z0773</t>
  </si>
  <si>
    <t>Z0774</t>
  </si>
  <si>
    <t>Z0775</t>
  </si>
  <si>
    <t>Z0776</t>
  </si>
  <si>
    <t>Z0777</t>
  </si>
  <si>
    <t>Z0778</t>
  </si>
  <si>
    <t>Z0779</t>
  </si>
  <si>
    <t>Z0780</t>
  </si>
  <si>
    <t>Z0781</t>
  </si>
  <si>
    <t>Z0782</t>
  </si>
  <si>
    <t>Z0783</t>
  </si>
  <si>
    <t>Z0784</t>
  </si>
  <si>
    <t>VŠSK PedF UK</t>
  </si>
  <si>
    <t>Sedita</t>
  </si>
  <si>
    <t>IMA Bike Team</t>
  </si>
  <si>
    <t>Hořice team</t>
  </si>
  <si>
    <t>SKP HB</t>
  </si>
  <si>
    <t>Ježov</t>
  </si>
  <si>
    <t>JH Cycling</t>
  </si>
  <si>
    <t>KČT Humpolec</t>
  </si>
  <si>
    <t>Praha 9</t>
  </si>
  <si>
    <t>Just Ride IT</t>
  </si>
  <si>
    <t>Jiskra Třeboň</t>
  </si>
  <si>
    <t>FUCK BIKERS</t>
  </si>
  <si>
    <t>No excuses</t>
  </si>
  <si>
    <t>Elitavers Jihlava</t>
  </si>
  <si>
    <t>SUPERIOR VELSBIKE TEAM</t>
  </si>
  <si>
    <t>Cykloteam Bezděkov</t>
  </si>
  <si>
    <t>RelaxBike</t>
  </si>
  <si>
    <t>Cykloklub Jičín</t>
  </si>
  <si>
    <t>Let it Roll</t>
  </si>
  <si>
    <t>Roula Boys</t>
  </si>
  <si>
    <t>Praha 2</t>
  </si>
  <si>
    <t>Olomouc</t>
  </si>
  <si>
    <t>Apex Bike Mobil Tábor</t>
  </si>
  <si>
    <t>Trimet Dobříš</t>
  </si>
  <si>
    <t>Kamenice n. Lipou</t>
  </si>
  <si>
    <t>Třeštice</t>
  </si>
  <si>
    <t>Voklobáci</t>
  </si>
  <si>
    <t>Jindřichův Hradec</t>
  </si>
  <si>
    <t>Hoeko-Automotive Cycle Team</t>
  </si>
  <si>
    <t>EY</t>
  </si>
  <si>
    <t>Havran Litvínovice</t>
  </si>
  <si>
    <t>Cyklo Jiřička Litvínovice</t>
  </si>
  <si>
    <t>Želiv</t>
  </si>
  <si>
    <t>MTB 950</t>
  </si>
  <si>
    <t>Utrhlá šlapka</t>
  </si>
  <si>
    <t>MTB Fox Mapei</t>
  </si>
  <si>
    <t>Mysliboř</t>
  </si>
  <si>
    <t>JIHOPE</t>
  </si>
  <si>
    <t>Davle</t>
  </si>
  <si>
    <t>Cyklo Team Bezděkov</t>
  </si>
  <si>
    <t>PSK Znojmo</t>
  </si>
  <si>
    <t>Adastra Cycling Team</t>
  </si>
  <si>
    <t>Duck team</t>
  </si>
  <si>
    <t>MTB VR</t>
  </si>
  <si>
    <t>Měřín</t>
  </si>
  <si>
    <t>SKI Jilemnice</t>
  </si>
  <si>
    <t>OneDay.mtb</t>
  </si>
  <si>
    <t>Broumová Oliva</t>
  </si>
  <si>
    <t>Cíznerová Věra</t>
  </si>
  <si>
    <t>Auský Jaroslav</t>
  </si>
  <si>
    <t>Baukner Tomáš</t>
  </si>
  <si>
    <t>Burza Milan</t>
  </si>
  <si>
    <t>Fichtl Lukáš</t>
  </si>
  <si>
    <t>Gleixner Tomáš</t>
  </si>
  <si>
    <t>Goldman Lukáš</t>
  </si>
  <si>
    <t>Z0785</t>
  </si>
  <si>
    <t>Z0786</t>
  </si>
  <si>
    <t>Z0787</t>
  </si>
  <si>
    <t>Z0788</t>
  </si>
  <si>
    <t>Z0789</t>
  </si>
  <si>
    <t>Z0790</t>
  </si>
  <si>
    <t>Z0791</t>
  </si>
  <si>
    <t>Z0792</t>
  </si>
  <si>
    <t>Z0793</t>
  </si>
  <si>
    <t>Z0794</t>
  </si>
  <si>
    <t>Z0795</t>
  </si>
  <si>
    <t>Z0796</t>
  </si>
  <si>
    <t>Z0797</t>
  </si>
  <si>
    <t>Krmela Tomáš</t>
  </si>
  <si>
    <t>Moravec David</t>
  </si>
  <si>
    <t>Nejedlík Tomáš</t>
  </si>
  <si>
    <t>Novák Daniel</t>
  </si>
  <si>
    <t>Příhoda Pavel</t>
  </si>
  <si>
    <t>Stehlík Ota</t>
  </si>
  <si>
    <t>Svoboda Ondřej</t>
  </si>
  <si>
    <t>Vondra Milan</t>
  </si>
  <si>
    <t>Všetečková Andrea</t>
  </si>
  <si>
    <t>Fišer Ondřej</t>
  </si>
  <si>
    <t>Váňa Marek</t>
  </si>
  <si>
    <t>Dalík Martin</t>
  </si>
  <si>
    <t>Kopic Jan</t>
  </si>
  <si>
    <t>2019 H50</t>
  </si>
  <si>
    <t>2019 IM</t>
  </si>
  <si>
    <t>2019 V250</t>
  </si>
  <si>
    <t>MTB BRUNKA 2019</t>
  </si>
  <si>
    <t>1:34:57</t>
  </si>
  <si>
    <t>1:45:01</t>
  </si>
  <si>
    <t>1:24:15</t>
  </si>
  <si>
    <t>1:14:35</t>
  </si>
  <si>
    <t>1:48:44</t>
  </si>
  <si>
    <t>1:12:09</t>
  </si>
  <si>
    <t>1:16:23</t>
  </si>
  <si>
    <t>1:06:53</t>
  </si>
  <si>
    <t>1:18:26</t>
  </si>
  <si>
    <t>1:16:55</t>
  </si>
  <si>
    <t>1:32:47</t>
  </si>
  <si>
    <t>1:19:51</t>
  </si>
  <si>
    <t>1:36:05</t>
  </si>
  <si>
    <t>1:26:13</t>
  </si>
  <si>
    <t>1:06:52</t>
  </si>
  <si>
    <t>1:39:02</t>
  </si>
  <si>
    <t>1:28:08</t>
  </si>
  <si>
    <t>1:22:06</t>
  </si>
  <si>
    <t>1:30:14</t>
  </si>
  <si>
    <t>1:54:15</t>
  </si>
  <si>
    <t>1:43:16</t>
  </si>
  <si>
    <t>1:17:59</t>
  </si>
  <si>
    <t>1:37:30</t>
  </si>
  <si>
    <t>1:24:22</t>
  </si>
  <si>
    <t>1:05:27</t>
  </si>
  <si>
    <t>1:00:49</t>
  </si>
  <si>
    <t>1:16:00</t>
  </si>
  <si>
    <t>1:21:23</t>
  </si>
  <si>
    <t>1:33:52</t>
  </si>
  <si>
    <t>1:42:57</t>
  </si>
  <si>
    <t>1:18:22</t>
  </si>
  <si>
    <t/>
  </si>
  <si>
    <t>1:39:45</t>
  </si>
  <si>
    <t>1:18:48</t>
  </si>
  <si>
    <t>2:21:53</t>
  </si>
  <si>
    <t>1:38:54</t>
  </si>
  <si>
    <t>41:39</t>
  </si>
  <si>
    <t>1:28:10</t>
  </si>
  <si>
    <t>1:16:29</t>
  </si>
  <si>
    <t>2:54:18</t>
  </si>
  <si>
    <t>1:20:07</t>
  </si>
  <si>
    <t>1:25:10</t>
  </si>
  <si>
    <t>1:10:30</t>
  </si>
  <si>
    <t>1:41:36</t>
  </si>
  <si>
    <t>1:01:28</t>
  </si>
  <si>
    <t>2:27:19</t>
  </si>
  <si>
    <t>1:20:57</t>
  </si>
  <si>
    <t>1:50:01</t>
  </si>
  <si>
    <t>1:18:52</t>
  </si>
  <si>
    <t>1:25:34</t>
  </si>
  <si>
    <t>1:22:01</t>
  </si>
  <si>
    <t>1:05:40</t>
  </si>
  <si>
    <t>1:14:13</t>
  </si>
  <si>
    <t>1:35:20</t>
  </si>
  <si>
    <t>1:19:54</t>
  </si>
  <si>
    <t>1:41:22</t>
  </si>
  <si>
    <t>1:31:45</t>
  </si>
  <si>
    <t>1:39:42</t>
  </si>
  <si>
    <t>1:38:10</t>
  </si>
  <si>
    <t>1:07:59</t>
  </si>
  <si>
    <t>1:34:43</t>
  </si>
  <si>
    <t>1:17:38</t>
  </si>
  <si>
    <t>2:06:43</t>
  </si>
  <si>
    <t>1:21:01</t>
  </si>
  <si>
    <t>1:19:34</t>
  </si>
  <si>
    <t>1:14:19</t>
  </si>
  <si>
    <t>1:15:07</t>
  </si>
  <si>
    <t>1:36:07</t>
  </si>
  <si>
    <t>1:26:19</t>
  </si>
  <si>
    <t>1:03:00</t>
  </si>
  <si>
    <t>1:21:19</t>
  </si>
  <si>
    <t>1:21:47</t>
  </si>
  <si>
    <t>1:31:46</t>
  </si>
  <si>
    <t>1:38:56</t>
  </si>
  <si>
    <t>1:05:39</t>
  </si>
  <si>
    <t>1:16:35</t>
  </si>
  <si>
    <t>1:11:01</t>
  </si>
  <si>
    <t>1:16:54</t>
  </si>
  <si>
    <t>1:02:43</t>
  </si>
  <si>
    <t>1:36:06</t>
  </si>
  <si>
    <t>1:13:12</t>
  </si>
  <si>
    <t>1:32:35</t>
  </si>
  <si>
    <t>1:22:49</t>
  </si>
  <si>
    <t>1:10:27</t>
  </si>
  <si>
    <t>1:30:03</t>
  </si>
  <si>
    <t>1:43:21</t>
  </si>
  <si>
    <t>1:01:09</t>
  </si>
  <si>
    <t>1:19:25</t>
  </si>
  <si>
    <t>2:31:51</t>
  </si>
  <si>
    <t>1:16:24</t>
  </si>
  <si>
    <t>1:09:21</t>
  </si>
  <si>
    <t>1:16:30</t>
  </si>
  <si>
    <t>1:22:05</t>
  </si>
  <si>
    <t>1:21:42</t>
  </si>
  <si>
    <t>1:20:00</t>
  </si>
  <si>
    <t>1:05:26</t>
  </si>
  <si>
    <t>1:15:55</t>
  </si>
  <si>
    <t>1:20:35</t>
  </si>
  <si>
    <t>1:14:39</t>
  </si>
  <si>
    <t>1:18:15</t>
  </si>
  <si>
    <t>1:07:09</t>
  </si>
  <si>
    <t>1:15:18</t>
  </si>
  <si>
    <t>1:39:04</t>
  </si>
  <si>
    <t>1:35:01</t>
  </si>
  <si>
    <t>2:03:39</t>
  </si>
  <si>
    <t>1:15:24</t>
  </si>
  <si>
    <t>1:29:14</t>
  </si>
  <si>
    <t>1:14:03</t>
  </si>
  <si>
    <t>1:47:44</t>
  </si>
  <si>
    <t>1:20:29</t>
  </si>
  <si>
    <t>1:24:51</t>
  </si>
  <si>
    <t>1:19:21</t>
  </si>
  <si>
    <t>1:32:24</t>
  </si>
  <si>
    <t>1:36:16</t>
  </si>
  <si>
    <t>1:11:29</t>
  </si>
  <si>
    <t>1:19:17</t>
  </si>
  <si>
    <t>1:30:56</t>
  </si>
  <si>
    <t>1:01:26</t>
  </si>
  <si>
    <t>1:46:27</t>
  </si>
  <si>
    <t>1:11:02</t>
  </si>
  <si>
    <t>1:28:07</t>
  </si>
  <si>
    <t>1:15:56</t>
  </si>
  <si>
    <t>1:16:26</t>
  </si>
  <si>
    <t>1:01:29</t>
  </si>
  <si>
    <t>1:23:56</t>
  </si>
  <si>
    <t>1:48:03</t>
  </si>
  <si>
    <t>1:14:02</t>
  </si>
  <si>
    <t>1:36:04</t>
  </si>
  <si>
    <t>1:32:12</t>
  </si>
  <si>
    <t>1:28:41</t>
  </si>
  <si>
    <t>1:31:36</t>
  </si>
  <si>
    <t>1:19:44</t>
  </si>
  <si>
    <t>1:43:06</t>
  </si>
  <si>
    <t>1:52:53</t>
  </si>
  <si>
    <t>1:13:46</t>
  </si>
  <si>
    <t>2:32:08</t>
  </si>
  <si>
    <t>1:16:46</t>
  </si>
  <si>
    <t>1:33:02</t>
  </si>
  <si>
    <t>1:41:45</t>
  </si>
  <si>
    <t>1:32:13</t>
  </si>
  <si>
    <t>1:22:03</t>
  </si>
  <si>
    <t>1:19:28</t>
  </si>
  <si>
    <t>1:27:38</t>
  </si>
  <si>
    <t>1:02:51</t>
  </si>
  <si>
    <t>1:24:33</t>
  </si>
  <si>
    <t>1:12:50</t>
  </si>
  <si>
    <t>1:14:07</t>
  </si>
  <si>
    <t>1:42:46</t>
  </si>
  <si>
    <t>2:13:51</t>
  </si>
  <si>
    <t>1:06:55</t>
  </si>
  <si>
    <t>1:38:13</t>
  </si>
  <si>
    <t>1:48:59</t>
  </si>
  <si>
    <t>1:21:24</t>
  </si>
  <si>
    <t>1:18:21</t>
  </si>
  <si>
    <t>1:27:34</t>
  </si>
  <si>
    <t>1:37:34</t>
  </si>
  <si>
    <t>SKY Humpolec</t>
  </si>
  <si>
    <t>Kocúrková Sandra</t>
  </si>
  <si>
    <t>Sanja Běhunková</t>
  </si>
  <si>
    <t>Brunka Silvini</t>
  </si>
  <si>
    <t>Z0798</t>
  </si>
  <si>
    <t>Běhunková Sanja</t>
  </si>
  <si>
    <t>Kavka Real Estates</t>
  </si>
  <si>
    <t>Z0799</t>
  </si>
  <si>
    <t>Váňa Martin</t>
  </si>
  <si>
    <t>Z0800</t>
  </si>
  <si>
    <t>Koten Patrik</t>
  </si>
  <si>
    <t>melechov.cz</t>
  </si>
  <si>
    <t>Z0801</t>
  </si>
  <si>
    <t>Vinš Daniel</t>
  </si>
  <si>
    <t>Z0802</t>
  </si>
  <si>
    <t>Šimon Filip</t>
  </si>
  <si>
    <t>Z0803</t>
  </si>
  <si>
    <t>Jirků Miroslav</t>
  </si>
  <si>
    <t xml:space="preserve">Jiřice   </t>
  </si>
  <si>
    <t>Urban Jan</t>
  </si>
  <si>
    <t>Z0804</t>
  </si>
  <si>
    <t>Z0805</t>
  </si>
  <si>
    <t>Strádal Milan</t>
  </si>
  <si>
    <t>NHÚ Balinka Velké Meziříčí</t>
  </si>
  <si>
    <t>Z0806</t>
  </si>
  <si>
    <t>Brukner Vojtěch</t>
  </si>
  <si>
    <t>Z0807</t>
  </si>
  <si>
    <t>Toman Jan</t>
  </si>
  <si>
    <t>Z0808</t>
  </si>
  <si>
    <t>Z0809</t>
  </si>
  <si>
    <t>Horký Miroslav ml.</t>
  </si>
  <si>
    <t>Lukášek Martin</t>
  </si>
  <si>
    <t>Pelhřimov - HOBBY</t>
  </si>
  <si>
    <t>HOBBY</t>
  </si>
  <si>
    <t>Z0810</t>
  </si>
  <si>
    <t>Burda Šimon</t>
  </si>
  <si>
    <t>Z0811</t>
  </si>
  <si>
    <t>Alenka Václav</t>
  </si>
  <si>
    <t>Z0812</t>
  </si>
  <si>
    <t>Jirák Aleš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</si>
</sst>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:ss;@"/>
    <numFmt numFmtId="165" formatCode="[$-F400]h:mm:ss\ AM/PM"/>
    <numFmt numFmtId="166" formatCode="h:mm:ss;@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FFCC66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0" fillId="0" borderId="1" xfId="0" applyNumberFormat="1" applyBorder="1"/>
    <xf numFmtId="0" fontId="4" fillId="0" borderId="1" xfId="2" applyNumberFormat="1" applyFont="1" applyFill="1" applyBorder="1"/>
    <xf numFmtId="0" fontId="0" fillId="0" borderId="0" xfId="0" applyFont="1" applyFill="1" applyAlignment="1">
      <alignment horizontal="left"/>
    </xf>
    <xf numFmtId="0" fontId="0" fillId="0" borderId="1" xfId="0" applyFill="1" applyBorder="1"/>
    <xf numFmtId="0" fontId="0" fillId="2" borderId="3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7" borderId="0" xfId="0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left"/>
      <protection locked="0"/>
    </xf>
    <xf numFmtId="164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66" fontId="5" fillId="9" borderId="8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2" xfId="0" applyBorder="1"/>
    <xf numFmtId="0" fontId="0" fillId="0" borderId="5" xfId="1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5" xfId="0" applyFont="1" applyFill="1" applyBorder="1"/>
    <xf numFmtId="166" fontId="8" fillId="0" borderId="1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21" xfId="0" applyBorder="1"/>
    <xf numFmtId="166" fontId="0" fillId="0" borderId="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5" fillId="3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0" fontId="0" fillId="2" borderId="1" xfId="0" applyNumberForma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10" fontId="0" fillId="2" borderId="8" xfId="0" applyNumberFormat="1" applyFill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/>
    </xf>
    <xf numFmtId="10" fontId="0" fillId="0" borderId="0" xfId="0" applyNumberFormat="1"/>
    <xf numFmtId="10" fontId="9" fillId="2" borderId="21" xfId="0" applyNumberFormat="1" applyFont="1" applyFill="1" applyBorder="1" applyAlignment="1">
      <alignment horizontal="center" vertical="center" wrapText="1"/>
    </xf>
    <xf numFmtId="10" fontId="0" fillId="0" borderId="6" xfId="0" applyNumberFormat="1" applyBorder="1"/>
    <xf numFmtId="10" fontId="9" fillId="2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/>
    <xf numFmtId="10" fontId="0" fillId="2" borderId="3" xfId="0" applyNumberFormat="1" applyFill="1" applyBorder="1" applyAlignment="1">
      <alignment horizontal="center"/>
    </xf>
    <xf numFmtId="10" fontId="0" fillId="4" borderId="1" xfId="0" applyNumberFormat="1" applyFont="1" applyFill="1" applyBorder="1" applyAlignment="1">
      <alignment horizontal="center"/>
    </xf>
    <xf numFmtId="10" fontId="0" fillId="6" borderId="1" xfId="0" applyNumberFormat="1" applyFont="1" applyFill="1" applyBorder="1" applyAlignment="1">
      <alignment horizontal="center"/>
    </xf>
    <xf numFmtId="10" fontId="5" fillId="11" borderId="8" xfId="0" applyNumberFormat="1" applyFont="1" applyFill="1" applyBorder="1" applyAlignment="1">
      <alignment horizontal="center" vertical="center" wrapText="1"/>
    </xf>
    <xf numFmtId="10" fontId="0" fillId="2" borderId="6" xfId="0" applyNumberFormat="1" applyFill="1" applyBorder="1" applyAlignment="1">
      <alignment horizontal="center" vertical="center" wrapText="1"/>
    </xf>
    <xf numFmtId="10" fontId="8" fillId="0" borderId="6" xfId="0" applyNumberFormat="1" applyFont="1" applyBorder="1" applyAlignment="1">
      <alignment horizontal="center"/>
    </xf>
    <xf numFmtId="10" fontId="9" fillId="2" borderId="13" xfId="0" applyNumberFormat="1" applyFont="1" applyFill="1" applyBorder="1" applyAlignment="1">
      <alignment horizontal="center" vertical="center" wrapText="1"/>
    </xf>
    <xf numFmtId="10" fontId="0" fillId="0" borderId="10" xfId="0" applyNumberFormat="1" applyBorder="1"/>
    <xf numFmtId="10" fontId="0" fillId="0" borderId="6" xfId="0" applyNumberForma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66" fontId="5" fillId="11" borderId="5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0" fontId="0" fillId="2" borderId="10" xfId="0" applyNumberFormat="1" applyFill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/>
    </xf>
    <xf numFmtId="166" fontId="6" fillId="0" borderId="1" xfId="0" applyNumberFormat="1" applyFont="1" applyFill="1" applyBorder="1"/>
    <xf numFmtId="10" fontId="0" fillId="0" borderId="6" xfId="0" applyNumberFormat="1" applyFont="1" applyBorder="1" applyAlignment="1">
      <alignment horizontal="center"/>
    </xf>
    <xf numFmtId="0" fontId="0" fillId="0" borderId="21" xfId="0" applyFont="1" applyBorder="1"/>
    <xf numFmtId="10" fontId="0" fillId="0" borderId="10" xfId="0" applyNumberFormat="1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10" fontId="0" fillId="7" borderId="1" xfId="0" applyNumberFormat="1" applyFont="1" applyFill="1" applyBorder="1" applyAlignment="1">
      <alignment horizontal="center"/>
    </xf>
    <xf numFmtId="10" fontId="0" fillId="6" borderId="6" xfId="0" applyNumberFormat="1" applyFont="1" applyFill="1" applyBorder="1" applyAlignment="1">
      <alignment horizontal="center"/>
    </xf>
    <xf numFmtId="10" fontId="0" fillId="0" borderId="6" xfId="0" applyNumberFormat="1" applyFont="1" applyFill="1" applyBorder="1" applyAlignment="1">
      <alignment horizontal="center"/>
    </xf>
    <xf numFmtId="0" fontId="0" fillId="7" borderId="21" xfId="0" applyFont="1" applyFill="1" applyBorder="1"/>
    <xf numFmtId="0" fontId="0" fillId="0" borderId="27" xfId="0" applyFont="1" applyBorder="1"/>
    <xf numFmtId="0" fontId="0" fillId="0" borderId="28" xfId="0" applyFont="1" applyBorder="1"/>
    <xf numFmtId="10" fontId="5" fillId="9" borderId="1" xfId="0" applyNumberFormat="1" applyFont="1" applyFill="1" applyBorder="1" applyAlignment="1">
      <alignment horizontal="center" vertical="center" wrapText="1"/>
    </xf>
    <xf numFmtId="166" fontId="5" fillId="10" borderId="1" xfId="0" applyNumberFormat="1" applyFont="1" applyFill="1" applyBorder="1" applyAlignment="1">
      <alignment horizontal="center" vertical="center" wrapText="1"/>
    </xf>
    <xf numFmtId="10" fontId="5" fillId="10" borderId="1" xfId="0" applyNumberFormat="1" applyFont="1" applyFill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164" fontId="9" fillId="2" borderId="8" xfId="0" applyNumberFormat="1" applyFont="1" applyFill="1" applyBorder="1" applyAlignment="1">
      <alignment horizontal="center" vertical="center" wrapText="1"/>
    </xf>
    <xf numFmtId="166" fontId="9" fillId="2" borderId="8" xfId="0" applyNumberFormat="1" applyFont="1" applyFill="1" applyBorder="1" applyAlignment="1">
      <alignment horizontal="center" vertical="center" wrapText="1"/>
    </xf>
    <xf numFmtId="10" fontId="9" fillId="2" borderId="10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4" fontId="0" fillId="0" borderId="8" xfId="0" applyNumberFormat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10" fontId="8" fillId="6" borderId="6" xfId="0" applyNumberFormat="1" applyFont="1" applyFill="1" applyBorder="1" applyAlignment="1">
      <alignment horizontal="center" vertical="center" wrapText="1"/>
    </xf>
    <xf numFmtId="10" fontId="8" fillId="2" borderId="6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66" fontId="11" fillId="0" borderId="5" xfId="0" applyNumberFormat="1" applyFont="1" applyFill="1" applyBorder="1"/>
    <xf numFmtId="10" fontId="11" fillId="0" borderId="1" xfId="0" applyNumberFormat="1" applyFont="1" applyFill="1" applyBorder="1"/>
    <xf numFmtId="166" fontId="11" fillId="0" borderId="1" xfId="0" applyNumberFormat="1" applyFont="1" applyFill="1" applyBorder="1"/>
    <xf numFmtId="10" fontId="11" fillId="0" borderId="6" xfId="0" applyNumberFormat="1" applyFont="1" applyFill="1" applyBorder="1"/>
    <xf numFmtId="10" fontId="11" fillId="0" borderId="10" xfId="0" applyNumberFormat="1" applyFont="1" applyFill="1" applyBorder="1"/>
    <xf numFmtId="10" fontId="11" fillId="0" borderId="8" xfId="0" applyNumberFormat="1" applyFont="1" applyFill="1" applyBorder="1"/>
    <xf numFmtId="10" fontId="11" fillId="0" borderId="21" xfId="0" applyNumberFormat="1" applyFont="1" applyFill="1" applyBorder="1"/>
    <xf numFmtId="166" fontId="11" fillId="0" borderId="8" xfId="0" applyNumberFormat="1" applyFont="1" applyFill="1" applyBorder="1"/>
    <xf numFmtId="10" fontId="11" fillId="0" borderId="13" xfId="0" applyNumberFormat="1" applyFont="1" applyFill="1" applyBorder="1"/>
    <xf numFmtId="10" fontId="11" fillId="0" borderId="5" xfId="0" applyNumberFormat="1" applyFont="1" applyFill="1" applyBorder="1"/>
    <xf numFmtId="0" fontId="11" fillId="0" borderId="6" xfId="0" applyFont="1" applyFill="1" applyBorder="1"/>
    <xf numFmtId="166" fontId="11" fillId="0" borderId="22" xfId="0" applyNumberFormat="1" applyFont="1" applyFill="1" applyBorder="1"/>
    <xf numFmtId="10" fontId="11" fillId="0" borderId="23" xfId="0" applyNumberFormat="1" applyFont="1" applyFill="1" applyBorder="1"/>
    <xf numFmtId="166" fontId="11" fillId="0" borderId="23" xfId="0" applyNumberFormat="1" applyFont="1" applyFill="1" applyBorder="1"/>
    <xf numFmtId="10" fontId="11" fillId="0" borderId="24" xfId="0" applyNumberFormat="1" applyFont="1" applyFill="1" applyBorder="1"/>
    <xf numFmtId="166" fontId="11" fillId="0" borderId="26" xfId="0" applyNumberFormat="1" applyFont="1" applyFill="1" applyBorder="1"/>
    <xf numFmtId="10" fontId="11" fillId="0" borderId="25" xfId="0" applyNumberFormat="1" applyFont="1" applyFill="1" applyBorder="1"/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0" fontId="0" fillId="0" borderId="15" xfId="0" applyNumberFormat="1" applyFont="1" applyFill="1" applyBorder="1" applyAlignment="1">
      <alignment horizontal="center"/>
    </xf>
    <xf numFmtId="166" fontId="11" fillId="0" borderId="13" xfId="0" applyNumberFormat="1" applyFont="1" applyFill="1" applyBorder="1"/>
    <xf numFmtId="0" fontId="0" fillId="0" borderId="5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left"/>
    </xf>
    <xf numFmtId="0" fontId="0" fillId="0" borderId="0" xfId="0" applyFill="1"/>
    <xf numFmtId="0" fontId="0" fillId="0" borderId="1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10" fillId="2" borderId="10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166" fontId="5" fillId="2" borderId="5" xfId="0" applyNumberFormat="1" applyFont="1" applyFill="1" applyBorder="1" applyAlignment="1">
      <alignment horizontal="center" vertical="center" wrapText="1"/>
    </xf>
    <xf numFmtId="10" fontId="5" fillId="2" borderId="8" xfId="0" applyNumberFormat="1" applyFont="1" applyFill="1" applyBorder="1" applyAlignment="1">
      <alignment horizontal="center" vertical="center" wrapText="1"/>
    </xf>
    <xf numFmtId="10" fontId="0" fillId="2" borderId="13" xfId="0" applyNumberFormat="1" applyFill="1" applyBorder="1" applyAlignment="1">
      <alignment horizontal="center" vertical="center" wrapText="1"/>
    </xf>
    <xf numFmtId="164" fontId="11" fillId="0" borderId="8" xfId="0" applyNumberFormat="1" applyFont="1" applyFill="1" applyBorder="1"/>
    <xf numFmtId="164" fontId="11" fillId="0" borderId="1" xfId="0" applyNumberFormat="1" applyFont="1" applyFill="1" applyBorder="1"/>
    <xf numFmtId="165" fontId="11" fillId="0" borderId="1" xfId="0" applyNumberFormat="1" applyFont="1" applyFill="1" applyBorder="1"/>
    <xf numFmtId="166" fontId="11" fillId="0" borderId="6" xfId="0" applyNumberFormat="1" applyFont="1" applyFill="1" applyBorder="1"/>
    <xf numFmtId="164" fontId="11" fillId="0" borderId="26" xfId="0" applyNumberFormat="1" applyFont="1" applyFill="1" applyBorder="1"/>
    <xf numFmtId="164" fontId="11" fillId="0" borderId="23" xfId="0" applyNumberFormat="1" applyFont="1" applyFill="1" applyBorder="1"/>
    <xf numFmtId="165" fontId="11" fillId="0" borderId="23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0" fillId="0" borderId="1" xfId="0" quotePrefix="1" applyFill="1" applyBorder="1"/>
    <xf numFmtId="1" fontId="0" fillId="0" borderId="1" xfId="0" applyNumberFormat="1" applyFill="1" applyBorder="1" applyAlignment="1">
      <alignment horizontal="center"/>
    </xf>
    <xf numFmtId="10" fontId="0" fillId="6" borderId="1" xfId="0" applyNumberFormat="1" applyFill="1" applyBorder="1" applyAlignment="1">
      <alignment horizontal="center"/>
    </xf>
    <xf numFmtId="166" fontId="0" fillId="0" borderId="5" xfId="0" applyNumberFormat="1" applyBorder="1"/>
    <xf numFmtId="166" fontId="0" fillId="0" borderId="8" xfId="0" applyNumberFormat="1" applyBorder="1"/>
    <xf numFmtId="10" fontId="0" fillId="0" borderId="13" xfId="0" applyNumberFormat="1" applyBorder="1"/>
    <xf numFmtId="10" fontId="0" fillId="0" borderId="21" xfId="0" applyNumberFormat="1" applyBorder="1"/>
    <xf numFmtId="0" fontId="0" fillId="0" borderId="10" xfId="0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0" fontId="0" fillId="2" borderId="21" xfId="0" applyNumberFormat="1" applyFill="1" applyBorder="1" applyAlignment="1">
      <alignment horizontal="center" vertical="center" wrapText="1"/>
    </xf>
    <xf numFmtId="10" fontId="0" fillId="0" borderId="16" xfId="0" applyNumberFormat="1" applyFont="1" applyFill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2" borderId="29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2" borderId="13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5" fillId="6" borderId="1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/>
    </xf>
    <xf numFmtId="166" fontId="5" fillId="2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2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/>
    </xf>
    <xf numFmtId="166" fontId="5" fillId="2" borderId="8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/>
    </xf>
    <xf numFmtId="166" fontId="5" fillId="0" borderId="8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center"/>
    </xf>
    <xf numFmtId="10" fontId="11" fillId="4" borderId="1" xfId="0" applyNumberFormat="1" applyFont="1" applyFill="1" applyBorder="1"/>
    <xf numFmtId="0" fontId="0" fillId="8" borderId="1" xfId="0" applyFont="1" applyFill="1" applyBorder="1" applyAlignment="1" applyProtection="1">
      <alignment horizontal="left"/>
      <protection locked="0"/>
    </xf>
    <xf numFmtId="10" fontId="0" fillId="0" borderId="1" xfId="0" applyNumberFormat="1" applyFill="1" applyBorder="1" applyAlignment="1">
      <alignment horizontal="center"/>
    </xf>
    <xf numFmtId="0" fontId="0" fillId="0" borderId="21" xfId="0" applyFill="1" applyBorder="1"/>
    <xf numFmtId="10" fontId="0" fillId="7" borderId="6" xfId="0" applyNumberFormat="1" applyFont="1" applyFill="1" applyBorder="1" applyAlignment="1">
      <alignment horizontal="center"/>
    </xf>
    <xf numFmtId="0" fontId="13" fillId="0" borderId="0" xfId="0" applyFont="1"/>
    <xf numFmtId="0" fontId="0" fillId="8" borderId="1" xfId="0" applyFont="1" applyFill="1" applyBorder="1"/>
    <xf numFmtId="0" fontId="14" fillId="7" borderId="0" xfId="0" applyFont="1" applyFill="1"/>
    <xf numFmtId="0" fontId="13" fillId="7" borderId="0" xfId="0" applyFont="1" applyFill="1"/>
    <xf numFmtId="0" fontId="12" fillId="7" borderId="0" xfId="0" applyFont="1" applyFill="1"/>
    <xf numFmtId="1" fontId="6" fillId="8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0" borderId="21" xfId="0" applyFont="1" applyFill="1" applyBorder="1"/>
    <xf numFmtId="0" fontId="0" fillId="8" borderId="1" xfId="0" quotePrefix="1" applyFill="1" applyBorder="1"/>
    <xf numFmtId="10" fontId="0" fillId="0" borderId="6" xfId="0" applyNumberFormat="1" applyFill="1" applyBorder="1" applyAlignment="1">
      <alignment horizontal="center"/>
    </xf>
    <xf numFmtId="10" fontId="8" fillId="0" borderId="6" xfId="0" applyNumberFormat="1" applyFont="1" applyFill="1" applyBorder="1" applyAlignment="1">
      <alignment horizontal="center"/>
    </xf>
    <xf numFmtId="166" fontId="0" fillId="0" borderId="5" xfId="0" applyNumberFormat="1" applyFill="1" applyBorder="1"/>
    <xf numFmtId="10" fontId="0" fillId="0" borderId="1" xfId="0" applyNumberFormat="1" applyFill="1" applyBorder="1"/>
    <xf numFmtId="166" fontId="0" fillId="0" borderId="1" xfId="0" applyNumberFormat="1" applyFill="1" applyBorder="1"/>
    <xf numFmtId="10" fontId="0" fillId="0" borderId="6" xfId="0" applyNumberFormat="1" applyFill="1" applyBorder="1"/>
    <xf numFmtId="10" fontId="11" fillId="6" borderId="1" xfId="0" applyNumberFormat="1" applyFont="1" applyFill="1" applyBorder="1"/>
    <xf numFmtId="10" fontId="0" fillId="0" borderId="13" xfId="0" applyNumberFormat="1" applyFill="1" applyBorder="1"/>
    <xf numFmtId="0" fontId="0" fillId="0" borderId="27" xfId="0" applyBorder="1"/>
    <xf numFmtId="0" fontId="5" fillId="3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0" fillId="0" borderId="1" xfId="0" quotePrefix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ill="1" applyBorder="1" applyProtection="1">
      <protection locked="0"/>
    </xf>
    <xf numFmtId="166" fontId="5" fillId="0" borderId="6" xfId="0" applyNumberFormat="1" applyFon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0" fontId="0" fillId="0" borderId="8" xfId="0" applyNumberFormat="1" applyBorder="1"/>
    <xf numFmtId="166" fontId="0" fillId="0" borderId="6" xfId="0" applyNumberFormat="1" applyBorder="1"/>
    <xf numFmtId="10" fontId="0" fillId="0" borderId="5" xfId="0" applyNumberFormat="1" applyBorder="1"/>
    <xf numFmtId="166" fontId="0" fillId="0" borderId="13" xfId="0" applyNumberFormat="1" applyBorder="1"/>
    <xf numFmtId="0" fontId="0" fillId="0" borderId="6" xfId="0" applyBorder="1"/>
    <xf numFmtId="0" fontId="0" fillId="0" borderId="28" xfId="0" applyBorder="1"/>
    <xf numFmtId="164" fontId="0" fillId="0" borderId="23" xfId="0" applyNumberFormat="1" applyBorder="1"/>
    <xf numFmtId="10" fontId="0" fillId="0" borderId="23" xfId="0" applyNumberFormat="1" applyBorder="1"/>
    <xf numFmtId="165" fontId="0" fillId="0" borderId="23" xfId="0" applyNumberFormat="1" applyBorder="1"/>
    <xf numFmtId="166" fontId="0" fillId="0" borderId="10" xfId="0" applyNumberFormat="1" applyBorder="1"/>
    <xf numFmtId="166" fontId="0" fillId="0" borderId="23" xfId="0" applyNumberFormat="1" applyBorder="1"/>
    <xf numFmtId="166" fontId="0" fillId="0" borderId="21" xfId="0" applyNumberFormat="1" applyBorder="1"/>
    <xf numFmtId="0" fontId="0" fillId="0" borderId="10" xfId="0" applyBorder="1"/>
    <xf numFmtId="0" fontId="0" fillId="0" borderId="23" xfId="0" applyFill="1" applyBorder="1"/>
    <xf numFmtId="0" fontId="0" fillId="0" borderId="0" xfId="0" applyFont="1" applyFill="1" applyBorder="1" applyAlignment="1" applyProtection="1">
      <alignment horizontal="left"/>
      <protection locked="0"/>
    </xf>
    <xf numFmtId="0" fontId="10" fillId="2" borderId="1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/>
    </xf>
    <xf numFmtId="164" fontId="0" fillId="0" borderId="1" xfId="0" applyNumberFormat="1" applyFill="1" applyBorder="1"/>
    <xf numFmtId="165" fontId="0" fillId="0" borderId="1" xfId="0" applyNumberFormat="1" applyFill="1" applyBorder="1"/>
    <xf numFmtId="49" fontId="6" fillId="0" borderId="1" xfId="0" applyNumberFormat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2" fillId="0" borderId="22" xfId="1" applyFont="1" applyFill="1" applyBorder="1" applyAlignment="1">
      <alignment horizontal="left"/>
    </xf>
    <xf numFmtId="10" fontId="0" fillId="0" borderId="25" xfId="0" applyNumberFormat="1" applyBorder="1"/>
    <xf numFmtId="166" fontId="0" fillId="0" borderId="22" xfId="0" applyNumberFormat="1" applyBorder="1"/>
    <xf numFmtId="10" fontId="0" fillId="0" borderId="24" xfId="0" applyNumberFormat="1" applyBorder="1"/>
    <xf numFmtId="166" fontId="0" fillId="0" borderId="26" xfId="0" applyNumberFormat="1" applyBorder="1"/>
    <xf numFmtId="10" fontId="5" fillId="2" borderId="1" xfId="0" applyNumberFormat="1" applyFont="1" applyFill="1" applyBorder="1" applyAlignment="1">
      <alignment horizontal="center" vertical="center" wrapText="1"/>
    </xf>
    <xf numFmtId="10" fontId="5" fillId="2" borderId="6" xfId="0" applyNumberFormat="1" applyFont="1" applyFill="1" applyBorder="1" applyAlignment="1">
      <alignment horizontal="center" vertical="center" wrapText="1"/>
    </xf>
    <xf numFmtId="166" fontId="15" fillId="0" borderId="8" xfId="0" applyNumberFormat="1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10" fontId="11" fillId="0" borderId="6" xfId="0" applyNumberFormat="1" applyFont="1" applyFill="1" applyBorder="1" applyAlignment="1">
      <alignment horizontal="center"/>
    </xf>
    <xf numFmtId="10" fontId="11" fillId="0" borderId="10" xfId="0" applyNumberFormat="1" applyFont="1" applyFill="1" applyBorder="1" applyAlignment="1">
      <alignment horizontal="center"/>
    </xf>
    <xf numFmtId="166" fontId="15" fillId="0" borderId="10" xfId="0" applyNumberFormat="1" applyFont="1" applyFill="1" applyBorder="1" applyAlignment="1">
      <alignment horizontal="center"/>
    </xf>
    <xf numFmtId="10" fontId="11" fillId="0" borderId="8" xfId="0" applyNumberFormat="1" applyFont="1" applyFill="1" applyBorder="1" applyAlignment="1">
      <alignment horizontal="center"/>
    </xf>
    <xf numFmtId="164" fontId="11" fillId="0" borderId="6" xfId="0" applyNumberFormat="1" applyFont="1" applyFill="1" applyBorder="1"/>
    <xf numFmtId="10" fontId="15" fillId="0" borderId="8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0" fontId="15" fillId="0" borderId="10" xfId="0" applyNumberFormat="1" applyFont="1" applyFill="1" applyBorder="1" applyAlignment="1">
      <alignment horizontal="center"/>
    </xf>
    <xf numFmtId="166" fontId="11" fillId="0" borderId="10" xfId="0" applyNumberFormat="1" applyFont="1" applyFill="1" applyBorder="1" applyAlignment="1">
      <alignment horizontal="center"/>
    </xf>
    <xf numFmtId="166" fontId="15" fillId="0" borderId="17" xfId="0" applyNumberFormat="1" applyFont="1" applyFill="1" applyBorder="1" applyAlignment="1">
      <alignment horizontal="center"/>
    </xf>
    <xf numFmtId="166" fontId="15" fillId="0" borderId="23" xfId="0" applyNumberFormat="1" applyFont="1" applyFill="1" applyBorder="1" applyAlignment="1">
      <alignment horizontal="center"/>
    </xf>
    <xf numFmtId="10" fontId="11" fillId="0" borderId="23" xfId="0" applyNumberFormat="1" applyFont="1" applyFill="1" applyBorder="1" applyAlignment="1">
      <alignment horizontal="center"/>
    </xf>
    <xf numFmtId="166" fontId="15" fillId="0" borderId="25" xfId="0" applyNumberFormat="1" applyFont="1" applyFill="1" applyBorder="1" applyAlignment="1">
      <alignment horizontal="center"/>
    </xf>
    <xf numFmtId="10" fontId="11" fillId="0" borderId="25" xfId="0" applyNumberFormat="1" applyFont="1" applyFill="1" applyBorder="1" applyAlignment="1">
      <alignment horizontal="center"/>
    </xf>
    <xf numFmtId="10" fontId="11" fillId="0" borderId="24" xfId="0" applyNumberFormat="1" applyFont="1" applyFill="1" applyBorder="1" applyAlignment="1">
      <alignment horizontal="center"/>
    </xf>
    <xf numFmtId="166" fontId="15" fillId="0" borderId="1" xfId="0" applyNumberFormat="1" applyFont="1" applyFill="1" applyBorder="1"/>
    <xf numFmtId="10" fontId="6" fillId="0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/>
    <xf numFmtId="166" fontId="5" fillId="2" borderId="3" xfId="0" applyNumberFormat="1" applyFont="1" applyFill="1" applyBorder="1"/>
    <xf numFmtId="0" fontId="5" fillId="2" borderId="3" xfId="0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/>
    <xf numFmtId="21" fontId="5" fillId="3" borderId="1" xfId="0" applyNumberFormat="1" applyFont="1" applyFill="1" applyBorder="1" applyAlignment="1">
      <alignment horizontal="center"/>
    </xf>
    <xf numFmtId="166" fontId="5" fillId="7" borderId="1" xfId="0" applyNumberFormat="1" applyFont="1" applyFill="1" applyBorder="1"/>
    <xf numFmtId="14" fontId="6" fillId="0" borderId="0" xfId="0" applyNumberFormat="1" applyFont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6" fillId="8" borderId="1" xfId="0" applyNumberFormat="1" applyFont="1" applyFill="1" applyBorder="1" applyAlignment="1">
      <alignment horizontal="center"/>
    </xf>
    <xf numFmtId="14" fontId="6" fillId="0" borderId="23" xfId="0" applyNumberFormat="1" applyFont="1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0" fontId="4" fillId="0" borderId="23" xfId="2" applyNumberFormat="1" applyFont="1" applyFill="1" applyBorder="1"/>
    <xf numFmtId="0" fontId="0" fillId="0" borderId="23" xfId="0" applyFont="1" applyFill="1" applyBorder="1" applyAlignment="1">
      <alignment horizontal="left"/>
    </xf>
    <xf numFmtId="10" fontId="0" fillId="0" borderId="23" xfId="0" applyNumberFormat="1" applyBorder="1" applyAlignment="1">
      <alignment horizontal="center"/>
    </xf>
    <xf numFmtId="166" fontId="15" fillId="0" borderId="10" xfId="0" applyNumberFormat="1" applyFont="1" applyFill="1" applyBorder="1"/>
    <xf numFmtId="164" fontId="0" fillId="0" borderId="8" xfId="0" applyNumberFormat="1" applyFill="1" applyBorder="1"/>
    <xf numFmtId="10" fontId="0" fillId="0" borderId="10" xfId="0" applyNumberFormat="1" applyFill="1" applyBorder="1"/>
    <xf numFmtId="166" fontId="0" fillId="0" borderId="8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66" fontId="5" fillId="0" borderId="0" xfId="0" applyNumberFormat="1" applyFont="1" applyFill="1" applyBorder="1"/>
    <xf numFmtId="2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0" fontId="0" fillId="0" borderId="0" xfId="0" applyNumberFormat="1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center"/>
    </xf>
    <xf numFmtId="14" fontId="6" fillId="0" borderId="3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>
      <alignment horizontal="center"/>
    </xf>
    <xf numFmtId="166" fontId="5" fillId="0" borderId="3" xfId="0" applyNumberFormat="1" applyFont="1" applyBorder="1"/>
    <xf numFmtId="21" fontId="5" fillId="3" borderId="3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0" fontId="0" fillId="0" borderId="4" xfId="0" applyNumberFormat="1" applyFont="1" applyFill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166" fontId="15" fillId="0" borderId="7" xfId="0" applyNumberFormat="1" applyFont="1" applyFill="1" applyBorder="1" applyAlignment="1">
      <alignment horizontal="center"/>
    </xf>
    <xf numFmtId="10" fontId="11" fillId="0" borderId="3" xfId="0" applyNumberFormat="1" applyFont="1" applyFill="1" applyBorder="1" applyAlignment="1">
      <alignment horizontal="center"/>
    </xf>
    <xf numFmtId="166" fontId="15" fillId="0" borderId="3" xfId="0" applyNumberFormat="1" applyFont="1" applyFill="1" applyBorder="1" applyAlignment="1">
      <alignment horizontal="center"/>
    </xf>
    <xf numFmtId="10" fontId="11" fillId="0" borderId="3" xfId="0" applyNumberFormat="1" applyFont="1" applyFill="1" applyBorder="1"/>
    <xf numFmtId="164" fontId="11" fillId="0" borderId="3" xfId="0" applyNumberFormat="1" applyFont="1" applyFill="1" applyBorder="1"/>
    <xf numFmtId="165" fontId="11" fillId="0" borderId="3" xfId="0" applyNumberFormat="1" applyFont="1" applyFill="1" applyBorder="1"/>
    <xf numFmtId="10" fontId="11" fillId="0" borderId="9" xfId="0" applyNumberFormat="1" applyFont="1" applyFill="1" applyBorder="1"/>
    <xf numFmtId="166" fontId="11" fillId="0" borderId="2" xfId="0" applyNumberFormat="1" applyFont="1" applyFill="1" applyBorder="1"/>
    <xf numFmtId="166" fontId="11" fillId="0" borderId="3" xfId="0" applyNumberFormat="1" applyFont="1" applyFill="1" applyBorder="1"/>
    <xf numFmtId="10" fontId="11" fillId="0" borderId="4" xfId="0" applyNumberFormat="1" applyFont="1" applyFill="1" applyBorder="1"/>
    <xf numFmtId="166" fontId="11" fillId="0" borderId="7" xfId="0" applyNumberFormat="1" applyFont="1" applyFill="1" applyBorder="1"/>
    <xf numFmtId="0" fontId="6" fillId="0" borderId="15" xfId="0" applyFont="1" applyFill="1" applyBorder="1" applyAlignment="1">
      <alignment horizontal="left"/>
    </xf>
    <xf numFmtId="14" fontId="6" fillId="0" borderId="15" xfId="0" applyNumberFormat="1" applyFont="1" applyFill="1" applyBorder="1" applyAlignment="1">
      <alignment horizontal="center"/>
    </xf>
    <xf numFmtId="166" fontId="5" fillId="0" borderId="15" xfId="0" applyNumberFormat="1" applyFont="1" applyBorder="1"/>
    <xf numFmtId="21" fontId="5" fillId="3" borderId="15" xfId="0" applyNumberFormat="1" applyFont="1" applyFill="1" applyBorder="1" applyAlignment="1">
      <alignment horizontal="center"/>
    </xf>
    <xf numFmtId="166" fontId="15" fillId="0" borderId="15" xfId="0" applyNumberFormat="1" applyFont="1" applyFill="1" applyBorder="1" applyAlignment="1">
      <alignment horizontal="center"/>
    </xf>
    <xf numFmtId="10" fontId="11" fillId="0" borderId="15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/>
    <xf numFmtId="10" fontId="11" fillId="0" borderId="15" xfId="0" applyNumberFormat="1" applyFont="1" applyFill="1" applyBorder="1"/>
    <xf numFmtId="165" fontId="11" fillId="0" borderId="15" xfId="0" applyNumberFormat="1" applyFont="1" applyFill="1" applyBorder="1"/>
    <xf numFmtId="166" fontId="11" fillId="0" borderId="15" xfId="0" applyNumberFormat="1" applyFont="1" applyFill="1" applyBorder="1"/>
    <xf numFmtId="10" fontId="11" fillId="0" borderId="19" xfId="0" applyNumberFormat="1" applyFont="1" applyFill="1" applyBorder="1"/>
    <xf numFmtId="0" fontId="0" fillId="0" borderId="12" xfId="0" applyFont="1" applyBorder="1"/>
    <xf numFmtId="0" fontId="0" fillId="0" borderId="30" xfId="0" applyBorder="1"/>
    <xf numFmtId="0" fontId="0" fillId="0" borderId="31" xfId="0" applyFont="1" applyBorder="1"/>
    <xf numFmtId="166" fontId="11" fillId="0" borderId="14" xfId="0" applyNumberFormat="1" applyFont="1" applyFill="1" applyBorder="1"/>
    <xf numFmtId="10" fontId="11" fillId="0" borderId="16" xfId="0" applyNumberFormat="1" applyFont="1" applyFill="1" applyBorder="1"/>
    <xf numFmtId="10" fontId="11" fillId="0" borderId="9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/>
    <xf numFmtId="10" fontId="11" fillId="0" borderId="19" xfId="0" applyNumberFormat="1" applyFont="1" applyFill="1" applyBorder="1" applyAlignment="1">
      <alignment horizontal="center"/>
    </xf>
    <xf numFmtId="166" fontId="11" fillId="0" borderId="20" xfId="0" applyNumberFormat="1" applyFont="1" applyFill="1" applyBorder="1"/>
    <xf numFmtId="164" fontId="11" fillId="0" borderId="2" xfId="0" applyNumberFormat="1" applyFont="1" applyFill="1" applyBorder="1"/>
    <xf numFmtId="164" fontId="11" fillId="0" borderId="5" xfId="0" applyNumberFormat="1" applyFont="1" applyFill="1" applyBorder="1"/>
    <xf numFmtId="164" fontId="0" fillId="0" borderId="5" xfId="0" applyNumberFormat="1" applyBorder="1"/>
    <xf numFmtId="164" fontId="0" fillId="0" borderId="22" xfId="0" applyNumberFormat="1" applyBorder="1"/>
    <xf numFmtId="164" fontId="11" fillId="0" borderId="14" xfId="0" applyNumberFormat="1" applyFont="1" applyFill="1" applyBorder="1"/>
    <xf numFmtId="10" fontId="0" fillId="0" borderId="9" xfId="0" applyNumberFormat="1" applyFont="1" applyFill="1" applyBorder="1" applyAlignment="1">
      <alignment horizontal="center"/>
    </xf>
    <xf numFmtId="10" fontId="0" fillId="0" borderId="19" xfId="0" applyNumberFormat="1" applyFont="1" applyFill="1" applyBorder="1" applyAlignment="1">
      <alignment horizontal="center"/>
    </xf>
    <xf numFmtId="166" fontId="15" fillId="0" borderId="20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0" fillId="0" borderId="31" xfId="0" applyBorder="1"/>
    <xf numFmtId="10" fontId="8" fillId="0" borderId="16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10" fontId="0" fillId="6" borderId="15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11" fillId="0" borderId="24" xfId="0" applyNumberFormat="1" applyFont="1" applyFill="1" applyBorder="1"/>
    <xf numFmtId="10" fontId="0" fillId="0" borderId="26" xfId="0" applyNumberFormat="1" applyBorder="1"/>
    <xf numFmtId="166" fontId="0" fillId="0" borderId="25" xfId="0" applyNumberFormat="1" applyBorder="1"/>
    <xf numFmtId="10" fontId="0" fillId="0" borderId="22" xfId="0" applyNumberFormat="1" applyBorder="1"/>
    <xf numFmtId="10" fontId="0" fillId="0" borderId="21" xfId="0" applyNumberFormat="1" applyFill="1" applyBorder="1"/>
    <xf numFmtId="166" fontId="0" fillId="0" borderId="24" xfId="0" applyNumberFormat="1" applyBorder="1"/>
    <xf numFmtId="0" fontId="0" fillId="0" borderId="25" xfId="0" applyBorder="1"/>
    <xf numFmtId="21" fontId="18" fillId="5" borderId="1" xfId="0" applyNumberFormat="1" applyFont="1" applyFill="1" applyBorder="1" applyAlignment="1">
      <alignment horizontal="center"/>
    </xf>
    <xf numFmtId="0" fontId="0" fillId="0" borderId="14" xfId="1" applyFont="1" applyFill="1" applyBorder="1" applyAlignment="1">
      <alignment horizontal="left"/>
    </xf>
    <xf numFmtId="10" fontId="0" fillId="4" borderId="15" xfId="0" applyNumberFormat="1" applyFont="1" applyFill="1" applyBorder="1" applyAlignment="1">
      <alignment horizontal="center"/>
    </xf>
    <xf numFmtId="14" fontId="0" fillId="8" borderId="1" xfId="0" applyNumberFormat="1" applyFont="1" applyFill="1" applyBorder="1" applyAlignment="1">
      <alignment horizontal="center"/>
    </xf>
    <xf numFmtId="166" fontId="6" fillId="8" borderId="1" xfId="0" applyNumberFormat="1" applyFont="1" applyFill="1" applyBorder="1"/>
    <xf numFmtId="166" fontId="6" fillId="8" borderId="1" xfId="0" applyNumberFormat="1" applyFont="1" applyFill="1" applyBorder="1" applyAlignment="1">
      <alignment horizontal="left"/>
    </xf>
    <xf numFmtId="21" fontId="5" fillId="6" borderId="1" xfId="0" applyNumberFormat="1" applyFont="1" applyFill="1" applyBorder="1" applyAlignment="1">
      <alignment horizontal="center"/>
    </xf>
    <xf numFmtId="10" fontId="19" fillId="5" borderId="1" xfId="0" applyNumberFormat="1" applyFont="1" applyFill="1" applyBorder="1" applyAlignment="1">
      <alignment horizontal="center"/>
    </xf>
    <xf numFmtId="166" fontId="19" fillId="5" borderId="1" xfId="0" applyNumberFormat="1" applyFont="1" applyFill="1" applyBorder="1" applyAlignment="1">
      <alignment horizontal="right" wrapText="1"/>
    </xf>
    <xf numFmtId="21" fontId="19" fillId="5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10" fontId="15" fillId="0" borderId="1" xfId="0" applyNumberFormat="1" applyFont="1" applyFill="1" applyBorder="1" applyAlignment="1">
      <alignment horizontal="center"/>
    </xf>
    <xf numFmtId="166" fontId="11" fillId="0" borderId="10" xfId="0" applyNumberFormat="1" applyFont="1" applyFill="1" applyBorder="1"/>
    <xf numFmtId="0" fontId="11" fillId="0" borderId="10" xfId="0" applyFont="1" applyFill="1" applyBorder="1"/>
    <xf numFmtId="166" fontId="5" fillId="6" borderId="1" xfId="0" applyNumberFormat="1" applyFont="1" applyFill="1" applyBorder="1" applyAlignment="1">
      <alignment horizontal="center"/>
    </xf>
    <xf numFmtId="166" fontId="5" fillId="6" borderId="15" xfId="0" applyNumberFormat="1" applyFont="1" applyFill="1" applyBorder="1" applyAlignment="1">
      <alignment horizontal="center"/>
    </xf>
    <xf numFmtId="0" fontId="0" fillId="0" borderId="22" xfId="1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/>
    </xf>
    <xf numFmtId="21" fontId="5" fillId="5" borderId="1" xfId="0" applyNumberFormat="1" applyFont="1" applyFill="1" applyBorder="1" applyAlignment="1">
      <alignment horizontal="center"/>
    </xf>
    <xf numFmtId="10" fontId="0" fillId="4" borderId="10" xfId="0" applyNumberFormat="1" applyFont="1" applyFill="1" applyBorder="1" applyAlignment="1">
      <alignment horizontal="center"/>
    </xf>
    <xf numFmtId="166" fontId="5" fillId="0" borderId="8" xfId="0" applyNumberFormat="1" applyFont="1" applyBorder="1"/>
    <xf numFmtId="0" fontId="0" fillId="8" borderId="0" xfId="0" applyFont="1" applyFill="1" applyBorder="1" applyAlignment="1">
      <alignment horizontal="left"/>
    </xf>
    <xf numFmtId="0" fontId="6" fillId="8" borderId="1" xfId="0" applyFont="1" applyFill="1" applyBorder="1" applyAlignment="1" applyProtection="1">
      <alignment horizontal="left"/>
      <protection locked="0"/>
    </xf>
    <xf numFmtId="0" fontId="6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8" borderId="1" xfId="0" quotePrefix="1" applyFill="1" applyBorder="1" applyAlignment="1">
      <alignment horizontal="left"/>
    </xf>
    <xf numFmtId="166" fontId="5" fillId="0" borderId="1" xfId="0" applyNumberFormat="1" applyFont="1" applyFill="1" applyBorder="1"/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/>
    </xf>
    <xf numFmtId="1" fontId="0" fillId="8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10" fontId="0" fillId="0" borderId="8" xfId="0" applyNumberForma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10" fontId="8" fillId="0" borderId="1" xfId="0" applyNumberFormat="1" applyFont="1" applyFill="1" applyBorder="1" applyAlignment="1">
      <alignment horizontal="center"/>
    </xf>
    <xf numFmtId="10" fontId="0" fillId="0" borderId="8" xfId="0" applyNumberFormat="1" applyFill="1" applyBorder="1"/>
    <xf numFmtId="166" fontId="0" fillId="0" borderId="6" xfId="0" applyNumberFormat="1" applyFill="1" applyBorder="1"/>
    <xf numFmtId="10" fontId="0" fillId="0" borderId="5" xfId="0" applyNumberFormat="1" applyFill="1" applyBorder="1"/>
    <xf numFmtId="166" fontId="0" fillId="0" borderId="13" xfId="0" applyNumberFormat="1" applyFill="1" applyBorder="1"/>
    <xf numFmtId="0" fontId="0" fillId="0" borderId="6" xfId="0" applyFill="1" applyBorder="1"/>
    <xf numFmtId="0" fontId="0" fillId="0" borderId="5" xfId="0" applyFont="1" applyBorder="1" applyAlignment="1">
      <alignment horizontal="left"/>
    </xf>
    <xf numFmtId="0" fontId="0" fillId="8" borderId="0" xfId="0" applyFill="1"/>
    <xf numFmtId="0" fontId="0" fillId="0" borderId="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/>
    </xf>
    <xf numFmtId="0" fontId="6" fillId="8" borderId="1" xfId="0" applyFont="1" applyFill="1" applyBorder="1" applyProtection="1">
      <protection locked="0"/>
    </xf>
    <xf numFmtId="166" fontId="6" fillId="0" borderId="0" xfId="0" applyNumberFormat="1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1" fontId="6" fillId="0" borderId="33" xfId="0" applyNumberFormat="1" applyFont="1" applyFill="1" applyBorder="1" applyAlignment="1">
      <alignment horizontal="center"/>
    </xf>
    <xf numFmtId="14" fontId="6" fillId="0" borderId="33" xfId="0" applyNumberFormat="1" applyFont="1" applyFill="1" applyBorder="1" applyAlignment="1">
      <alignment horizontal="center"/>
    </xf>
    <xf numFmtId="10" fontId="0" fillId="0" borderId="33" xfId="0" applyNumberFormat="1" applyFont="1" applyFill="1" applyBorder="1" applyAlignment="1">
      <alignment horizontal="center"/>
    </xf>
    <xf numFmtId="166" fontId="5" fillId="0" borderId="33" xfId="0" applyNumberFormat="1" applyFont="1" applyBorder="1"/>
    <xf numFmtId="21" fontId="5" fillId="3" borderId="33" xfId="0" applyNumberFormat="1" applyFont="1" applyFill="1" applyBorder="1" applyAlignment="1">
      <alignment horizontal="center"/>
    </xf>
    <xf numFmtId="166" fontId="5" fillId="0" borderId="8" xfId="0" applyNumberFormat="1" applyFont="1" applyFill="1" applyBorder="1"/>
    <xf numFmtId="0" fontId="6" fillId="8" borderId="0" xfId="0" applyFon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center"/>
    </xf>
    <xf numFmtId="0" fontId="0" fillId="8" borderId="1" xfId="0" applyFont="1" applyFill="1" applyBorder="1" applyAlignment="1" applyProtection="1">
      <alignment horizontal="left"/>
      <protection locked="0"/>
    </xf>
    <xf numFmtId="1" fontId="6" fillId="8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166" fontId="0" fillId="2" borderId="9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1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8" fillId="6" borderId="3" xfId="0" applyNumberFormat="1" applyFont="1" applyFill="1" applyBorder="1" applyAlignment="1">
      <alignment horizontal="center"/>
    </xf>
    <xf numFmtId="166" fontId="8" fillId="6" borderId="4" xfId="0" applyNumberFormat="1" applyFon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6" fontId="5" fillId="2" borderId="18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66FF33"/>
      <color rgb="FFFFCC66"/>
      <color rgb="FFFFCCFF"/>
      <color rgb="FFFFFFCC"/>
      <color rgb="FFCCFFCC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822"/>
  <sheetViews>
    <sheetView zoomScaleNormal="100" workbookViewId="0">
      <pane xSplit="3" ySplit="3" topLeftCell="D4" activePane="bottomRight" state="frozenSplit"/>
      <selection pane="topRight" activeCell="D1" sqref="D1"/>
      <selection pane="bottomLeft" activeCell="A3" sqref="A3"/>
      <selection pane="bottomRight" activeCell="C9" sqref="C9"/>
    </sheetView>
  </sheetViews>
  <sheetFormatPr defaultRowHeight="14.4" x14ac:dyDescent="0.3"/>
  <cols>
    <col min="1" max="1" width="1.6640625" customWidth="1"/>
    <col min="2" max="2" width="5.88671875" customWidth="1"/>
    <col min="3" max="3" width="19.6640625" customWidth="1"/>
    <col min="4" max="4" width="7.44140625" style="1" customWidth="1"/>
    <col min="5" max="5" width="23.33203125" style="250" customWidth="1"/>
    <col min="6" max="6" width="5.5546875" style="102" customWidth="1"/>
    <col min="7" max="7" width="11.33203125" style="294" customWidth="1"/>
    <col min="8" max="9" width="8.33203125" style="52" customWidth="1"/>
    <col min="10" max="10" width="7.109375" style="287" customWidth="1"/>
    <col min="11" max="11" width="8" style="286" customWidth="1"/>
    <col min="12" max="12" width="2.6640625" style="1" customWidth="1"/>
    <col min="13" max="13" width="6.109375" style="286" customWidth="1"/>
    <col min="14" max="14" width="9" style="52" customWidth="1"/>
    <col min="15" max="15" width="6.6640625" style="173" customWidth="1"/>
    <col min="16" max="16" width="8.6640625" style="52" customWidth="1"/>
    <col min="17" max="17" width="6.44140625" style="173" customWidth="1"/>
    <col min="18" max="18" width="8.88671875" style="52" customWidth="1"/>
    <col min="19" max="19" width="6.6640625" style="173" customWidth="1"/>
    <col min="20" max="20" width="8.5546875" style="52" customWidth="1"/>
    <col min="21" max="21" width="5.88671875" style="173" customWidth="1"/>
    <col min="22" max="22" width="9.44140625" style="52" customWidth="1"/>
    <col min="23" max="23" width="6.5546875" style="173" customWidth="1"/>
    <col min="24" max="24" width="8" style="52" customWidth="1"/>
    <col min="25" max="25" width="6.88671875" style="173" customWidth="1"/>
    <col min="26" max="26" width="9" style="52" customWidth="1"/>
    <col min="27" max="27" width="6.6640625" style="173" customWidth="1"/>
    <col min="28" max="28" width="8.6640625" style="52" customWidth="1"/>
    <col min="29" max="29" width="6.33203125" style="173" customWidth="1"/>
    <col min="30" max="30" width="8.44140625" style="52" customWidth="1"/>
    <col min="31" max="31" width="6" style="173" customWidth="1"/>
    <col min="32" max="32" width="8.33203125" style="52" customWidth="1"/>
    <col min="33" max="33" width="6.33203125" style="173" customWidth="1"/>
    <col min="34" max="34" width="8.33203125" style="52" customWidth="1"/>
    <col min="35" max="35" width="6.33203125" style="173" customWidth="1"/>
    <col min="36" max="36" width="8.44140625" style="75" customWidth="1"/>
    <col min="37" max="37" width="6.5546875" style="173" customWidth="1"/>
    <col min="38" max="38" width="9" style="52" customWidth="1"/>
    <col min="39" max="39" width="6.44140625" style="173" customWidth="1"/>
    <col min="40" max="40" width="9" style="52" customWidth="1"/>
    <col min="41" max="41" width="6.88671875" style="173" customWidth="1"/>
    <col min="42" max="42" width="9" style="52" customWidth="1"/>
    <col min="43" max="43" width="7" style="173" customWidth="1"/>
    <col min="44" max="44" width="9" style="52" customWidth="1"/>
    <col min="45" max="45" width="9" style="13" customWidth="1"/>
    <col min="46" max="46" width="9" style="57" customWidth="1"/>
    <col min="47" max="47" width="9" style="13" customWidth="1"/>
    <col min="48" max="48" width="9" style="57" customWidth="1"/>
    <col min="49" max="49" width="9" style="14" customWidth="1"/>
    <col min="50" max="50" width="9" style="57" customWidth="1"/>
    <col min="51" max="51" width="9" style="15" customWidth="1"/>
    <col min="52" max="52" width="9" style="57" customWidth="1"/>
    <col min="53" max="53" width="9" style="15" customWidth="1"/>
    <col min="54" max="54" width="9" style="57" customWidth="1"/>
    <col min="55" max="55" width="9" style="15" customWidth="1"/>
    <col min="56" max="56" width="9" style="57" customWidth="1"/>
    <col min="57" max="57" width="9" style="15" customWidth="1"/>
    <col min="58" max="58" width="9" style="57" customWidth="1"/>
    <col min="59" max="59" width="9" style="15" customWidth="1"/>
    <col min="60" max="60" width="9" style="57" customWidth="1"/>
    <col min="61" max="61" width="9" style="15" customWidth="1"/>
    <col min="62" max="62" width="9" style="57" customWidth="1"/>
    <col min="63" max="63" width="11.33203125" customWidth="1"/>
  </cols>
  <sheetData>
    <row r="1" spans="1:68" ht="8.4" customHeight="1" thickBot="1" x14ac:dyDescent="0.35"/>
    <row r="2" spans="1:68" x14ac:dyDescent="0.3">
      <c r="B2" s="7"/>
      <c r="C2" s="8"/>
      <c r="D2" s="20"/>
      <c r="E2" s="251"/>
      <c r="F2" s="103"/>
      <c r="G2" s="295"/>
      <c r="H2" s="62"/>
      <c r="I2" s="62"/>
      <c r="J2" s="288"/>
      <c r="K2" s="289"/>
      <c r="L2" s="112"/>
      <c r="M2" s="500" t="s">
        <v>2088</v>
      </c>
      <c r="N2" s="501"/>
      <c r="O2" s="502" t="s">
        <v>2089</v>
      </c>
      <c r="P2" s="502"/>
      <c r="Q2" s="502" t="s">
        <v>2090</v>
      </c>
      <c r="R2" s="502"/>
      <c r="S2" s="502" t="s">
        <v>2091</v>
      </c>
      <c r="T2" s="503"/>
      <c r="U2" s="489" t="s">
        <v>1769</v>
      </c>
      <c r="V2" s="493"/>
      <c r="W2" s="493" t="s">
        <v>1770</v>
      </c>
      <c r="X2" s="493"/>
      <c r="Y2" s="493" t="s">
        <v>1771</v>
      </c>
      <c r="Z2" s="493"/>
      <c r="AA2" s="494" t="s">
        <v>1772</v>
      </c>
      <c r="AB2" s="495"/>
      <c r="AC2" s="496" t="s">
        <v>1310</v>
      </c>
      <c r="AD2" s="493"/>
      <c r="AE2" s="493" t="s">
        <v>1308</v>
      </c>
      <c r="AF2" s="493"/>
      <c r="AG2" s="493" t="s">
        <v>1309</v>
      </c>
      <c r="AH2" s="493"/>
      <c r="AI2" s="494" t="s">
        <v>1278</v>
      </c>
      <c r="AJ2" s="495"/>
      <c r="AK2" s="490" t="s">
        <v>1242</v>
      </c>
      <c r="AL2" s="489"/>
      <c r="AM2" s="490" t="s">
        <v>1171</v>
      </c>
      <c r="AN2" s="490"/>
      <c r="AO2" s="497" t="s">
        <v>1172</v>
      </c>
      <c r="AP2" s="497"/>
      <c r="AQ2" s="493" t="s">
        <v>877</v>
      </c>
      <c r="AR2" s="498"/>
      <c r="AS2" s="499" t="s">
        <v>0</v>
      </c>
      <c r="AT2" s="492"/>
      <c r="AU2" s="491" t="s">
        <v>1</v>
      </c>
      <c r="AV2" s="492"/>
      <c r="AW2" s="486" t="s">
        <v>2</v>
      </c>
      <c r="AX2" s="487"/>
      <c r="AY2" s="488" t="s">
        <v>3</v>
      </c>
      <c r="AZ2" s="489"/>
      <c r="BA2" s="484" t="s">
        <v>4</v>
      </c>
      <c r="BB2" s="489"/>
      <c r="BC2" s="484" t="s">
        <v>5</v>
      </c>
      <c r="BD2" s="490"/>
      <c r="BE2" s="488" t="s">
        <v>11</v>
      </c>
      <c r="BF2" s="489"/>
      <c r="BG2" s="484" t="s">
        <v>12</v>
      </c>
      <c r="BH2" s="489"/>
      <c r="BI2" s="484" t="s">
        <v>13</v>
      </c>
      <c r="BJ2" s="485"/>
      <c r="BK2" s="39"/>
    </row>
    <row r="3" spans="1:68" s="2" customFormat="1" ht="60.75" customHeight="1" x14ac:dyDescent="0.3">
      <c r="B3" s="5" t="s">
        <v>14</v>
      </c>
      <c r="C3" s="6" t="s">
        <v>6</v>
      </c>
      <c r="D3" s="6" t="s">
        <v>861</v>
      </c>
      <c r="E3" s="252" t="s">
        <v>7</v>
      </c>
      <c r="F3" s="104" t="s">
        <v>854</v>
      </c>
      <c r="G3" s="296" t="s">
        <v>1837</v>
      </c>
      <c r="H3" s="73"/>
      <c r="I3" s="51" t="s">
        <v>855</v>
      </c>
      <c r="J3" s="290" t="s">
        <v>862</v>
      </c>
      <c r="K3" s="221" t="s">
        <v>814</v>
      </c>
      <c r="L3" s="77" t="s">
        <v>9</v>
      </c>
      <c r="M3" s="150" t="s">
        <v>760</v>
      </c>
      <c r="N3" s="151" t="s">
        <v>8</v>
      </c>
      <c r="O3" s="37" t="s">
        <v>761</v>
      </c>
      <c r="P3" s="92" t="s">
        <v>8</v>
      </c>
      <c r="Q3" s="93" t="s">
        <v>1173</v>
      </c>
      <c r="R3" s="94" t="s">
        <v>8</v>
      </c>
      <c r="S3" s="181" t="s">
        <v>876</v>
      </c>
      <c r="T3" s="113" t="s">
        <v>8</v>
      </c>
      <c r="U3" s="190" t="s">
        <v>760</v>
      </c>
      <c r="V3" s="151" t="s">
        <v>8</v>
      </c>
      <c r="W3" s="37" t="s">
        <v>761</v>
      </c>
      <c r="X3" s="92" t="s">
        <v>8</v>
      </c>
      <c r="Y3" s="93" t="s">
        <v>1173</v>
      </c>
      <c r="Z3" s="94" t="s">
        <v>8</v>
      </c>
      <c r="AA3" s="181" t="s">
        <v>876</v>
      </c>
      <c r="AB3" s="113" t="s">
        <v>8</v>
      </c>
      <c r="AC3" s="76" t="s">
        <v>760</v>
      </c>
      <c r="AD3" s="65" t="s">
        <v>8</v>
      </c>
      <c r="AE3" s="37" t="s">
        <v>761</v>
      </c>
      <c r="AF3" s="92" t="s">
        <v>8</v>
      </c>
      <c r="AG3" s="93" t="s">
        <v>1173</v>
      </c>
      <c r="AH3" s="94" t="s">
        <v>8</v>
      </c>
      <c r="AI3" s="181" t="s">
        <v>876</v>
      </c>
      <c r="AJ3" s="113" t="s">
        <v>8</v>
      </c>
      <c r="AK3" s="190" t="s">
        <v>760</v>
      </c>
      <c r="AL3" s="151" t="s">
        <v>8</v>
      </c>
      <c r="AM3" s="190" t="s">
        <v>761</v>
      </c>
      <c r="AN3" s="151" t="s">
        <v>8</v>
      </c>
      <c r="AO3" s="188" t="s">
        <v>1173</v>
      </c>
      <c r="AP3" s="264" t="s">
        <v>8</v>
      </c>
      <c r="AQ3" s="188" t="s">
        <v>876</v>
      </c>
      <c r="AR3" s="265" t="s">
        <v>8</v>
      </c>
      <c r="AS3" s="97" t="s">
        <v>760</v>
      </c>
      <c r="AT3" s="60" t="s">
        <v>8</v>
      </c>
      <c r="AU3" s="27" t="s">
        <v>761</v>
      </c>
      <c r="AV3" s="60" t="s">
        <v>8</v>
      </c>
      <c r="AW3" s="28" t="s">
        <v>816</v>
      </c>
      <c r="AX3" s="68" t="s">
        <v>8</v>
      </c>
      <c r="AY3" s="30" t="s">
        <v>760</v>
      </c>
      <c r="AZ3" s="60" t="s">
        <v>8</v>
      </c>
      <c r="BA3" s="29" t="s">
        <v>761</v>
      </c>
      <c r="BB3" s="60" t="s">
        <v>8</v>
      </c>
      <c r="BC3" s="29" t="s">
        <v>816</v>
      </c>
      <c r="BD3" s="58" t="s">
        <v>8</v>
      </c>
      <c r="BE3" s="98" t="s">
        <v>760</v>
      </c>
      <c r="BF3" s="60" t="s">
        <v>8</v>
      </c>
      <c r="BG3" s="29" t="s">
        <v>762</v>
      </c>
      <c r="BH3" s="60" t="s">
        <v>8</v>
      </c>
      <c r="BI3" s="29" t="s">
        <v>816</v>
      </c>
      <c r="BJ3" s="99" t="s">
        <v>8</v>
      </c>
      <c r="BK3" s="100" t="s">
        <v>9</v>
      </c>
    </row>
    <row r="4" spans="1:68" s="2" customFormat="1" ht="13.95" customHeight="1" x14ac:dyDescent="0.2">
      <c r="B4" s="4"/>
      <c r="C4" s="3"/>
      <c r="D4" s="3"/>
      <c r="E4" s="253"/>
      <c r="F4" s="105"/>
      <c r="G4" s="297"/>
      <c r="H4" s="416">
        <v>1</v>
      </c>
      <c r="I4" s="416">
        <v>1</v>
      </c>
      <c r="J4" s="417">
        <v>5.5555555555555552E-2</v>
      </c>
      <c r="K4" s="418">
        <v>0.6777777777777777</v>
      </c>
      <c r="L4" s="78"/>
      <c r="M4" s="395"/>
      <c r="N4" s="53"/>
      <c r="O4" s="188"/>
      <c r="P4" s="53"/>
      <c r="Q4" s="188"/>
      <c r="R4" s="53"/>
      <c r="S4" s="188"/>
      <c r="T4" s="66"/>
      <c r="U4" s="177"/>
      <c r="V4" s="152"/>
      <c r="W4" s="177"/>
      <c r="X4" s="152"/>
      <c r="Y4" s="177"/>
      <c r="Z4" s="152"/>
      <c r="AA4" s="177"/>
      <c r="AB4" s="171"/>
      <c r="AC4" s="174"/>
      <c r="AD4" s="79"/>
      <c r="AE4" s="183"/>
      <c r="AF4" s="53"/>
      <c r="AG4" s="188"/>
      <c r="AH4" s="53"/>
      <c r="AI4" s="188"/>
      <c r="AJ4" s="114"/>
      <c r="AK4" s="190"/>
      <c r="AL4" s="53"/>
      <c r="AM4" s="188"/>
      <c r="AN4" s="53"/>
      <c r="AO4" s="188"/>
      <c r="AP4" s="55"/>
      <c r="AQ4" s="188"/>
      <c r="AR4" s="66"/>
      <c r="AS4" s="97"/>
      <c r="AT4" s="60"/>
      <c r="AU4" s="27"/>
      <c r="AV4" s="60"/>
      <c r="AW4" s="28"/>
      <c r="AX4" s="68"/>
      <c r="AY4" s="30"/>
      <c r="AZ4" s="60"/>
      <c r="BA4" s="29"/>
      <c r="BB4" s="60"/>
      <c r="BC4" s="29"/>
      <c r="BD4" s="58"/>
      <c r="BE4" s="98"/>
      <c r="BF4" s="60"/>
      <c r="BG4" s="29"/>
      <c r="BH4" s="60"/>
      <c r="BI4" s="29"/>
      <c r="BJ4" s="99"/>
      <c r="BK4" s="101"/>
    </row>
    <row r="5" spans="1:68" ht="15.6" customHeight="1" x14ac:dyDescent="0.3">
      <c r="B5" s="32" t="s">
        <v>1714</v>
      </c>
      <c r="C5" s="211" t="s">
        <v>1864</v>
      </c>
      <c r="D5" s="196">
        <v>1993</v>
      </c>
      <c r="E5" s="195" t="s">
        <v>1842</v>
      </c>
      <c r="F5" s="207">
        <v>1</v>
      </c>
      <c r="G5" s="301">
        <v>43962</v>
      </c>
      <c r="H5" s="72"/>
      <c r="I5" s="72"/>
      <c r="J5" s="437"/>
      <c r="K5" s="429">
        <v>0.45833333333333331</v>
      </c>
      <c r="L5" s="50"/>
      <c r="M5" s="390" t="s">
        <v>2200</v>
      </c>
      <c r="N5" s="64">
        <v>1.771444231296246</v>
      </c>
      <c r="O5" s="178"/>
      <c r="P5" s="72"/>
      <c r="Q5" s="178"/>
      <c r="R5" s="72"/>
      <c r="S5" s="178"/>
      <c r="T5" s="88"/>
      <c r="U5" s="191"/>
      <c r="V5" s="72"/>
      <c r="W5" s="179"/>
      <c r="X5" s="71"/>
      <c r="Y5" s="179"/>
      <c r="Z5" s="54"/>
      <c r="AA5" s="179"/>
      <c r="AB5" s="70"/>
      <c r="AC5" s="176"/>
      <c r="AD5" s="54"/>
      <c r="AE5" s="184"/>
      <c r="AF5" s="54"/>
      <c r="AG5" s="179"/>
      <c r="AH5" s="54"/>
      <c r="AI5" s="179"/>
      <c r="AJ5" s="67"/>
      <c r="AK5" s="266"/>
      <c r="AL5" s="267"/>
      <c r="AM5" s="271"/>
      <c r="AN5" s="267"/>
      <c r="AO5" s="271"/>
      <c r="AP5" s="270"/>
      <c r="AQ5" s="271"/>
      <c r="AR5" s="269"/>
      <c r="AS5" s="153"/>
      <c r="AT5" s="118"/>
      <c r="AU5" s="154"/>
      <c r="AV5" s="118"/>
      <c r="AW5" s="155"/>
      <c r="AX5" s="120"/>
      <c r="AY5" s="165"/>
      <c r="AZ5" s="61"/>
      <c r="BA5" s="16"/>
      <c r="BB5" s="61"/>
      <c r="BC5" s="16"/>
      <c r="BD5" s="167"/>
      <c r="BE5" s="165"/>
      <c r="BF5" s="61"/>
      <c r="BG5" s="16"/>
      <c r="BH5" s="61"/>
      <c r="BI5" s="16"/>
      <c r="BJ5" s="59"/>
      <c r="BK5" s="47"/>
    </row>
    <row r="6" spans="1:68" ht="15.6" customHeight="1" x14ac:dyDescent="0.3">
      <c r="A6" s="22"/>
      <c r="B6" s="32" t="s">
        <v>1306</v>
      </c>
      <c r="C6" s="198" t="s">
        <v>1841</v>
      </c>
      <c r="D6" s="196">
        <v>1964</v>
      </c>
      <c r="E6" s="304" t="s">
        <v>1842</v>
      </c>
      <c r="F6" s="207">
        <v>1</v>
      </c>
      <c r="G6" s="301">
        <v>43962</v>
      </c>
      <c r="H6" s="72"/>
      <c r="I6" s="72"/>
      <c r="J6" s="437"/>
      <c r="K6" s="429">
        <v>0.45833333333333331</v>
      </c>
      <c r="L6" s="144"/>
      <c r="M6" s="390" t="s">
        <v>2147</v>
      </c>
      <c r="N6" s="64">
        <v>1.6667580158947657</v>
      </c>
      <c r="O6" s="178"/>
      <c r="P6" s="72"/>
      <c r="Q6" s="178"/>
      <c r="R6" s="72"/>
      <c r="S6" s="178"/>
      <c r="T6" s="88"/>
      <c r="U6" s="192"/>
      <c r="V6" s="72"/>
      <c r="W6" s="178"/>
      <c r="X6" s="86"/>
      <c r="Y6" s="178"/>
      <c r="Z6" s="72"/>
      <c r="AA6" s="178"/>
      <c r="AB6" s="88"/>
      <c r="AC6" s="176"/>
      <c r="AD6" s="71"/>
      <c r="AE6" s="184"/>
      <c r="AF6" s="72"/>
      <c r="AG6" s="179"/>
      <c r="AH6" s="71"/>
      <c r="AI6" s="179"/>
      <c r="AJ6" s="88"/>
      <c r="AK6" s="266"/>
      <c r="AL6" s="267"/>
      <c r="AM6" s="271"/>
      <c r="AN6" s="267"/>
      <c r="AO6" s="271"/>
      <c r="AP6" s="270"/>
      <c r="AQ6" s="271"/>
      <c r="AR6" s="269"/>
      <c r="AS6" s="153"/>
      <c r="AT6" s="118"/>
      <c r="AU6" s="154"/>
      <c r="AV6" s="118"/>
      <c r="AW6" s="155"/>
      <c r="AX6" s="120"/>
      <c r="AY6" s="117"/>
      <c r="AZ6" s="118"/>
      <c r="BA6" s="119"/>
      <c r="BB6" s="118"/>
      <c r="BC6" s="119"/>
      <c r="BD6" s="125"/>
      <c r="BE6" s="117"/>
      <c r="BF6" s="118"/>
      <c r="BG6" s="119"/>
      <c r="BH6" s="118"/>
      <c r="BI6" s="119"/>
      <c r="BJ6" s="120"/>
      <c r="BK6" s="83"/>
    </row>
    <row r="7" spans="1:68" ht="15.6" customHeight="1" x14ac:dyDescent="0.3">
      <c r="B7" s="139" t="s">
        <v>1597</v>
      </c>
      <c r="C7" s="12" t="s">
        <v>1596</v>
      </c>
      <c r="D7" s="145">
        <v>2002</v>
      </c>
      <c r="E7" s="31" t="s">
        <v>1400</v>
      </c>
      <c r="F7" s="106"/>
      <c r="G7" s="298"/>
      <c r="H7" s="64">
        <v>4.5245398773006142</v>
      </c>
      <c r="I7" s="64">
        <f t="shared" ref="I7:I13" si="0">(((H7-100%)*0.8))+100%</f>
        <v>3.8196319018404914</v>
      </c>
      <c r="J7" s="291">
        <f t="shared" ref="J7:J38" si="1">$J$4*I7</f>
        <v>0.21220177232447174</v>
      </c>
      <c r="K7" s="415">
        <v>0.58334490740740741</v>
      </c>
      <c r="L7" s="169"/>
      <c r="M7" s="390"/>
      <c r="N7" s="72"/>
      <c r="O7" s="178"/>
      <c r="P7" s="72"/>
      <c r="Q7" s="178"/>
      <c r="R7" s="72"/>
      <c r="S7" s="178"/>
      <c r="T7" s="88"/>
      <c r="U7" s="192"/>
      <c r="V7" s="72"/>
      <c r="W7" s="178"/>
      <c r="X7" s="72"/>
      <c r="Y7" s="178"/>
      <c r="Z7" s="72"/>
      <c r="AA7" s="178"/>
      <c r="AB7" s="88"/>
      <c r="AC7" s="176">
        <v>0.18778935185185186</v>
      </c>
      <c r="AD7" s="64">
        <v>4.5245398773006142</v>
      </c>
      <c r="AE7" s="184"/>
      <c r="AF7" s="54"/>
      <c r="AG7" s="179"/>
      <c r="AH7" s="54"/>
      <c r="AI7" s="179"/>
      <c r="AJ7" s="67"/>
      <c r="AK7" s="266"/>
      <c r="AL7" s="267"/>
      <c r="AM7" s="268"/>
      <c r="AN7" s="267"/>
      <c r="AO7" s="268"/>
      <c r="AP7" s="270"/>
      <c r="AQ7" s="271"/>
      <c r="AR7" s="269"/>
      <c r="AS7" s="153"/>
      <c r="AT7" s="118"/>
      <c r="AU7" s="154"/>
      <c r="AV7" s="118"/>
      <c r="AW7" s="155"/>
      <c r="AX7" s="121"/>
      <c r="AY7" s="117"/>
      <c r="AZ7" s="122"/>
      <c r="BA7" s="119"/>
      <c r="BB7" s="118"/>
      <c r="BC7" s="119"/>
      <c r="BD7" s="123"/>
      <c r="BE7" s="117"/>
      <c r="BF7" s="118"/>
      <c r="BG7" s="119"/>
      <c r="BH7" s="118"/>
      <c r="BI7" s="119"/>
      <c r="BJ7" s="121"/>
      <c r="BK7" s="220"/>
    </row>
    <row r="8" spans="1:68" ht="15.6" customHeight="1" x14ac:dyDescent="0.3">
      <c r="B8" s="139" t="s">
        <v>1589</v>
      </c>
      <c r="C8" s="19" t="s">
        <v>1545</v>
      </c>
      <c r="D8" s="145">
        <v>1992</v>
      </c>
      <c r="E8" s="31" t="s">
        <v>1522</v>
      </c>
      <c r="F8" s="106"/>
      <c r="G8" s="298"/>
      <c r="H8" s="64">
        <v>4.2342442833240383</v>
      </c>
      <c r="I8" s="64">
        <f t="shared" si="0"/>
        <v>3.5873954266592309</v>
      </c>
      <c r="J8" s="291">
        <f t="shared" si="1"/>
        <v>0.19929974592551281</v>
      </c>
      <c r="K8" s="423">
        <v>0.58334490740740741</v>
      </c>
      <c r="L8" s="169"/>
      <c r="M8" s="390"/>
      <c r="N8" s="72"/>
      <c r="O8" s="178"/>
      <c r="P8" s="72"/>
      <c r="Q8" s="178"/>
      <c r="R8" s="72"/>
      <c r="S8" s="178"/>
      <c r="T8" s="88"/>
      <c r="U8" s="192"/>
      <c r="V8" s="72"/>
      <c r="W8" s="178"/>
      <c r="X8" s="72"/>
      <c r="Y8" s="178"/>
      <c r="Z8" s="72"/>
      <c r="AA8" s="178"/>
      <c r="AB8" s="88"/>
      <c r="AC8" s="176">
        <v>0.17574074074074075</v>
      </c>
      <c r="AD8" s="64">
        <v>4.2342442833240383</v>
      </c>
      <c r="AE8" s="184"/>
      <c r="AF8" s="54"/>
      <c r="AG8" s="179"/>
      <c r="AH8" s="54"/>
      <c r="AI8" s="179"/>
      <c r="AJ8" s="67"/>
      <c r="AK8" s="266"/>
      <c r="AL8" s="267"/>
      <c r="AM8" s="268"/>
      <c r="AN8" s="267"/>
      <c r="AO8" s="268"/>
      <c r="AP8" s="270"/>
      <c r="AQ8" s="271"/>
      <c r="AR8" s="269"/>
      <c r="AS8" s="153"/>
      <c r="AT8" s="118"/>
      <c r="AU8" s="154"/>
      <c r="AV8" s="118"/>
      <c r="AW8" s="155"/>
      <c r="AX8" s="121"/>
      <c r="AY8" s="117"/>
      <c r="AZ8" s="118"/>
      <c r="BA8" s="119"/>
      <c r="BB8" s="118"/>
      <c r="BC8" s="119"/>
      <c r="BD8" s="123"/>
      <c r="BE8" s="117"/>
      <c r="BF8" s="118"/>
      <c r="BG8" s="119"/>
      <c r="BH8" s="118"/>
      <c r="BI8" s="119"/>
      <c r="BJ8" s="120"/>
      <c r="BK8" s="47"/>
    </row>
    <row r="9" spans="1:68" ht="15.6" customHeight="1" x14ac:dyDescent="0.3">
      <c r="B9" s="139" t="s">
        <v>1590</v>
      </c>
      <c r="C9" s="19" t="s">
        <v>1546</v>
      </c>
      <c r="D9" s="145">
        <v>1992</v>
      </c>
      <c r="E9" s="31" t="s">
        <v>1547</v>
      </c>
      <c r="F9" s="106"/>
      <c r="G9" s="298"/>
      <c r="H9" s="64">
        <v>4.2342442833240383</v>
      </c>
      <c r="I9" s="64">
        <f t="shared" si="0"/>
        <v>3.5873954266592309</v>
      </c>
      <c r="J9" s="291">
        <f t="shared" si="1"/>
        <v>0.19929974592551281</v>
      </c>
      <c r="K9" s="423">
        <v>0.58335648148148145</v>
      </c>
      <c r="L9" s="169"/>
      <c r="M9" s="390"/>
      <c r="N9" s="72"/>
      <c r="O9" s="178"/>
      <c r="P9" s="72"/>
      <c r="Q9" s="178"/>
      <c r="R9" s="72"/>
      <c r="S9" s="178"/>
      <c r="T9" s="88"/>
      <c r="U9" s="192"/>
      <c r="V9" s="72"/>
      <c r="W9" s="178"/>
      <c r="X9" s="72"/>
      <c r="Y9" s="178"/>
      <c r="Z9" s="72"/>
      <c r="AA9" s="178"/>
      <c r="AB9" s="88"/>
      <c r="AC9" s="176">
        <v>0.17574074074074075</v>
      </c>
      <c r="AD9" s="64">
        <v>4.2342442833240383</v>
      </c>
      <c r="AE9" s="184"/>
      <c r="AF9" s="54"/>
      <c r="AG9" s="179"/>
      <c r="AH9" s="54"/>
      <c r="AI9" s="179"/>
      <c r="AJ9" s="67"/>
      <c r="AK9" s="266"/>
      <c r="AL9" s="267"/>
      <c r="AM9" s="268"/>
      <c r="AN9" s="267"/>
      <c r="AO9" s="268"/>
      <c r="AP9" s="270"/>
      <c r="AQ9" s="271"/>
      <c r="AR9" s="269"/>
      <c r="AS9" s="153"/>
      <c r="AT9" s="118"/>
      <c r="AU9" s="154"/>
      <c r="AV9" s="118"/>
      <c r="AW9" s="155"/>
      <c r="AX9" s="121"/>
      <c r="AY9" s="117"/>
      <c r="AZ9" s="118"/>
      <c r="BA9" s="119"/>
      <c r="BB9" s="118"/>
      <c r="BC9" s="119"/>
      <c r="BD9" s="123"/>
      <c r="BE9" s="124"/>
      <c r="BF9" s="118"/>
      <c r="BG9" s="119"/>
      <c r="BH9" s="118"/>
      <c r="BI9" s="119"/>
      <c r="BJ9" s="120"/>
      <c r="BK9" s="47"/>
    </row>
    <row r="10" spans="1:68" ht="15.6" customHeight="1" x14ac:dyDescent="0.3">
      <c r="B10" s="139" t="s">
        <v>1588</v>
      </c>
      <c r="C10" s="19" t="s">
        <v>1544</v>
      </c>
      <c r="D10" s="145">
        <v>1991</v>
      </c>
      <c r="E10" s="31" t="s">
        <v>1432</v>
      </c>
      <c r="F10" s="106"/>
      <c r="G10" s="298"/>
      <c r="H10" s="64">
        <v>4.2342442833240383</v>
      </c>
      <c r="I10" s="64">
        <f t="shared" si="0"/>
        <v>3.5873954266592309</v>
      </c>
      <c r="J10" s="291">
        <f t="shared" si="1"/>
        <v>0.19929974592551281</v>
      </c>
      <c r="K10" s="423">
        <v>0.58336805555555549</v>
      </c>
      <c r="L10" s="169"/>
      <c r="M10" s="390"/>
      <c r="N10" s="72"/>
      <c r="O10" s="178"/>
      <c r="P10" s="72"/>
      <c r="Q10" s="178"/>
      <c r="R10" s="72"/>
      <c r="S10" s="178"/>
      <c r="T10" s="88"/>
      <c r="U10" s="192"/>
      <c r="V10" s="72"/>
      <c r="W10" s="178"/>
      <c r="X10" s="72"/>
      <c r="Y10" s="178"/>
      <c r="Z10" s="72"/>
      <c r="AA10" s="178"/>
      <c r="AB10" s="88"/>
      <c r="AC10" s="176">
        <v>0.17574074074074075</v>
      </c>
      <c r="AD10" s="64">
        <v>4.2342442833240383</v>
      </c>
      <c r="AE10" s="184"/>
      <c r="AF10" s="54"/>
      <c r="AG10" s="179"/>
      <c r="AH10" s="54"/>
      <c r="AI10" s="179"/>
      <c r="AJ10" s="67"/>
      <c r="AK10" s="266"/>
      <c r="AL10" s="267"/>
      <c r="AM10" s="268"/>
      <c r="AN10" s="267"/>
      <c r="AO10" s="268"/>
      <c r="AP10" s="270"/>
      <c r="AQ10" s="271"/>
      <c r="AR10" s="269"/>
      <c r="AS10" s="153"/>
      <c r="AT10" s="118"/>
      <c r="AU10" s="154"/>
      <c r="AV10" s="118"/>
      <c r="AW10" s="155"/>
      <c r="AX10" s="121"/>
      <c r="AY10" s="117"/>
      <c r="AZ10" s="118"/>
      <c r="BA10" s="119"/>
      <c r="BB10" s="118"/>
      <c r="BC10" s="119"/>
      <c r="BD10" s="123"/>
      <c r="BE10" s="124"/>
      <c r="BF10" s="118"/>
      <c r="BG10" s="119"/>
      <c r="BH10" s="118"/>
      <c r="BI10" s="119"/>
      <c r="BJ10" s="120"/>
      <c r="BK10" s="47"/>
    </row>
    <row r="11" spans="1:68" s="143" customFormat="1" ht="15.6" customHeight="1" x14ac:dyDescent="0.3">
      <c r="A11"/>
      <c r="B11" s="32" t="s">
        <v>1977</v>
      </c>
      <c r="C11" s="162" t="s">
        <v>1932</v>
      </c>
      <c r="D11" s="21">
        <v>1989</v>
      </c>
      <c r="E11" s="12" t="s">
        <v>2035</v>
      </c>
      <c r="F11" s="106"/>
      <c r="G11" s="299"/>
      <c r="H11" s="64">
        <v>2.865990682378734</v>
      </c>
      <c r="I11" s="64">
        <f t="shared" si="0"/>
        <v>2.4927925459029874</v>
      </c>
      <c r="J11" s="291">
        <f t="shared" si="1"/>
        <v>0.13848847477238818</v>
      </c>
      <c r="K11" s="423">
        <v>0.58337962962962964</v>
      </c>
      <c r="L11" s="50"/>
      <c r="M11" s="390" t="s">
        <v>2131</v>
      </c>
      <c r="N11" s="64">
        <v>2.865990682378734</v>
      </c>
      <c r="O11" s="178"/>
      <c r="P11" s="72"/>
      <c r="Q11" s="178"/>
      <c r="R11" s="72"/>
      <c r="S11" s="178"/>
      <c r="T11" s="88"/>
      <c r="U11" s="387"/>
      <c r="V11" s="179"/>
      <c r="W11" s="54"/>
      <c r="X11" s="179"/>
      <c r="Y11" s="54"/>
      <c r="Z11" s="179"/>
      <c r="AA11" s="54"/>
      <c r="AB11" s="230"/>
      <c r="AC11" s="231"/>
      <c r="AD11" s="179"/>
      <c r="AE11" s="56"/>
      <c r="AF11" s="179"/>
      <c r="AG11" s="54"/>
      <c r="AH11" s="179"/>
      <c r="AI11" s="232"/>
      <c r="AJ11" s="230"/>
      <c r="AK11" s="272"/>
      <c r="AL11" s="268"/>
      <c r="AM11" s="270"/>
      <c r="AN11" s="268"/>
      <c r="AO11" s="270"/>
      <c r="AP11" s="271"/>
      <c r="AQ11" s="270"/>
      <c r="AR11" s="273"/>
      <c r="AS11" s="233"/>
      <c r="AT11" s="45"/>
      <c r="AU11" s="61"/>
      <c r="AV11" s="46"/>
      <c r="AW11" s="61"/>
      <c r="AX11" s="242"/>
      <c r="AY11" s="235"/>
      <c r="AZ11" s="16"/>
      <c r="BA11" s="61"/>
      <c r="BB11" s="16"/>
      <c r="BC11" s="61"/>
      <c r="BD11" s="244"/>
      <c r="BE11" s="233"/>
      <c r="BF11" s="16"/>
      <c r="BG11" s="61"/>
      <c r="BH11" s="16"/>
      <c r="BI11" s="61"/>
      <c r="BJ11" s="237"/>
      <c r="BK11" s="47"/>
      <c r="BL11"/>
      <c r="BM11"/>
      <c r="BN11"/>
      <c r="BO11"/>
      <c r="BP11"/>
    </row>
    <row r="12" spans="1:68" ht="15.6" customHeight="1" x14ac:dyDescent="0.3">
      <c r="A12" s="22"/>
      <c r="B12" s="139" t="s">
        <v>1587</v>
      </c>
      <c r="C12" s="19" t="s">
        <v>1542</v>
      </c>
      <c r="D12" s="145">
        <v>1982</v>
      </c>
      <c r="E12" s="31" t="s">
        <v>1543</v>
      </c>
      <c r="F12" s="106"/>
      <c r="G12" s="298"/>
      <c r="H12" s="64">
        <v>2.8237590630228668</v>
      </c>
      <c r="I12" s="64">
        <f t="shared" si="0"/>
        <v>2.4590072504182938</v>
      </c>
      <c r="J12" s="291">
        <f t="shared" si="1"/>
        <v>0.13661151391212742</v>
      </c>
      <c r="K12" s="423">
        <v>0.58339120370370368</v>
      </c>
      <c r="L12" s="169"/>
      <c r="M12" s="390"/>
      <c r="N12" s="72"/>
      <c r="O12" s="178"/>
      <c r="P12" s="72"/>
      <c r="Q12" s="178"/>
      <c r="R12" s="72"/>
      <c r="S12" s="178"/>
      <c r="T12" s="88"/>
      <c r="U12" s="192"/>
      <c r="V12" s="72"/>
      <c r="W12" s="178"/>
      <c r="X12" s="72"/>
      <c r="Y12" s="178"/>
      <c r="Z12" s="72"/>
      <c r="AA12" s="178"/>
      <c r="AB12" s="88"/>
      <c r="AC12" s="176">
        <v>0.11719907407407408</v>
      </c>
      <c r="AD12" s="64">
        <v>2.8237590630228668</v>
      </c>
      <c r="AE12" s="184"/>
      <c r="AF12" s="54"/>
      <c r="AG12" s="179"/>
      <c r="AH12" s="54"/>
      <c r="AI12" s="179"/>
      <c r="AJ12" s="67"/>
      <c r="AK12" s="266"/>
      <c r="AL12" s="267"/>
      <c r="AM12" s="271"/>
      <c r="AN12" s="267"/>
      <c r="AO12" s="271"/>
      <c r="AP12" s="270"/>
      <c r="AQ12" s="271"/>
      <c r="AR12" s="269"/>
      <c r="AS12" s="153"/>
      <c r="AT12" s="118"/>
      <c r="AU12" s="154"/>
      <c r="AV12" s="118"/>
      <c r="AW12" s="155"/>
      <c r="AX12" s="121"/>
      <c r="AY12" s="117"/>
      <c r="AZ12" s="118"/>
      <c r="BA12" s="119"/>
      <c r="BB12" s="118"/>
      <c r="BC12" s="119"/>
      <c r="BD12" s="123"/>
      <c r="BE12" s="124"/>
      <c r="BF12" s="118"/>
      <c r="BG12" s="119"/>
      <c r="BH12" s="118"/>
      <c r="BI12" s="119"/>
      <c r="BJ12" s="120"/>
      <c r="BK12" s="47"/>
    </row>
    <row r="13" spans="1:68" ht="15.6" customHeight="1" x14ac:dyDescent="0.3">
      <c r="B13" s="139" t="s">
        <v>1555</v>
      </c>
      <c r="C13" s="19" t="s">
        <v>1495</v>
      </c>
      <c r="D13" s="145">
        <v>1986</v>
      </c>
      <c r="E13" s="31" t="s">
        <v>1496</v>
      </c>
      <c r="F13" s="106"/>
      <c r="G13" s="298"/>
      <c r="H13" s="64">
        <v>2.6017847183491356</v>
      </c>
      <c r="I13" s="64">
        <f t="shared" si="0"/>
        <v>2.2814277746793086</v>
      </c>
      <c r="J13" s="291">
        <f t="shared" si="1"/>
        <v>0.1267459874821838</v>
      </c>
      <c r="K13" s="423">
        <v>0.58340277777777783</v>
      </c>
      <c r="L13" s="169"/>
      <c r="M13" s="390"/>
      <c r="N13" s="72"/>
      <c r="O13" s="178"/>
      <c r="P13" s="72"/>
      <c r="Q13" s="178"/>
      <c r="R13" s="72"/>
      <c r="S13" s="178"/>
      <c r="T13" s="88"/>
      <c r="U13" s="192"/>
      <c r="V13" s="72"/>
      <c r="W13" s="178"/>
      <c r="X13" s="72"/>
      <c r="Y13" s="178"/>
      <c r="Z13" s="72"/>
      <c r="AA13" s="178"/>
      <c r="AB13" s="88"/>
      <c r="AC13" s="176">
        <v>0.10798611111111112</v>
      </c>
      <c r="AD13" s="64">
        <v>2.6017847183491356</v>
      </c>
      <c r="AE13" s="184"/>
      <c r="AF13" s="54"/>
      <c r="AG13" s="179"/>
      <c r="AH13" s="54"/>
      <c r="AI13" s="179"/>
      <c r="AJ13" s="67"/>
      <c r="AK13" s="266"/>
      <c r="AL13" s="267"/>
      <c r="AM13" s="271"/>
      <c r="AN13" s="267"/>
      <c r="AO13" s="271"/>
      <c r="AP13" s="270"/>
      <c r="AQ13" s="271"/>
      <c r="AR13" s="269"/>
      <c r="AS13" s="153"/>
      <c r="AT13" s="118"/>
      <c r="AU13" s="154"/>
      <c r="AV13" s="118"/>
      <c r="AW13" s="155"/>
      <c r="AX13" s="121"/>
      <c r="AY13" s="117"/>
      <c r="AZ13" s="118"/>
      <c r="BA13" s="119"/>
      <c r="BB13" s="118"/>
      <c r="BC13" s="119"/>
      <c r="BD13" s="123"/>
      <c r="BE13" s="124"/>
      <c r="BF13" s="118"/>
      <c r="BG13" s="119"/>
      <c r="BH13" s="118"/>
      <c r="BI13" s="119"/>
      <c r="BJ13" s="120"/>
      <c r="BK13" s="47"/>
    </row>
    <row r="14" spans="1:68" s="22" customFormat="1" ht="15.6" customHeight="1" x14ac:dyDescent="0.3">
      <c r="A14"/>
      <c r="B14" s="32" t="s">
        <v>1472</v>
      </c>
      <c r="C14" s="81" t="s">
        <v>1431</v>
      </c>
      <c r="D14" s="21"/>
      <c r="E14" s="225"/>
      <c r="F14" s="106"/>
      <c r="G14" s="298"/>
      <c r="H14" s="63">
        <v>2.2292247629670943</v>
      </c>
      <c r="I14" s="63">
        <v>2.2292247629670943</v>
      </c>
      <c r="J14" s="291">
        <f t="shared" si="1"/>
        <v>0.12384582016483857</v>
      </c>
      <c r="K14" s="423">
        <v>0.58341435185185186</v>
      </c>
      <c r="L14" s="144"/>
      <c r="M14" s="390"/>
      <c r="N14" s="72"/>
      <c r="O14" s="178"/>
      <c r="P14" s="72"/>
      <c r="Q14" s="178"/>
      <c r="R14" s="72"/>
      <c r="S14" s="178"/>
      <c r="T14" s="88"/>
      <c r="U14" s="192"/>
      <c r="V14" s="72"/>
      <c r="W14" s="178"/>
      <c r="X14" s="72"/>
      <c r="Y14" s="178"/>
      <c r="Z14" s="72"/>
      <c r="AA14" s="178"/>
      <c r="AB14" s="88"/>
      <c r="AC14" s="176">
        <v>9.2523148148148146E-2</v>
      </c>
      <c r="AD14" s="63">
        <v>2.2292247629670943</v>
      </c>
      <c r="AE14" s="184"/>
      <c r="AF14" s="71"/>
      <c r="AG14" s="179">
        <v>2.5616435185185193E-2</v>
      </c>
      <c r="AH14" s="72">
        <v>2.4472406815643852</v>
      </c>
      <c r="AI14" s="179"/>
      <c r="AJ14" s="82"/>
      <c r="AK14" s="266"/>
      <c r="AL14" s="267"/>
      <c r="AM14" s="271"/>
      <c r="AN14" s="267"/>
      <c r="AO14" s="271"/>
      <c r="AP14" s="270"/>
      <c r="AQ14" s="271"/>
      <c r="AR14" s="269"/>
      <c r="AS14" s="153"/>
      <c r="AT14" s="118"/>
      <c r="AU14" s="154"/>
      <c r="AV14" s="118"/>
      <c r="AW14" s="155"/>
      <c r="AX14" s="121"/>
      <c r="AY14" s="117"/>
      <c r="AZ14" s="118"/>
      <c r="BA14" s="119"/>
      <c r="BB14" s="118"/>
      <c r="BC14" s="119"/>
      <c r="BD14" s="123"/>
      <c r="BE14" s="124"/>
      <c r="BF14" s="118"/>
      <c r="BG14" s="119"/>
      <c r="BH14" s="118"/>
      <c r="BI14" s="119"/>
      <c r="BJ14" s="120"/>
      <c r="BK14" s="83"/>
      <c r="BL14"/>
      <c r="BM14"/>
      <c r="BN14"/>
      <c r="BO14"/>
      <c r="BP14"/>
    </row>
    <row r="15" spans="1:68" ht="15.6" customHeight="1" x14ac:dyDescent="0.3">
      <c r="B15" s="32" t="s">
        <v>1976</v>
      </c>
      <c r="C15" s="162" t="s">
        <v>1931</v>
      </c>
      <c r="D15" s="21">
        <v>1994</v>
      </c>
      <c r="E15" s="12" t="s">
        <v>2035</v>
      </c>
      <c r="F15" s="106"/>
      <c r="G15" s="299"/>
      <c r="H15" s="64">
        <v>2.496848451630584</v>
      </c>
      <c r="I15" s="64">
        <f>(((H15-100%)*0.8))+100%</f>
        <v>2.1974787613044673</v>
      </c>
      <c r="J15" s="291">
        <f t="shared" si="1"/>
        <v>0.12208215340580374</v>
      </c>
      <c r="K15" s="423">
        <v>0.5834259259259259</v>
      </c>
      <c r="L15" s="50"/>
      <c r="M15" s="390" t="s">
        <v>2180</v>
      </c>
      <c r="N15" s="64">
        <v>2.496848451630584</v>
      </c>
      <c r="O15" s="178"/>
      <c r="P15" s="72"/>
      <c r="Q15" s="178"/>
      <c r="R15" s="72"/>
      <c r="S15" s="178"/>
      <c r="T15" s="88"/>
      <c r="U15" s="387"/>
      <c r="V15" s="179"/>
      <c r="W15" s="54"/>
      <c r="X15" s="179"/>
      <c r="Y15" s="54"/>
      <c r="Z15" s="179"/>
      <c r="AA15" s="54"/>
      <c r="AB15" s="230"/>
      <c r="AC15" s="231"/>
      <c r="AD15" s="179"/>
      <c r="AE15" s="56"/>
      <c r="AF15" s="179"/>
      <c r="AG15" s="54"/>
      <c r="AH15" s="179"/>
      <c r="AI15" s="232"/>
      <c r="AJ15" s="230"/>
      <c r="AK15" s="272"/>
      <c r="AL15" s="268"/>
      <c r="AM15" s="270"/>
      <c r="AN15" s="268"/>
      <c r="AO15" s="270"/>
      <c r="AP15" s="271"/>
      <c r="AQ15" s="270"/>
      <c r="AR15" s="273"/>
      <c r="AS15" s="233"/>
      <c r="AT15" s="45"/>
      <c r="AU15" s="61"/>
      <c r="AV15" s="46"/>
      <c r="AW15" s="61"/>
      <c r="AX15" s="234"/>
      <c r="AY15" s="235"/>
      <c r="AZ15" s="16"/>
      <c r="BA15" s="61"/>
      <c r="BB15" s="16"/>
      <c r="BC15" s="61"/>
      <c r="BD15" s="236"/>
      <c r="BE15" s="235"/>
      <c r="BF15" s="16"/>
      <c r="BG15" s="61"/>
      <c r="BH15" s="16"/>
      <c r="BI15" s="61"/>
      <c r="BJ15" s="237"/>
      <c r="BK15" s="47"/>
    </row>
    <row r="16" spans="1:68" ht="15.6" customHeight="1" x14ac:dyDescent="0.3">
      <c r="B16" s="139" t="s">
        <v>1554</v>
      </c>
      <c r="C16" s="19" t="s">
        <v>1493</v>
      </c>
      <c r="D16" s="145">
        <v>1982</v>
      </c>
      <c r="E16" s="31" t="s">
        <v>1494</v>
      </c>
      <c r="F16" s="106"/>
      <c r="G16" s="298"/>
      <c r="H16" s="64">
        <v>2.4503625209146684</v>
      </c>
      <c r="I16" s="64">
        <f>(((H16-100%)*0.8))+100%</f>
        <v>2.1602900167317349</v>
      </c>
      <c r="J16" s="291">
        <f t="shared" si="1"/>
        <v>0.12001611204065193</v>
      </c>
      <c r="K16" s="423">
        <v>0.58343749999999994</v>
      </c>
      <c r="L16" s="169"/>
      <c r="M16" s="390"/>
      <c r="N16" s="72"/>
      <c r="O16" s="178"/>
      <c r="P16" s="72"/>
      <c r="Q16" s="178"/>
      <c r="R16" s="72"/>
      <c r="S16" s="178"/>
      <c r="T16" s="88"/>
      <c r="U16" s="192"/>
      <c r="V16" s="72"/>
      <c r="W16" s="178"/>
      <c r="X16" s="72"/>
      <c r="Y16" s="178"/>
      <c r="Z16" s="72"/>
      <c r="AA16" s="178"/>
      <c r="AB16" s="88"/>
      <c r="AC16" s="176">
        <v>0.1017013888888889</v>
      </c>
      <c r="AD16" s="64">
        <v>2.4503625209146684</v>
      </c>
      <c r="AE16" s="184"/>
      <c r="AF16" s="54"/>
      <c r="AG16" s="179"/>
      <c r="AH16" s="54"/>
      <c r="AI16" s="179"/>
      <c r="AJ16" s="67"/>
      <c r="AK16" s="266"/>
      <c r="AL16" s="267"/>
      <c r="AM16" s="271"/>
      <c r="AN16" s="267"/>
      <c r="AO16" s="271"/>
      <c r="AP16" s="270"/>
      <c r="AQ16" s="271"/>
      <c r="AR16" s="269"/>
      <c r="AS16" s="153"/>
      <c r="AT16" s="118"/>
      <c r="AU16" s="154"/>
      <c r="AV16" s="118"/>
      <c r="AW16" s="155"/>
      <c r="AX16" s="120"/>
      <c r="AY16" s="117"/>
      <c r="AZ16" s="118"/>
      <c r="BA16" s="119"/>
      <c r="BB16" s="118"/>
      <c r="BC16" s="119"/>
      <c r="BD16" s="125"/>
      <c r="BE16" s="117"/>
      <c r="BF16" s="118"/>
      <c r="BG16" s="119"/>
      <c r="BH16" s="118"/>
      <c r="BI16" s="119"/>
      <c r="BJ16" s="120"/>
      <c r="BK16" s="47"/>
    </row>
    <row r="17" spans="2:68" ht="15.6" customHeight="1" x14ac:dyDescent="0.3">
      <c r="B17" s="139" t="s">
        <v>1553</v>
      </c>
      <c r="C17" s="19" t="s">
        <v>1492</v>
      </c>
      <c r="D17" s="145">
        <v>1976</v>
      </c>
      <c r="E17" s="31" t="s">
        <v>705</v>
      </c>
      <c r="F17" s="106"/>
      <c r="G17" s="298"/>
      <c r="H17" s="64">
        <v>2.3541550474065813</v>
      </c>
      <c r="I17" s="64">
        <f>(((H17-100%)*0.8))+100%</f>
        <v>2.0833240379252649</v>
      </c>
      <c r="J17" s="291">
        <f t="shared" si="1"/>
        <v>0.11574022432918138</v>
      </c>
      <c r="K17" s="423">
        <v>0.58344907407407409</v>
      </c>
      <c r="L17" s="169"/>
      <c r="M17" s="390"/>
      <c r="N17" s="72"/>
      <c r="O17" s="178"/>
      <c r="P17" s="72"/>
      <c r="Q17" s="178"/>
      <c r="R17" s="72"/>
      <c r="S17" s="178"/>
      <c r="T17" s="88"/>
      <c r="U17" s="192"/>
      <c r="V17" s="72"/>
      <c r="W17" s="178"/>
      <c r="X17" s="72"/>
      <c r="Y17" s="178"/>
      <c r="Z17" s="72"/>
      <c r="AA17" s="178"/>
      <c r="AB17" s="88"/>
      <c r="AC17" s="176">
        <v>9.7708333333333328E-2</v>
      </c>
      <c r="AD17" s="64">
        <v>2.3541550474065813</v>
      </c>
      <c r="AE17" s="184"/>
      <c r="AF17" s="54"/>
      <c r="AG17" s="179"/>
      <c r="AH17" s="54"/>
      <c r="AI17" s="179"/>
      <c r="AJ17" s="67"/>
      <c r="AK17" s="266"/>
      <c r="AL17" s="267"/>
      <c r="AM17" s="271"/>
      <c r="AN17" s="267"/>
      <c r="AO17" s="271"/>
      <c r="AP17" s="270"/>
      <c r="AQ17" s="271"/>
      <c r="AR17" s="269"/>
      <c r="AS17" s="153"/>
      <c r="AT17" s="118"/>
      <c r="AU17" s="154"/>
      <c r="AV17" s="118"/>
      <c r="AW17" s="155"/>
      <c r="AX17" s="120"/>
      <c r="AY17" s="117"/>
      <c r="AZ17" s="118"/>
      <c r="BA17" s="119"/>
      <c r="BB17" s="118"/>
      <c r="BC17" s="119"/>
      <c r="BD17" s="125"/>
      <c r="BE17" s="117"/>
      <c r="BF17" s="118"/>
      <c r="BG17" s="119"/>
      <c r="BH17" s="118"/>
      <c r="BI17" s="119"/>
      <c r="BJ17" s="120"/>
      <c r="BK17" s="47"/>
    </row>
    <row r="18" spans="2:68" ht="14.4" customHeight="1" x14ac:dyDescent="0.25">
      <c r="B18" s="139" t="s">
        <v>1586</v>
      </c>
      <c r="C18" s="19" t="s">
        <v>1541</v>
      </c>
      <c r="D18" s="145">
        <v>1975</v>
      </c>
      <c r="E18" s="12" t="s">
        <v>2025</v>
      </c>
      <c r="F18" s="106"/>
      <c r="G18" s="298"/>
      <c r="H18" s="63">
        <v>2.0331597697999455</v>
      </c>
      <c r="I18" s="63">
        <v>2.0331597697999455</v>
      </c>
      <c r="J18" s="291">
        <f t="shared" si="1"/>
        <v>0.1129533205444414</v>
      </c>
      <c r="K18" s="423">
        <v>0.58346064814814813</v>
      </c>
      <c r="L18" s="169"/>
      <c r="M18" s="390" t="s">
        <v>2196</v>
      </c>
      <c r="N18" s="63">
        <v>2.0331597697999455</v>
      </c>
      <c r="O18" s="178"/>
      <c r="P18" s="72"/>
      <c r="Q18" s="178"/>
      <c r="R18" s="72"/>
      <c r="S18" s="178"/>
      <c r="T18" s="88"/>
      <c r="U18" s="192"/>
      <c r="V18" s="72"/>
      <c r="W18" s="178"/>
      <c r="X18" s="72"/>
      <c r="Y18" s="178"/>
      <c r="Z18" s="72"/>
      <c r="AA18" s="178"/>
      <c r="AB18" s="88"/>
      <c r="AC18" s="176">
        <v>9.7708333333333328E-2</v>
      </c>
      <c r="AD18" s="72">
        <v>2.3541550474065813</v>
      </c>
      <c r="AE18" s="179"/>
      <c r="AF18" s="54"/>
      <c r="AG18" s="179"/>
      <c r="AH18" s="54"/>
      <c r="AI18" s="179"/>
      <c r="AJ18" s="67"/>
      <c r="AK18" s="266"/>
      <c r="AL18" s="267"/>
      <c r="AM18" s="268"/>
      <c r="AN18" s="267"/>
      <c r="AO18" s="268"/>
      <c r="AP18" s="267"/>
      <c r="AQ18" s="268"/>
      <c r="AR18" s="269"/>
      <c r="AS18" s="153"/>
      <c r="AT18" s="118"/>
      <c r="AU18" s="154"/>
      <c r="AV18" s="118"/>
      <c r="AW18" s="155"/>
      <c r="AX18" s="120"/>
      <c r="AY18" s="124"/>
      <c r="AZ18" s="118"/>
      <c r="BA18" s="119"/>
      <c r="BB18" s="118"/>
      <c r="BC18" s="119"/>
      <c r="BD18" s="121"/>
      <c r="BE18" s="117"/>
      <c r="BF18" s="118"/>
      <c r="BG18" s="119"/>
      <c r="BH18" s="118"/>
      <c r="BI18" s="119"/>
      <c r="BJ18" s="120"/>
      <c r="BK18" s="47"/>
    </row>
    <row r="19" spans="2:68" ht="15.6" customHeight="1" x14ac:dyDescent="0.3">
      <c r="B19" s="32" t="s">
        <v>1470</v>
      </c>
      <c r="C19" s="81" t="s">
        <v>2054</v>
      </c>
      <c r="D19" s="21"/>
      <c r="E19" s="225" t="s">
        <v>1437</v>
      </c>
      <c r="F19" s="106"/>
      <c r="G19" s="298"/>
      <c r="H19" s="64">
        <v>2.2067028604916157</v>
      </c>
      <c r="I19" s="64">
        <f>(((H19-100%)*0.8))+100%</f>
        <v>1.9653622883932926</v>
      </c>
      <c r="J19" s="291">
        <f t="shared" si="1"/>
        <v>0.10918679379962737</v>
      </c>
      <c r="K19" s="423">
        <v>0.58347222222222228</v>
      </c>
      <c r="L19" s="144"/>
      <c r="M19" s="390"/>
      <c r="N19" s="72"/>
      <c r="O19" s="178"/>
      <c r="P19" s="72"/>
      <c r="Q19" s="178"/>
      <c r="R19" s="72"/>
      <c r="S19" s="178"/>
      <c r="T19" s="88"/>
      <c r="U19" s="192"/>
      <c r="V19" s="72"/>
      <c r="W19" s="178"/>
      <c r="X19" s="72"/>
      <c r="Y19" s="178"/>
      <c r="Z19" s="72"/>
      <c r="AA19" s="178"/>
      <c r="AB19" s="88"/>
      <c r="AC19" s="176"/>
      <c r="AD19" s="71"/>
      <c r="AE19" s="184"/>
      <c r="AF19" s="71"/>
      <c r="AG19" s="179">
        <v>2.3098611111111111E-2</v>
      </c>
      <c r="AH19" s="64">
        <v>2.2067028604916157</v>
      </c>
      <c r="AI19" s="179"/>
      <c r="AJ19" s="82"/>
      <c r="AK19" s="266"/>
      <c r="AL19" s="267"/>
      <c r="AM19" s="271"/>
      <c r="AN19" s="267"/>
      <c r="AO19" s="271"/>
      <c r="AP19" s="270"/>
      <c r="AQ19" s="271"/>
      <c r="AR19" s="269"/>
      <c r="AS19" s="153"/>
      <c r="AT19" s="118"/>
      <c r="AU19" s="154"/>
      <c r="AV19" s="118"/>
      <c r="AW19" s="155"/>
      <c r="AX19" s="120"/>
      <c r="AY19" s="117"/>
      <c r="AZ19" s="118"/>
      <c r="BA19" s="119"/>
      <c r="BB19" s="118"/>
      <c r="BC19" s="119"/>
      <c r="BD19" s="125"/>
      <c r="BE19" s="117"/>
      <c r="BF19" s="118"/>
      <c r="BG19" s="119"/>
      <c r="BH19" s="118"/>
      <c r="BI19" s="119"/>
      <c r="BJ19" s="120"/>
      <c r="BK19" s="83"/>
    </row>
    <row r="20" spans="2:68" ht="15.6" customHeight="1" x14ac:dyDescent="0.3">
      <c r="B20" s="32" t="s">
        <v>1975</v>
      </c>
      <c r="C20" s="162" t="s">
        <v>1930</v>
      </c>
      <c r="D20" s="21">
        <v>1962</v>
      </c>
      <c r="E20" s="12" t="s">
        <v>2039</v>
      </c>
      <c r="F20" s="106"/>
      <c r="G20" s="299"/>
      <c r="H20" s="64">
        <v>2.2008769525897511</v>
      </c>
      <c r="I20" s="64">
        <f>(((H20-100%)*0.8))+100%</f>
        <v>1.9607015620718009</v>
      </c>
      <c r="J20" s="291">
        <f t="shared" si="1"/>
        <v>0.10892786455954449</v>
      </c>
      <c r="K20" s="423">
        <v>0.58348379629629632</v>
      </c>
      <c r="L20" s="50"/>
      <c r="M20" s="390" t="s">
        <v>2240</v>
      </c>
      <c r="N20" s="64">
        <v>2.2008769525897511</v>
      </c>
      <c r="O20" s="178"/>
      <c r="P20" s="72"/>
      <c r="Q20" s="178"/>
      <c r="R20" s="72"/>
      <c r="S20" s="178"/>
      <c r="T20" s="88"/>
      <c r="U20" s="387"/>
      <c r="V20" s="179"/>
      <c r="W20" s="54"/>
      <c r="X20" s="179"/>
      <c r="Y20" s="54"/>
      <c r="Z20" s="179"/>
      <c r="AA20" s="54"/>
      <c r="AB20" s="230"/>
      <c r="AC20" s="231"/>
      <c r="AD20" s="179"/>
      <c r="AE20" s="56"/>
      <c r="AF20" s="179"/>
      <c r="AG20" s="54"/>
      <c r="AH20" s="179"/>
      <c r="AI20" s="232"/>
      <c r="AJ20" s="230"/>
      <c r="AK20" s="272"/>
      <c r="AL20" s="268"/>
      <c r="AM20" s="270"/>
      <c r="AN20" s="268"/>
      <c r="AO20" s="270"/>
      <c r="AP20" s="271"/>
      <c r="AQ20" s="270"/>
      <c r="AR20" s="273"/>
      <c r="AS20" s="233"/>
      <c r="AT20" s="45"/>
      <c r="AU20" s="61"/>
      <c r="AV20" s="46"/>
      <c r="AW20" s="61"/>
      <c r="AX20" s="234"/>
      <c r="AY20" s="235"/>
      <c r="AZ20" s="16"/>
      <c r="BA20" s="61"/>
      <c r="BB20" s="16"/>
      <c r="BC20" s="61"/>
      <c r="BD20" s="236"/>
      <c r="BE20" s="235"/>
      <c r="BF20" s="16"/>
      <c r="BG20" s="61"/>
      <c r="BH20" s="16"/>
      <c r="BI20" s="61"/>
      <c r="BJ20" s="237"/>
      <c r="BK20" s="47"/>
    </row>
    <row r="21" spans="2:68" ht="15.6" customHeight="1" x14ac:dyDescent="0.3">
      <c r="B21" s="139" t="s">
        <v>1585</v>
      </c>
      <c r="C21" s="19" t="s">
        <v>1540</v>
      </c>
      <c r="D21" s="145">
        <v>1975</v>
      </c>
      <c r="E21" s="31" t="s">
        <v>1512</v>
      </c>
      <c r="F21" s="106"/>
      <c r="G21" s="298"/>
      <c r="H21" s="64">
        <v>2.1742889012827664</v>
      </c>
      <c r="I21" s="64">
        <f>(((H21-100%)*0.8))+100%</f>
        <v>1.9394311210262132</v>
      </c>
      <c r="J21" s="291">
        <f t="shared" si="1"/>
        <v>0.10774617339034517</v>
      </c>
      <c r="K21" s="423">
        <v>0.58349537037037036</v>
      </c>
      <c r="L21" s="169"/>
      <c r="M21" s="390"/>
      <c r="N21" s="72"/>
      <c r="O21" s="178"/>
      <c r="P21" s="72"/>
      <c r="Q21" s="178"/>
      <c r="R21" s="72"/>
      <c r="S21" s="178"/>
      <c r="T21" s="88"/>
      <c r="U21" s="192"/>
      <c r="V21" s="72"/>
      <c r="W21" s="178"/>
      <c r="X21" s="72"/>
      <c r="Y21" s="178"/>
      <c r="Z21" s="72"/>
      <c r="AA21" s="178"/>
      <c r="AB21" s="88"/>
      <c r="AC21" s="176">
        <v>9.0243055555555562E-2</v>
      </c>
      <c r="AD21" s="64">
        <v>2.1742889012827664</v>
      </c>
      <c r="AE21" s="184"/>
      <c r="AF21" s="54"/>
      <c r="AG21" s="179"/>
      <c r="AH21" s="54"/>
      <c r="AI21" s="179"/>
      <c r="AJ21" s="67"/>
      <c r="AK21" s="266"/>
      <c r="AL21" s="267"/>
      <c r="AM21" s="271"/>
      <c r="AN21" s="267"/>
      <c r="AO21" s="271"/>
      <c r="AP21" s="270"/>
      <c r="AQ21" s="271"/>
      <c r="AR21" s="269"/>
      <c r="AS21" s="153"/>
      <c r="AT21" s="118"/>
      <c r="AU21" s="154"/>
      <c r="AV21" s="118"/>
      <c r="AW21" s="155"/>
      <c r="AX21" s="120"/>
      <c r="AY21" s="117"/>
      <c r="AZ21" s="118"/>
      <c r="BA21" s="119"/>
      <c r="BB21" s="118"/>
      <c r="BC21" s="119"/>
      <c r="BD21" s="125"/>
      <c r="BE21" s="117"/>
      <c r="BF21" s="118"/>
      <c r="BG21" s="119"/>
      <c r="BH21" s="118"/>
      <c r="BI21" s="119"/>
      <c r="BJ21" s="120"/>
      <c r="BK21" s="47"/>
    </row>
    <row r="22" spans="2:68" ht="15.6" customHeight="1" x14ac:dyDescent="0.3">
      <c r="B22" s="32" t="s">
        <v>1471</v>
      </c>
      <c r="C22" s="81" t="s">
        <v>1430</v>
      </c>
      <c r="D22" s="21"/>
      <c r="E22" s="225"/>
      <c r="F22" s="106"/>
      <c r="G22" s="298"/>
      <c r="H22" s="63">
        <v>1.9219185722253207</v>
      </c>
      <c r="I22" s="63">
        <v>1.9219185722253207</v>
      </c>
      <c r="J22" s="291">
        <f t="shared" si="1"/>
        <v>0.1067732540125178</v>
      </c>
      <c r="K22" s="423">
        <v>0.5835069444444444</v>
      </c>
      <c r="L22" s="144"/>
      <c r="M22" s="390"/>
      <c r="N22" s="72"/>
      <c r="O22" s="178"/>
      <c r="P22" s="72"/>
      <c r="Q22" s="178"/>
      <c r="R22" s="72"/>
      <c r="S22" s="178"/>
      <c r="T22" s="88"/>
      <c r="U22" s="192"/>
      <c r="V22" s="72"/>
      <c r="W22" s="178"/>
      <c r="X22" s="72"/>
      <c r="Y22" s="178"/>
      <c r="Z22" s="72"/>
      <c r="AA22" s="178"/>
      <c r="AB22" s="88"/>
      <c r="AC22" s="176">
        <v>7.9768518518518516E-2</v>
      </c>
      <c r="AD22" s="63">
        <v>1.9219185722253207</v>
      </c>
      <c r="AE22" s="184"/>
      <c r="AF22" s="71"/>
      <c r="AG22" s="179">
        <v>2.5075810185185232E-2</v>
      </c>
      <c r="AH22" s="72">
        <v>2.3955926093831397</v>
      </c>
      <c r="AI22" s="179"/>
      <c r="AJ22" s="82"/>
      <c r="AK22" s="266"/>
      <c r="AL22" s="267"/>
      <c r="AM22" s="271"/>
      <c r="AN22" s="267"/>
      <c r="AO22" s="271"/>
      <c r="AP22" s="270"/>
      <c r="AQ22" s="271"/>
      <c r="AR22" s="269"/>
      <c r="AS22" s="153"/>
      <c r="AT22" s="118"/>
      <c r="AU22" s="154"/>
      <c r="AV22" s="118"/>
      <c r="AW22" s="155"/>
      <c r="AX22" s="120"/>
      <c r="AY22" s="117"/>
      <c r="AZ22" s="118"/>
      <c r="BA22" s="119"/>
      <c r="BB22" s="118"/>
      <c r="BC22" s="119"/>
      <c r="BD22" s="125"/>
      <c r="BE22" s="117"/>
      <c r="BF22" s="118"/>
      <c r="BG22" s="119"/>
      <c r="BH22" s="118"/>
      <c r="BI22" s="119"/>
      <c r="BJ22" s="120"/>
      <c r="BK22" s="83"/>
    </row>
    <row r="23" spans="2:68" ht="15.6" customHeight="1" x14ac:dyDescent="0.25">
      <c r="B23" s="32" t="s">
        <v>1679</v>
      </c>
      <c r="C23" s="162" t="s">
        <v>1635</v>
      </c>
      <c r="D23" s="145">
        <v>1992</v>
      </c>
      <c r="E23" s="227" t="s">
        <v>1650</v>
      </c>
      <c r="F23" s="106"/>
      <c r="G23" s="298"/>
      <c r="H23" s="64">
        <v>2.141643059490085</v>
      </c>
      <c r="I23" s="64">
        <f t="shared" ref="I23:I29" si="2">(((H23-100%)*0.8))+100%</f>
        <v>1.913314447592068</v>
      </c>
      <c r="J23" s="291">
        <f t="shared" si="1"/>
        <v>0.10629524708844822</v>
      </c>
      <c r="K23" s="423">
        <v>0.58351851851851855</v>
      </c>
      <c r="L23" s="50"/>
      <c r="M23" s="390"/>
      <c r="N23" s="72"/>
      <c r="O23" s="178"/>
      <c r="P23" s="72"/>
      <c r="Q23" s="178"/>
      <c r="R23" s="72"/>
      <c r="S23" s="178"/>
      <c r="T23" s="88"/>
      <c r="U23" s="191" t="s">
        <v>1826</v>
      </c>
      <c r="V23" s="64">
        <v>2.141643059490085</v>
      </c>
      <c r="W23" s="179"/>
      <c r="X23" s="71"/>
      <c r="Y23" s="179"/>
      <c r="Z23" s="54"/>
      <c r="AA23" s="179"/>
      <c r="AB23" s="70"/>
      <c r="AC23" s="176"/>
      <c r="AD23" s="54"/>
      <c r="AE23" s="184"/>
      <c r="AF23" s="54"/>
      <c r="AG23" s="179"/>
      <c r="AH23" s="54"/>
      <c r="AI23" s="179"/>
      <c r="AJ23" s="67"/>
      <c r="AK23" s="266"/>
      <c r="AL23" s="267"/>
      <c r="AM23" s="271"/>
      <c r="AN23" s="267"/>
      <c r="AO23" s="271"/>
      <c r="AP23" s="270"/>
      <c r="AQ23" s="271"/>
      <c r="AR23" s="269"/>
      <c r="AS23" s="153"/>
      <c r="AT23" s="118"/>
      <c r="AU23" s="154"/>
      <c r="AV23" s="118"/>
      <c r="AW23" s="155"/>
      <c r="AX23" s="120"/>
      <c r="AY23" s="165"/>
      <c r="AZ23" s="61"/>
      <c r="BA23" s="16"/>
      <c r="BB23" s="61"/>
      <c r="BC23" s="16"/>
      <c r="BD23" s="167"/>
      <c r="BE23" s="165"/>
      <c r="BF23" s="61"/>
      <c r="BG23" s="16"/>
      <c r="BH23" s="61"/>
      <c r="BI23" s="16"/>
      <c r="BJ23" s="59"/>
      <c r="BK23" s="47"/>
    </row>
    <row r="24" spans="2:68" ht="15.6" customHeight="1" x14ac:dyDescent="0.3">
      <c r="B24" s="32" t="s">
        <v>1678</v>
      </c>
      <c r="C24" s="162" t="s">
        <v>1634</v>
      </c>
      <c r="D24" s="145">
        <v>1993</v>
      </c>
      <c r="E24" s="227" t="s">
        <v>1650</v>
      </c>
      <c r="F24" s="106"/>
      <c r="G24" s="298"/>
      <c r="H24" s="64">
        <v>2.1410764872521244</v>
      </c>
      <c r="I24" s="64">
        <f t="shared" si="2"/>
        <v>1.9128611898016996</v>
      </c>
      <c r="J24" s="291">
        <f t="shared" si="1"/>
        <v>0.10627006610009442</v>
      </c>
      <c r="K24" s="423">
        <v>0.58353009259259259</v>
      </c>
      <c r="L24" s="50"/>
      <c r="M24" s="390"/>
      <c r="N24" s="72"/>
      <c r="O24" s="178"/>
      <c r="P24" s="72"/>
      <c r="Q24" s="178"/>
      <c r="R24" s="72"/>
      <c r="S24" s="178"/>
      <c r="T24" s="88"/>
      <c r="U24" s="191" t="s">
        <v>1825</v>
      </c>
      <c r="V24" s="64">
        <v>2.1410764872521244</v>
      </c>
      <c r="W24" s="179"/>
      <c r="X24" s="71"/>
      <c r="Y24" s="179"/>
      <c r="Z24" s="54"/>
      <c r="AA24" s="179"/>
      <c r="AB24" s="70"/>
      <c r="AC24" s="176"/>
      <c r="AD24" s="54"/>
      <c r="AE24" s="184"/>
      <c r="AF24" s="54"/>
      <c r="AG24" s="179"/>
      <c r="AH24" s="54"/>
      <c r="AI24" s="179"/>
      <c r="AJ24" s="67"/>
      <c r="AK24" s="266"/>
      <c r="AL24" s="267"/>
      <c r="AM24" s="271"/>
      <c r="AN24" s="267"/>
      <c r="AO24" s="271"/>
      <c r="AP24" s="270"/>
      <c r="AQ24" s="271"/>
      <c r="AR24" s="269"/>
      <c r="AS24" s="153"/>
      <c r="AT24" s="118"/>
      <c r="AU24" s="154"/>
      <c r="AV24" s="118"/>
      <c r="AW24" s="155"/>
      <c r="AX24" s="120"/>
      <c r="AY24" s="165"/>
      <c r="AZ24" s="61"/>
      <c r="BA24" s="16"/>
      <c r="BB24" s="61"/>
      <c r="BC24" s="16"/>
      <c r="BD24" s="167"/>
      <c r="BE24" s="165"/>
      <c r="BF24" s="61"/>
      <c r="BG24" s="16"/>
      <c r="BH24" s="61"/>
      <c r="BI24" s="16"/>
      <c r="BJ24" s="59"/>
      <c r="BK24" s="47"/>
      <c r="BN24" s="22"/>
      <c r="BO24" s="22"/>
      <c r="BP24" s="22"/>
    </row>
    <row r="25" spans="2:68" ht="15.6" customHeight="1" x14ac:dyDescent="0.3">
      <c r="B25" s="42" t="s">
        <v>978</v>
      </c>
      <c r="C25" s="38" t="s">
        <v>1474</v>
      </c>
      <c r="D25" s="21"/>
      <c r="E25" s="12"/>
      <c r="F25" s="106"/>
      <c r="G25" s="298"/>
      <c r="H25" s="64">
        <v>2.1078959298532842</v>
      </c>
      <c r="I25" s="64">
        <f t="shared" si="2"/>
        <v>1.8863167438826274</v>
      </c>
      <c r="J25" s="291">
        <f t="shared" si="1"/>
        <v>0.10479537466014596</v>
      </c>
      <c r="K25" s="423">
        <v>0.58354166666666674</v>
      </c>
      <c r="L25" s="144"/>
      <c r="M25" s="390"/>
      <c r="N25" s="72"/>
      <c r="O25" s="178"/>
      <c r="P25" s="72"/>
      <c r="Q25" s="178"/>
      <c r="R25" s="72"/>
      <c r="S25" s="178"/>
      <c r="T25" s="88"/>
      <c r="U25" s="192"/>
      <c r="V25" s="72"/>
      <c r="W25" s="178"/>
      <c r="X25" s="72"/>
      <c r="Y25" s="178"/>
      <c r="Z25" s="72"/>
      <c r="AA25" s="178"/>
      <c r="AB25" s="88"/>
      <c r="AC25" s="176"/>
      <c r="AD25" s="71"/>
      <c r="AE25" s="184"/>
      <c r="AF25" s="71"/>
      <c r="AG25" s="179">
        <v>2.2064351851851849E-2</v>
      </c>
      <c r="AH25" s="64">
        <v>2.1078959298532842</v>
      </c>
      <c r="AI25" s="179"/>
      <c r="AJ25" s="82"/>
      <c r="AK25" s="266"/>
      <c r="AL25" s="267"/>
      <c r="AM25" s="271"/>
      <c r="AN25" s="267"/>
      <c r="AO25" s="271">
        <v>1.9595833333333368E-2</v>
      </c>
      <c r="AP25" s="270">
        <v>1.7801657063548919</v>
      </c>
      <c r="AQ25" s="271"/>
      <c r="AR25" s="269"/>
      <c r="AS25" s="153"/>
      <c r="AT25" s="118"/>
      <c r="AU25" s="154"/>
      <c r="AV25" s="118"/>
      <c r="AW25" s="155"/>
      <c r="AX25" s="120"/>
      <c r="AY25" s="117"/>
      <c r="AZ25" s="118"/>
      <c r="BA25" s="119"/>
      <c r="BB25" s="118"/>
      <c r="BC25" s="119"/>
      <c r="BD25" s="125"/>
      <c r="BE25" s="117"/>
      <c r="BF25" s="118"/>
      <c r="BG25" s="119"/>
      <c r="BH25" s="118"/>
      <c r="BI25" s="119"/>
      <c r="BJ25" s="120"/>
      <c r="BK25" s="83"/>
    </row>
    <row r="26" spans="2:68" ht="15.6" customHeight="1" x14ac:dyDescent="0.25">
      <c r="B26" s="139" t="s">
        <v>1583</v>
      </c>
      <c r="C26" s="19" t="s">
        <v>1538</v>
      </c>
      <c r="D26" s="145">
        <v>1977</v>
      </c>
      <c r="E26" s="31" t="s">
        <v>1526</v>
      </c>
      <c r="F26" s="106"/>
      <c r="G26" s="298"/>
      <c r="H26" s="64">
        <v>2.0942554378137204</v>
      </c>
      <c r="I26" s="64">
        <f t="shared" si="2"/>
        <v>1.8754043502509763</v>
      </c>
      <c r="J26" s="291">
        <f t="shared" si="1"/>
        <v>0.10418913056949868</v>
      </c>
      <c r="K26" s="423">
        <v>0.58355324074074078</v>
      </c>
      <c r="L26" s="169"/>
      <c r="M26" s="390"/>
      <c r="N26" s="72"/>
      <c r="O26" s="178"/>
      <c r="P26" s="72"/>
      <c r="Q26" s="178"/>
      <c r="R26" s="72"/>
      <c r="S26" s="178"/>
      <c r="T26" s="88"/>
      <c r="U26" s="192"/>
      <c r="V26" s="72"/>
      <c r="W26" s="178"/>
      <c r="X26" s="72"/>
      <c r="Y26" s="178"/>
      <c r="Z26" s="72"/>
      <c r="AA26" s="178"/>
      <c r="AB26" s="88"/>
      <c r="AC26" s="176">
        <v>8.6921296296296302E-2</v>
      </c>
      <c r="AD26" s="64">
        <v>2.0942554378137204</v>
      </c>
      <c r="AE26" s="184"/>
      <c r="AF26" s="54"/>
      <c r="AG26" s="179"/>
      <c r="AH26" s="54"/>
      <c r="AI26" s="179"/>
      <c r="AJ26" s="67"/>
      <c r="AK26" s="266"/>
      <c r="AL26" s="267"/>
      <c r="AM26" s="271"/>
      <c r="AN26" s="267"/>
      <c r="AO26" s="271"/>
      <c r="AP26" s="270"/>
      <c r="AQ26" s="271"/>
      <c r="AR26" s="269"/>
      <c r="AS26" s="153"/>
      <c r="AT26" s="118"/>
      <c r="AU26" s="154"/>
      <c r="AV26" s="118"/>
      <c r="AW26" s="155"/>
      <c r="AX26" s="120"/>
      <c r="AY26" s="117"/>
      <c r="AZ26" s="118"/>
      <c r="BA26" s="119"/>
      <c r="BB26" s="118"/>
      <c r="BC26" s="119"/>
      <c r="BD26" s="125"/>
      <c r="BE26" s="117"/>
      <c r="BF26" s="118"/>
      <c r="BG26" s="119"/>
      <c r="BH26" s="118"/>
      <c r="BI26" s="119"/>
      <c r="BJ26" s="120"/>
      <c r="BK26" s="47"/>
    </row>
    <row r="27" spans="2:68" ht="15.6" customHeight="1" x14ac:dyDescent="0.3">
      <c r="B27" s="32" t="s">
        <v>1879</v>
      </c>
      <c r="C27" s="162" t="s">
        <v>1909</v>
      </c>
      <c r="D27" s="21">
        <v>1982</v>
      </c>
      <c r="E27" s="12" t="s">
        <v>1650</v>
      </c>
      <c r="F27" s="106"/>
      <c r="G27" s="299"/>
      <c r="H27" s="64">
        <v>2.083584543710606</v>
      </c>
      <c r="I27" s="64">
        <f t="shared" si="2"/>
        <v>1.866867634968485</v>
      </c>
      <c r="J27" s="291">
        <f t="shared" si="1"/>
        <v>0.10371486860936027</v>
      </c>
      <c r="K27" s="423">
        <v>0.58356481481481481</v>
      </c>
      <c r="L27" s="50"/>
      <c r="M27" s="390" t="s">
        <v>2154</v>
      </c>
      <c r="N27" s="64">
        <v>2.083584543710606</v>
      </c>
      <c r="O27" s="178"/>
      <c r="P27" s="72"/>
      <c r="Q27" s="178"/>
      <c r="R27" s="72"/>
      <c r="S27" s="178"/>
      <c r="T27" s="88"/>
      <c r="U27" s="387"/>
      <c r="V27" s="179"/>
      <c r="W27" s="54"/>
      <c r="X27" s="179"/>
      <c r="Y27" s="54"/>
      <c r="Z27" s="179"/>
      <c r="AA27" s="54"/>
      <c r="AB27" s="230"/>
      <c r="AC27" s="231"/>
      <c r="AD27" s="179"/>
      <c r="AE27" s="56"/>
      <c r="AF27" s="179"/>
      <c r="AG27" s="54"/>
      <c r="AH27" s="179"/>
      <c r="AI27" s="232"/>
      <c r="AJ27" s="230"/>
      <c r="AK27" s="272"/>
      <c r="AL27" s="268"/>
      <c r="AM27" s="270"/>
      <c r="AN27" s="268"/>
      <c r="AO27" s="270"/>
      <c r="AP27" s="271"/>
      <c r="AQ27" s="270"/>
      <c r="AR27" s="273"/>
      <c r="AS27" s="233"/>
      <c r="AT27" s="45"/>
      <c r="AU27" s="61"/>
      <c r="AV27" s="46"/>
      <c r="AW27" s="61"/>
      <c r="AX27" s="234"/>
      <c r="AY27" s="235"/>
      <c r="AZ27" s="16"/>
      <c r="BA27" s="61"/>
      <c r="BB27" s="16"/>
      <c r="BC27" s="61"/>
      <c r="BD27" s="236"/>
      <c r="BE27" s="235"/>
      <c r="BF27" s="16"/>
      <c r="BG27" s="61"/>
      <c r="BH27" s="16"/>
      <c r="BI27" s="61"/>
      <c r="BJ27" s="237"/>
      <c r="BK27" s="47"/>
    </row>
    <row r="28" spans="2:68" ht="15.6" customHeight="1" x14ac:dyDescent="0.3">
      <c r="B28" s="32" t="s">
        <v>1469</v>
      </c>
      <c r="C28" s="81" t="s">
        <v>1429</v>
      </c>
      <c r="D28" s="21"/>
      <c r="E28" s="225" t="s">
        <v>1434</v>
      </c>
      <c r="F28" s="106"/>
      <c r="G28" s="298"/>
      <c r="H28" s="64">
        <v>2.0774997512135376</v>
      </c>
      <c r="I28" s="64">
        <f t="shared" si="2"/>
        <v>1.8619998009708301</v>
      </c>
      <c r="J28" s="291">
        <f t="shared" si="1"/>
        <v>0.10344443338726833</v>
      </c>
      <c r="K28" s="423">
        <v>0.58357638888888885</v>
      </c>
      <c r="L28" s="144"/>
      <c r="M28" s="390"/>
      <c r="N28" s="72"/>
      <c r="O28" s="178"/>
      <c r="P28" s="72"/>
      <c r="Q28" s="178"/>
      <c r="R28" s="72"/>
      <c r="S28" s="178"/>
      <c r="T28" s="88"/>
      <c r="U28" s="192"/>
      <c r="V28" s="72"/>
      <c r="W28" s="178"/>
      <c r="X28" s="72"/>
      <c r="Y28" s="178"/>
      <c r="Z28" s="72"/>
      <c r="AA28" s="178"/>
      <c r="AB28" s="88"/>
      <c r="AC28" s="176"/>
      <c r="AD28" s="71"/>
      <c r="AE28" s="184"/>
      <c r="AF28" s="71"/>
      <c r="AG28" s="179">
        <v>2.174618055555555E-2</v>
      </c>
      <c r="AH28" s="64">
        <v>2.0774997512135376</v>
      </c>
      <c r="AI28" s="179"/>
      <c r="AJ28" s="82"/>
      <c r="AK28" s="266"/>
      <c r="AL28" s="267"/>
      <c r="AM28" s="271"/>
      <c r="AN28" s="267"/>
      <c r="AO28" s="271"/>
      <c r="AP28" s="270"/>
      <c r="AQ28" s="271"/>
      <c r="AR28" s="269"/>
      <c r="AS28" s="153"/>
      <c r="AT28" s="118"/>
      <c r="AU28" s="154"/>
      <c r="AV28" s="118"/>
      <c r="AW28" s="155"/>
      <c r="AX28" s="120"/>
      <c r="AY28" s="117"/>
      <c r="AZ28" s="118"/>
      <c r="BA28" s="119"/>
      <c r="BB28" s="118"/>
      <c r="BC28" s="119"/>
      <c r="BD28" s="125"/>
      <c r="BE28" s="117"/>
      <c r="BF28" s="118"/>
      <c r="BG28" s="119"/>
      <c r="BH28" s="118"/>
      <c r="BI28" s="119"/>
      <c r="BJ28" s="120"/>
      <c r="BK28" s="83"/>
    </row>
    <row r="29" spans="2:68" ht="15.6" customHeight="1" x14ac:dyDescent="0.3">
      <c r="B29" s="32" t="s">
        <v>367</v>
      </c>
      <c r="C29" s="9" t="s">
        <v>366</v>
      </c>
      <c r="D29" s="21">
        <v>1979</v>
      </c>
      <c r="E29" s="24" t="s">
        <v>733</v>
      </c>
      <c r="F29" s="106"/>
      <c r="G29" s="298"/>
      <c r="H29" s="64">
        <v>2.0221379743851706</v>
      </c>
      <c r="I29" s="64">
        <f t="shared" si="2"/>
        <v>1.8177103795081364</v>
      </c>
      <c r="J29" s="291">
        <f t="shared" si="1"/>
        <v>0.10098390997267424</v>
      </c>
      <c r="K29" s="423">
        <v>0.58358796296296289</v>
      </c>
      <c r="L29" s="144"/>
      <c r="M29" s="390"/>
      <c r="N29" s="72"/>
      <c r="O29" s="178"/>
      <c r="P29" s="72"/>
      <c r="Q29" s="178"/>
      <c r="R29" s="72"/>
      <c r="S29" s="178"/>
      <c r="T29" s="88"/>
      <c r="U29" s="192"/>
      <c r="V29" s="72"/>
      <c r="W29" s="178"/>
      <c r="X29" s="72"/>
      <c r="Y29" s="178"/>
      <c r="Z29" s="72"/>
      <c r="AA29" s="178">
        <v>0.10831544612794641</v>
      </c>
      <c r="AB29" s="87">
        <v>2.0221379743851706</v>
      </c>
      <c r="AC29" s="176"/>
      <c r="AD29" s="71"/>
      <c r="AE29" s="184"/>
      <c r="AF29" s="71"/>
      <c r="AG29" s="179"/>
      <c r="AH29" s="71"/>
      <c r="AI29" s="179"/>
      <c r="AJ29" s="82"/>
      <c r="AK29" s="266"/>
      <c r="AL29" s="267"/>
      <c r="AM29" s="271">
        <v>6.9027777777777799E-2</v>
      </c>
      <c r="AN29" s="267">
        <v>1.6136363636363673</v>
      </c>
      <c r="AO29" s="271">
        <v>1.824537037037044E-2</v>
      </c>
      <c r="AP29" s="270">
        <v>1.6574841233124586</v>
      </c>
      <c r="AQ29" s="268">
        <v>0.10313373024609818</v>
      </c>
      <c r="AR29" s="269">
        <v>1.8288473253388615</v>
      </c>
      <c r="AS29" s="153">
        <v>7.1782407407407406E-2</v>
      </c>
      <c r="AT29" s="118">
        <v>1.7242146232971918</v>
      </c>
      <c r="AU29" s="154">
        <v>7.0254629629629625E-2</v>
      </c>
      <c r="AV29" s="118">
        <v>1.6036988110964332</v>
      </c>
      <c r="AW29" s="155"/>
      <c r="AX29" s="120"/>
      <c r="AY29" s="117">
        <v>7.0069444444444448E-2</v>
      </c>
      <c r="AZ29" s="118">
        <v>1.6165554072096129</v>
      </c>
      <c r="BA29" s="119">
        <v>6.2083333333333331E-2</v>
      </c>
      <c r="BB29" s="118">
        <v>1.4012539184952979</v>
      </c>
      <c r="BC29" s="119"/>
      <c r="BD29" s="121"/>
      <c r="BE29" s="117"/>
      <c r="BF29" s="118"/>
      <c r="BG29" s="119"/>
      <c r="BH29" s="118"/>
      <c r="BI29" s="119"/>
      <c r="BJ29" s="120"/>
      <c r="BK29" s="83"/>
    </row>
    <row r="30" spans="2:68" ht="15.6" customHeight="1" x14ac:dyDescent="0.3">
      <c r="B30" s="139" t="s">
        <v>1578</v>
      </c>
      <c r="C30" s="19" t="s">
        <v>1532</v>
      </c>
      <c r="D30" s="145">
        <v>1978</v>
      </c>
      <c r="E30" s="31" t="s">
        <v>1533</v>
      </c>
      <c r="F30" s="106"/>
      <c r="G30" s="298"/>
      <c r="H30" s="63">
        <v>1.7919978076185259</v>
      </c>
      <c r="I30" s="63">
        <v>1.7919978076185259</v>
      </c>
      <c r="J30" s="291">
        <f t="shared" si="1"/>
        <v>9.9555433756584766E-2</v>
      </c>
      <c r="K30" s="423">
        <v>0.58359953703703704</v>
      </c>
      <c r="L30" s="169"/>
      <c r="M30" s="390" t="s">
        <v>2243</v>
      </c>
      <c r="N30" s="63">
        <v>1.7919978076185259</v>
      </c>
      <c r="O30" s="178"/>
      <c r="P30" s="72"/>
      <c r="Q30" s="178"/>
      <c r="R30" s="72"/>
      <c r="S30" s="178"/>
      <c r="T30" s="88"/>
      <c r="U30" s="192"/>
      <c r="V30" s="72"/>
      <c r="W30" s="178"/>
      <c r="X30" s="72"/>
      <c r="Y30" s="178"/>
      <c r="Z30" s="72"/>
      <c r="AA30" s="178"/>
      <c r="AB30" s="88"/>
      <c r="AC30" s="176">
        <v>7.4513888888888893E-2</v>
      </c>
      <c r="AD30" s="72">
        <v>1.7953151143335195</v>
      </c>
      <c r="AE30" s="184"/>
      <c r="AF30" s="54"/>
      <c r="AG30" s="179"/>
      <c r="AH30" s="54"/>
      <c r="AI30" s="179"/>
      <c r="AJ30" s="67"/>
      <c r="AK30" s="266"/>
      <c r="AL30" s="267"/>
      <c r="AM30" s="271"/>
      <c r="AN30" s="267"/>
      <c r="AO30" s="271"/>
      <c r="AP30" s="270"/>
      <c r="AQ30" s="271"/>
      <c r="AR30" s="269"/>
      <c r="AS30" s="153"/>
      <c r="AT30" s="118"/>
      <c r="AU30" s="154"/>
      <c r="AV30" s="118"/>
      <c r="AW30" s="155"/>
      <c r="AX30" s="120"/>
      <c r="AY30" s="117"/>
      <c r="AZ30" s="118"/>
      <c r="BA30" s="119"/>
      <c r="BB30" s="118"/>
      <c r="BC30" s="119"/>
      <c r="BD30" s="125"/>
      <c r="BE30" s="117"/>
      <c r="BF30" s="118"/>
      <c r="BG30" s="119"/>
      <c r="BH30" s="118"/>
      <c r="BI30" s="119"/>
      <c r="BJ30" s="120"/>
      <c r="BK30" s="47"/>
    </row>
    <row r="31" spans="2:68" ht="15.6" customHeight="1" x14ac:dyDescent="0.3">
      <c r="B31" s="32" t="s">
        <v>1870</v>
      </c>
      <c r="C31" s="161" t="s">
        <v>1880</v>
      </c>
      <c r="D31" s="21">
        <v>1989</v>
      </c>
      <c r="E31" s="26" t="s">
        <v>1117</v>
      </c>
      <c r="F31" s="106"/>
      <c r="G31" s="298"/>
      <c r="H31" s="64">
        <v>1.9884812286689433</v>
      </c>
      <c r="I31" s="64">
        <f>(((H31-100%)*0.8))+100%</f>
        <v>1.7907849829351545</v>
      </c>
      <c r="J31" s="291">
        <f t="shared" si="1"/>
        <v>9.9488054607508578E-2</v>
      </c>
      <c r="K31" s="423">
        <v>0.58361111111111108</v>
      </c>
      <c r="L31" s="50"/>
      <c r="M31" s="390"/>
      <c r="N31" s="72"/>
      <c r="O31" s="178"/>
      <c r="P31" s="72"/>
      <c r="Q31" s="178"/>
      <c r="R31" s="72"/>
      <c r="S31" s="178">
        <v>0.10789351851851858</v>
      </c>
      <c r="T31" s="87">
        <v>1.9884812286689433</v>
      </c>
      <c r="U31" s="191"/>
      <c r="V31" s="71"/>
      <c r="W31" s="179"/>
      <c r="X31" s="71"/>
      <c r="Y31" s="179"/>
      <c r="Z31" s="199"/>
      <c r="AA31" s="179"/>
      <c r="AB31" s="70"/>
      <c r="AC31" s="176"/>
      <c r="AD31" s="54"/>
      <c r="AE31" s="184"/>
      <c r="AF31" s="54"/>
      <c r="AG31" s="179"/>
      <c r="AH31" s="54"/>
      <c r="AI31" s="179"/>
      <c r="AJ31" s="67"/>
      <c r="AK31" s="266"/>
      <c r="AL31" s="267"/>
      <c r="AM31" s="271"/>
      <c r="AN31" s="267"/>
      <c r="AO31" s="271"/>
      <c r="AP31" s="270"/>
      <c r="AQ31" s="268"/>
      <c r="AR31" s="269"/>
      <c r="AS31" s="153"/>
      <c r="AT31" s="118"/>
      <c r="AU31" s="154"/>
      <c r="AV31" s="118"/>
      <c r="AW31" s="155"/>
      <c r="AX31" s="120"/>
      <c r="AY31" s="165"/>
      <c r="AZ31" s="61"/>
      <c r="BA31" s="16"/>
      <c r="BB31" s="61"/>
      <c r="BC31" s="16"/>
      <c r="BD31" s="69"/>
      <c r="BE31" s="165"/>
      <c r="BF31" s="61"/>
      <c r="BG31" s="16"/>
      <c r="BH31" s="61"/>
      <c r="BI31" s="16"/>
      <c r="BJ31" s="59"/>
      <c r="BK31" s="47"/>
    </row>
    <row r="32" spans="2:68" ht="15.6" customHeight="1" x14ac:dyDescent="0.3">
      <c r="B32" s="32" t="s">
        <v>2002</v>
      </c>
      <c r="C32" s="19" t="s">
        <v>2057</v>
      </c>
      <c r="D32" s="145">
        <v>2002</v>
      </c>
      <c r="E32" s="12"/>
      <c r="F32" s="106"/>
      <c r="G32" s="298"/>
      <c r="H32" s="63">
        <v>1.78788709235407</v>
      </c>
      <c r="I32" s="63">
        <v>1.78788709235407</v>
      </c>
      <c r="J32" s="291">
        <f t="shared" si="1"/>
        <v>9.9327060686337218E-2</v>
      </c>
      <c r="K32" s="423">
        <v>0.58362268518518523</v>
      </c>
      <c r="L32" s="50"/>
      <c r="M32" s="390" t="s">
        <v>2096</v>
      </c>
      <c r="N32" s="63">
        <v>1.78788709235407</v>
      </c>
      <c r="O32" s="178">
        <v>0.11559027777777779</v>
      </c>
      <c r="P32" s="72">
        <v>2.5620831195484919</v>
      </c>
      <c r="Q32" s="178"/>
      <c r="R32" s="72"/>
      <c r="S32" s="178"/>
      <c r="T32" s="88"/>
      <c r="U32" s="191"/>
      <c r="V32" s="54"/>
      <c r="W32" s="179"/>
      <c r="X32" s="54"/>
      <c r="Y32" s="179"/>
      <c r="Z32" s="54"/>
      <c r="AA32" s="179"/>
      <c r="AB32" s="70"/>
      <c r="AC32" s="176"/>
      <c r="AD32" s="54"/>
      <c r="AE32" s="184"/>
      <c r="AF32" s="54"/>
      <c r="AG32" s="179"/>
      <c r="AH32" s="54"/>
      <c r="AI32" s="179"/>
      <c r="AJ32" s="67"/>
      <c r="AK32" s="266"/>
      <c r="AL32" s="267"/>
      <c r="AM32" s="271"/>
      <c r="AN32" s="267"/>
      <c r="AO32" s="271"/>
      <c r="AP32" s="270"/>
      <c r="AQ32" s="271"/>
      <c r="AR32" s="269"/>
      <c r="AS32" s="108"/>
      <c r="AT32" s="61"/>
      <c r="AU32" s="45"/>
      <c r="AV32" s="61"/>
      <c r="AW32" s="46"/>
      <c r="AX32" s="59"/>
      <c r="AY32" s="165"/>
      <c r="AZ32" s="61"/>
      <c r="BA32" s="16"/>
      <c r="BB32" s="61"/>
      <c r="BC32" s="16"/>
      <c r="BD32" s="167"/>
      <c r="BE32" s="165"/>
      <c r="BF32" s="61"/>
      <c r="BG32" s="16"/>
      <c r="BH32" s="61"/>
      <c r="BI32" s="16"/>
      <c r="BJ32" s="59"/>
      <c r="BK32" s="47"/>
    </row>
    <row r="33" spans="1:63" ht="15.6" customHeight="1" x14ac:dyDescent="0.3">
      <c r="B33" s="139" t="s">
        <v>1476</v>
      </c>
      <c r="C33" s="12" t="s">
        <v>1475</v>
      </c>
      <c r="D33" s="21">
        <v>1979</v>
      </c>
      <c r="E33" s="12" t="s">
        <v>1477</v>
      </c>
      <c r="F33" s="163"/>
      <c r="G33" s="298"/>
      <c r="H33" s="64">
        <v>1.9630509939498697</v>
      </c>
      <c r="I33" s="64">
        <f t="shared" ref="I33:I41" si="3">(((H33-100%)*0.8))+100%</f>
        <v>1.7704407951598959</v>
      </c>
      <c r="J33" s="291">
        <f t="shared" si="1"/>
        <v>9.835782195332754E-2</v>
      </c>
      <c r="K33" s="423">
        <v>0.58363425925925927</v>
      </c>
      <c r="L33" s="170"/>
      <c r="M33" s="390"/>
      <c r="N33" s="72"/>
      <c r="O33" s="178"/>
      <c r="P33" s="72"/>
      <c r="Q33" s="178"/>
      <c r="R33" s="72"/>
      <c r="S33" s="178"/>
      <c r="T33" s="88"/>
      <c r="U33" s="192"/>
      <c r="V33" s="72"/>
      <c r="W33" s="178"/>
      <c r="X33" s="72"/>
      <c r="Y33" s="178"/>
      <c r="Z33" s="72"/>
      <c r="AA33" s="178">
        <v>0.10515046296296293</v>
      </c>
      <c r="AB33" s="87">
        <v>1.9630509939498697</v>
      </c>
      <c r="AC33" s="176"/>
      <c r="AD33" s="71"/>
      <c r="AE33" s="185"/>
      <c r="AF33" s="48"/>
      <c r="AG33" s="189"/>
      <c r="AH33" s="43"/>
      <c r="AI33" s="189"/>
      <c r="AJ33" s="107"/>
      <c r="AK33" s="274"/>
      <c r="AL33" s="275"/>
      <c r="AM33" s="276"/>
      <c r="AN33" s="275"/>
      <c r="AO33" s="276"/>
      <c r="AP33" s="277"/>
      <c r="AQ33" s="276"/>
      <c r="AR33" s="273"/>
      <c r="AS33" s="122"/>
      <c r="AT33" s="154"/>
      <c r="AU33" s="118"/>
      <c r="AV33" s="155"/>
      <c r="AW33" s="118"/>
      <c r="AX33" s="156"/>
      <c r="AY33" s="126"/>
      <c r="AZ33" s="119"/>
      <c r="BA33" s="118"/>
      <c r="BB33" s="119"/>
      <c r="BC33" s="118"/>
      <c r="BD33" s="138"/>
      <c r="BE33" s="126"/>
      <c r="BF33" s="119"/>
      <c r="BG33" s="118"/>
      <c r="BH33" s="119"/>
      <c r="BI33" s="118"/>
      <c r="BJ33" s="127"/>
      <c r="BK33" s="47"/>
    </row>
    <row r="34" spans="1:63" ht="15.6" customHeight="1" x14ac:dyDescent="0.3">
      <c r="B34" s="139" t="s">
        <v>1552</v>
      </c>
      <c r="C34" s="19" t="s">
        <v>1490</v>
      </c>
      <c r="D34" s="145">
        <v>1988</v>
      </c>
      <c r="E34" s="31" t="s">
        <v>1491</v>
      </c>
      <c r="F34" s="106"/>
      <c r="G34" s="298"/>
      <c r="H34" s="64">
        <v>1.9595649749023984</v>
      </c>
      <c r="I34" s="64">
        <f t="shared" si="3"/>
        <v>1.7676519799219188</v>
      </c>
      <c r="J34" s="291">
        <f t="shared" si="1"/>
        <v>9.8202887773439926E-2</v>
      </c>
      <c r="K34" s="423">
        <v>0.58364583333333331</v>
      </c>
      <c r="L34" s="169"/>
      <c r="M34" s="390"/>
      <c r="N34" s="72"/>
      <c r="O34" s="178"/>
      <c r="P34" s="72"/>
      <c r="Q34" s="178"/>
      <c r="R34" s="72"/>
      <c r="S34" s="178"/>
      <c r="T34" s="88"/>
      <c r="U34" s="192"/>
      <c r="V34" s="72"/>
      <c r="W34" s="178"/>
      <c r="X34" s="72"/>
      <c r="Y34" s="178"/>
      <c r="Z34" s="72"/>
      <c r="AA34" s="178"/>
      <c r="AB34" s="88"/>
      <c r="AC34" s="176">
        <v>8.1331018518518525E-2</v>
      </c>
      <c r="AD34" s="64">
        <v>1.9595649749023984</v>
      </c>
      <c r="AE34" s="184"/>
      <c r="AF34" s="54"/>
      <c r="AG34" s="179"/>
      <c r="AH34" s="54"/>
      <c r="AI34" s="179"/>
      <c r="AJ34" s="67"/>
      <c r="AK34" s="266"/>
      <c r="AL34" s="267"/>
      <c r="AM34" s="271"/>
      <c r="AN34" s="267"/>
      <c r="AO34" s="271"/>
      <c r="AP34" s="270"/>
      <c r="AQ34" s="271"/>
      <c r="AR34" s="269"/>
      <c r="AS34" s="153"/>
      <c r="AT34" s="118"/>
      <c r="AU34" s="154"/>
      <c r="AV34" s="118"/>
      <c r="AW34" s="155"/>
      <c r="AX34" s="120"/>
      <c r="AY34" s="117"/>
      <c r="AZ34" s="118"/>
      <c r="BA34" s="119"/>
      <c r="BB34" s="118"/>
      <c r="BC34" s="119"/>
      <c r="BD34" s="125"/>
      <c r="BE34" s="117"/>
      <c r="BF34" s="118"/>
      <c r="BG34" s="119"/>
      <c r="BH34" s="118"/>
      <c r="BI34" s="119"/>
      <c r="BJ34" s="120"/>
      <c r="BK34" s="47"/>
    </row>
    <row r="35" spans="1:63" ht="15.6" customHeight="1" x14ac:dyDescent="0.3">
      <c r="B35" s="32" t="s">
        <v>1742</v>
      </c>
      <c r="C35" s="9" t="s">
        <v>1737</v>
      </c>
      <c r="D35" s="21">
        <v>1975</v>
      </c>
      <c r="E35" s="12" t="s">
        <v>1907</v>
      </c>
      <c r="F35" s="106"/>
      <c r="G35" s="298"/>
      <c r="H35" s="64">
        <v>1.948640483383687</v>
      </c>
      <c r="I35" s="64">
        <f t="shared" si="3"/>
        <v>1.7589123867069496</v>
      </c>
      <c r="J35" s="291">
        <f t="shared" si="1"/>
        <v>9.7717354817052751E-2</v>
      </c>
      <c r="K35" s="423">
        <v>0.58365740740740735</v>
      </c>
      <c r="L35" s="50"/>
      <c r="M35" s="390"/>
      <c r="N35" s="72"/>
      <c r="O35" s="178"/>
      <c r="P35" s="72"/>
      <c r="Q35" s="178"/>
      <c r="R35" s="72"/>
      <c r="S35" s="178"/>
      <c r="T35" s="88"/>
      <c r="U35" s="191"/>
      <c r="V35" s="71"/>
      <c r="W35" s="179">
        <v>8.9583333333333334E-2</v>
      </c>
      <c r="X35" s="64">
        <v>1.948640483383687</v>
      </c>
      <c r="Y35" s="179"/>
      <c r="Z35" s="54"/>
      <c r="AA35" s="179"/>
      <c r="AB35" s="70"/>
      <c r="AC35" s="176"/>
      <c r="AD35" s="54"/>
      <c r="AE35" s="184"/>
      <c r="AF35" s="54"/>
      <c r="AG35" s="179"/>
      <c r="AH35" s="54"/>
      <c r="AI35" s="179"/>
      <c r="AJ35" s="67"/>
      <c r="AK35" s="266"/>
      <c r="AL35" s="267"/>
      <c r="AM35" s="271"/>
      <c r="AN35" s="267"/>
      <c r="AO35" s="271"/>
      <c r="AP35" s="270"/>
      <c r="AQ35" s="271"/>
      <c r="AR35" s="269"/>
      <c r="AS35" s="108"/>
      <c r="AT35" s="61"/>
      <c r="AU35" s="45"/>
      <c r="AV35" s="61"/>
      <c r="AW35" s="46"/>
      <c r="AX35" s="59"/>
      <c r="AY35" s="165"/>
      <c r="AZ35" s="61"/>
      <c r="BA35" s="16"/>
      <c r="BB35" s="61"/>
      <c r="BC35" s="16"/>
      <c r="BD35" s="167"/>
      <c r="BE35" s="165"/>
      <c r="BF35" s="61"/>
      <c r="BG35" s="16"/>
      <c r="BH35" s="61"/>
      <c r="BI35" s="16"/>
      <c r="BJ35" s="59"/>
      <c r="BK35" s="47"/>
    </row>
    <row r="36" spans="1:63" x14ac:dyDescent="0.3">
      <c r="A36" s="22"/>
      <c r="B36" s="32" t="s">
        <v>1760</v>
      </c>
      <c r="C36" s="9" t="s">
        <v>1736</v>
      </c>
      <c r="D36" s="21">
        <v>1985</v>
      </c>
      <c r="E36" s="9" t="s">
        <v>1768</v>
      </c>
      <c r="F36" s="106"/>
      <c r="G36" s="298"/>
      <c r="H36" s="64">
        <v>1.9267371601208465</v>
      </c>
      <c r="I36" s="64">
        <f t="shared" si="3"/>
        <v>1.7413897280966772</v>
      </c>
      <c r="J36" s="291">
        <f t="shared" si="1"/>
        <v>9.6743873783148734E-2</v>
      </c>
      <c r="K36" s="423">
        <v>0.5836689814814815</v>
      </c>
      <c r="L36" s="50"/>
      <c r="M36" s="390"/>
      <c r="N36" s="72"/>
      <c r="O36" s="178"/>
      <c r="P36" s="72"/>
      <c r="Q36" s="178"/>
      <c r="R36" s="72"/>
      <c r="S36" s="178"/>
      <c r="T36" s="88"/>
      <c r="U36" s="191"/>
      <c r="V36" s="71"/>
      <c r="W36" s="179">
        <v>8.8576388888888857E-2</v>
      </c>
      <c r="X36" s="64">
        <v>1.9267371601208465</v>
      </c>
      <c r="Y36" s="179"/>
      <c r="Z36" s="54"/>
      <c r="AA36" s="179"/>
      <c r="AB36" s="70"/>
      <c r="AC36" s="176"/>
      <c r="AD36" s="54"/>
      <c r="AE36" s="184"/>
      <c r="AF36" s="54"/>
      <c r="AG36" s="179"/>
      <c r="AH36" s="54"/>
      <c r="AI36" s="179"/>
      <c r="AJ36" s="67"/>
      <c r="AK36" s="266"/>
      <c r="AL36" s="267"/>
      <c r="AM36" s="271"/>
      <c r="AN36" s="267"/>
      <c r="AO36" s="271"/>
      <c r="AP36" s="270"/>
      <c r="AQ36" s="271"/>
      <c r="AR36" s="269"/>
      <c r="AS36" s="108"/>
      <c r="AT36" s="61"/>
      <c r="AU36" s="45"/>
      <c r="AV36" s="61"/>
      <c r="AW36" s="46"/>
      <c r="AX36" s="59"/>
      <c r="AY36" s="166"/>
      <c r="AZ36" s="61"/>
      <c r="BA36" s="16"/>
      <c r="BB36" s="61"/>
      <c r="BC36" s="16"/>
      <c r="BD36" s="167"/>
      <c r="BE36" s="165"/>
      <c r="BF36" s="61"/>
      <c r="BG36" s="16"/>
      <c r="BH36" s="61"/>
      <c r="BI36" s="16"/>
      <c r="BJ36" s="59"/>
      <c r="BK36" s="47"/>
    </row>
    <row r="37" spans="1:63" ht="15.6" customHeight="1" x14ac:dyDescent="0.3">
      <c r="B37" s="32" t="s">
        <v>1759</v>
      </c>
      <c r="C37" s="9" t="s">
        <v>1735</v>
      </c>
      <c r="D37" s="21">
        <v>1986</v>
      </c>
      <c r="E37" s="9" t="s">
        <v>698</v>
      </c>
      <c r="F37" s="106"/>
      <c r="G37" s="298"/>
      <c r="H37" s="64">
        <v>1.925981873111783</v>
      </c>
      <c r="I37" s="64">
        <f t="shared" si="3"/>
        <v>1.7407854984894264</v>
      </c>
      <c r="J37" s="291">
        <f t="shared" si="1"/>
        <v>9.6710305471634797E-2</v>
      </c>
      <c r="K37" s="423">
        <v>0.58368055555555554</v>
      </c>
      <c r="L37" s="50"/>
      <c r="M37" s="390"/>
      <c r="N37" s="72"/>
      <c r="O37" s="178"/>
      <c r="P37" s="72"/>
      <c r="Q37" s="178"/>
      <c r="R37" s="72"/>
      <c r="S37" s="178"/>
      <c r="T37" s="88"/>
      <c r="U37" s="191"/>
      <c r="V37" s="71"/>
      <c r="W37" s="179">
        <v>8.854166666666663E-2</v>
      </c>
      <c r="X37" s="64">
        <v>1.925981873111783</v>
      </c>
      <c r="Y37" s="179"/>
      <c r="Z37" s="54"/>
      <c r="AA37" s="179"/>
      <c r="AB37" s="70"/>
      <c r="AC37" s="176"/>
      <c r="AD37" s="54"/>
      <c r="AE37" s="184"/>
      <c r="AF37" s="54"/>
      <c r="AG37" s="179"/>
      <c r="AH37" s="54"/>
      <c r="AI37" s="179"/>
      <c r="AJ37" s="67"/>
      <c r="AK37" s="266"/>
      <c r="AL37" s="267"/>
      <c r="AM37" s="271"/>
      <c r="AN37" s="267"/>
      <c r="AO37" s="271"/>
      <c r="AP37" s="270"/>
      <c r="AQ37" s="271"/>
      <c r="AR37" s="269"/>
      <c r="AS37" s="108"/>
      <c r="AT37" s="61"/>
      <c r="AU37" s="45"/>
      <c r="AV37" s="61"/>
      <c r="AW37" s="46"/>
      <c r="AX37" s="59"/>
      <c r="AY37" s="165"/>
      <c r="AZ37" s="61"/>
      <c r="BA37" s="16"/>
      <c r="BB37" s="61"/>
      <c r="BC37" s="16"/>
      <c r="BD37" s="167"/>
      <c r="BE37" s="165"/>
      <c r="BF37" s="61"/>
      <c r="BG37" s="16"/>
      <c r="BH37" s="61"/>
      <c r="BI37" s="16"/>
      <c r="BJ37" s="59"/>
      <c r="BK37" s="47"/>
    </row>
    <row r="38" spans="1:63" ht="15.6" customHeight="1" x14ac:dyDescent="0.3">
      <c r="B38" s="139" t="s">
        <v>1551</v>
      </c>
      <c r="C38" s="19" t="s">
        <v>1488</v>
      </c>
      <c r="D38" s="145">
        <v>1987</v>
      </c>
      <c r="E38" s="31" t="s">
        <v>1489</v>
      </c>
      <c r="F38" s="106"/>
      <c r="G38" s="298"/>
      <c r="H38" s="64">
        <v>1.9152258784160625</v>
      </c>
      <c r="I38" s="64">
        <f t="shared" si="3"/>
        <v>1.7321807027328502</v>
      </c>
      <c r="J38" s="291">
        <f t="shared" si="1"/>
        <v>9.6232261262936117E-2</v>
      </c>
      <c r="K38" s="423">
        <v>0.58369212962962969</v>
      </c>
      <c r="L38" s="169"/>
      <c r="M38" s="390"/>
      <c r="N38" s="72"/>
      <c r="O38" s="178"/>
      <c r="P38" s="72"/>
      <c r="Q38" s="178"/>
      <c r="R38" s="72"/>
      <c r="S38" s="178"/>
      <c r="T38" s="88"/>
      <c r="U38" s="192"/>
      <c r="V38" s="72"/>
      <c r="W38" s="178"/>
      <c r="X38" s="72"/>
      <c r="Y38" s="178"/>
      <c r="Z38" s="72"/>
      <c r="AA38" s="178"/>
      <c r="AB38" s="88"/>
      <c r="AC38" s="176">
        <v>7.9490740740740737E-2</v>
      </c>
      <c r="AD38" s="64">
        <v>1.9152258784160625</v>
      </c>
      <c r="AE38" s="184"/>
      <c r="AF38" s="54"/>
      <c r="AG38" s="179"/>
      <c r="AH38" s="54"/>
      <c r="AI38" s="179"/>
      <c r="AJ38" s="67"/>
      <c r="AK38" s="266"/>
      <c r="AL38" s="267"/>
      <c r="AM38" s="271"/>
      <c r="AN38" s="267"/>
      <c r="AO38" s="271"/>
      <c r="AP38" s="270"/>
      <c r="AQ38" s="271"/>
      <c r="AR38" s="269"/>
      <c r="AS38" s="153"/>
      <c r="AT38" s="118"/>
      <c r="AU38" s="154"/>
      <c r="AV38" s="118"/>
      <c r="AW38" s="155"/>
      <c r="AX38" s="120"/>
      <c r="AY38" s="117"/>
      <c r="AZ38" s="118"/>
      <c r="BA38" s="119"/>
      <c r="BB38" s="118"/>
      <c r="BC38" s="119"/>
      <c r="BD38" s="125"/>
      <c r="BE38" s="117"/>
      <c r="BF38" s="118"/>
      <c r="BG38" s="119"/>
      <c r="BH38" s="118"/>
      <c r="BI38" s="119"/>
      <c r="BJ38" s="120"/>
      <c r="BK38" s="47"/>
    </row>
    <row r="39" spans="1:63" ht="15.6" customHeight="1" x14ac:dyDescent="0.3">
      <c r="B39" s="32" t="s">
        <v>1468</v>
      </c>
      <c r="C39" s="81" t="s">
        <v>1428</v>
      </c>
      <c r="D39" s="21"/>
      <c r="E39" s="225" t="s">
        <v>1434</v>
      </c>
      <c r="F39" s="106"/>
      <c r="G39" s="298"/>
      <c r="H39" s="64">
        <v>1.8982076316633372</v>
      </c>
      <c r="I39" s="64">
        <f t="shared" si="3"/>
        <v>1.7185661053306698</v>
      </c>
      <c r="J39" s="291">
        <f t="shared" ref="J39:J44" si="4">$J$4*I39</f>
        <v>9.5475894740592759E-2</v>
      </c>
      <c r="K39" s="423">
        <v>0.58370370370370372</v>
      </c>
      <c r="L39" s="144"/>
      <c r="M39" s="390"/>
      <c r="N39" s="72"/>
      <c r="O39" s="178"/>
      <c r="P39" s="72"/>
      <c r="Q39" s="178"/>
      <c r="R39" s="72"/>
      <c r="S39" s="178"/>
      <c r="T39" s="88"/>
      <c r="U39" s="192"/>
      <c r="V39" s="72"/>
      <c r="W39" s="178"/>
      <c r="X39" s="72"/>
      <c r="Y39" s="178"/>
      <c r="Z39" s="72"/>
      <c r="AA39" s="178"/>
      <c r="AB39" s="88"/>
      <c r="AC39" s="176"/>
      <c r="AD39" s="71"/>
      <c r="AE39" s="184"/>
      <c r="AF39" s="71"/>
      <c r="AG39" s="179">
        <v>1.9869444444444384E-2</v>
      </c>
      <c r="AH39" s="64">
        <v>1.8982076316633372</v>
      </c>
      <c r="AI39" s="179"/>
      <c r="AJ39" s="82"/>
      <c r="AK39" s="266"/>
      <c r="AL39" s="267"/>
      <c r="AM39" s="271"/>
      <c r="AN39" s="267"/>
      <c r="AO39" s="271"/>
      <c r="AP39" s="270"/>
      <c r="AQ39" s="271"/>
      <c r="AR39" s="269"/>
      <c r="AS39" s="153"/>
      <c r="AT39" s="118"/>
      <c r="AU39" s="154"/>
      <c r="AV39" s="118"/>
      <c r="AW39" s="155"/>
      <c r="AX39" s="120"/>
      <c r="AY39" s="117"/>
      <c r="AZ39" s="118"/>
      <c r="BA39" s="119"/>
      <c r="BB39" s="118"/>
      <c r="BC39" s="119"/>
      <c r="BD39" s="125"/>
      <c r="BE39" s="117"/>
      <c r="BF39" s="118"/>
      <c r="BG39" s="119"/>
      <c r="BH39" s="118"/>
      <c r="BI39" s="119"/>
      <c r="BJ39" s="120"/>
      <c r="BK39" s="83"/>
    </row>
    <row r="40" spans="1:63" ht="15.6" customHeight="1" x14ac:dyDescent="0.3">
      <c r="B40" s="139" t="s">
        <v>1582</v>
      </c>
      <c r="C40" s="19" t="s">
        <v>1537</v>
      </c>
      <c r="D40" s="145">
        <v>1991</v>
      </c>
      <c r="E40" s="31" t="s">
        <v>1400</v>
      </c>
      <c r="F40" s="106"/>
      <c r="G40" s="298"/>
      <c r="H40" s="64">
        <v>1.8892916899051868</v>
      </c>
      <c r="I40" s="64">
        <f t="shared" si="3"/>
        <v>1.7114333519241494</v>
      </c>
      <c r="J40" s="291">
        <f t="shared" si="4"/>
        <v>9.5079630662452744E-2</v>
      </c>
      <c r="K40" s="423">
        <v>0.58371527777777776</v>
      </c>
      <c r="L40" s="169"/>
      <c r="M40" s="390"/>
      <c r="N40" s="72"/>
      <c r="O40" s="178"/>
      <c r="P40" s="72"/>
      <c r="Q40" s="178"/>
      <c r="R40" s="72"/>
      <c r="S40" s="178"/>
      <c r="T40" s="88"/>
      <c r="U40" s="192"/>
      <c r="V40" s="72"/>
      <c r="W40" s="178"/>
      <c r="X40" s="72"/>
      <c r="Y40" s="178"/>
      <c r="Z40" s="72"/>
      <c r="AA40" s="178"/>
      <c r="AB40" s="88"/>
      <c r="AC40" s="176">
        <v>7.8414351851851846E-2</v>
      </c>
      <c r="AD40" s="64">
        <v>1.8892916899051868</v>
      </c>
      <c r="AE40" s="184"/>
      <c r="AF40" s="54"/>
      <c r="AG40" s="179"/>
      <c r="AH40" s="54"/>
      <c r="AI40" s="179"/>
      <c r="AJ40" s="67"/>
      <c r="AK40" s="266"/>
      <c r="AL40" s="267"/>
      <c r="AM40" s="271"/>
      <c r="AN40" s="267"/>
      <c r="AO40" s="271"/>
      <c r="AP40" s="270"/>
      <c r="AQ40" s="271"/>
      <c r="AR40" s="269"/>
      <c r="AS40" s="153"/>
      <c r="AT40" s="118"/>
      <c r="AU40" s="154"/>
      <c r="AV40" s="118"/>
      <c r="AW40" s="155"/>
      <c r="AX40" s="120"/>
      <c r="AY40" s="117"/>
      <c r="AZ40" s="118"/>
      <c r="BA40" s="119"/>
      <c r="BB40" s="118"/>
      <c r="BC40" s="119"/>
      <c r="BD40" s="125"/>
      <c r="BE40" s="117"/>
      <c r="BF40" s="118"/>
      <c r="BG40" s="119"/>
      <c r="BH40" s="118"/>
      <c r="BI40" s="119"/>
      <c r="BJ40" s="120"/>
      <c r="BK40" s="47"/>
    </row>
    <row r="41" spans="1:63" ht="15.6" customHeight="1" x14ac:dyDescent="0.3">
      <c r="B41" s="139" t="s">
        <v>1581</v>
      </c>
      <c r="C41" s="19" t="s">
        <v>1536</v>
      </c>
      <c r="D41" s="145">
        <v>1993</v>
      </c>
      <c r="E41" s="31" t="s">
        <v>1400</v>
      </c>
      <c r="F41" s="106"/>
      <c r="G41" s="298"/>
      <c r="H41" s="64">
        <v>1.8745119910764083</v>
      </c>
      <c r="I41" s="64">
        <f t="shared" si="3"/>
        <v>1.6996095928611266</v>
      </c>
      <c r="J41" s="291">
        <f t="shared" si="4"/>
        <v>9.4422755158951474E-2</v>
      </c>
      <c r="K41" s="423">
        <v>0.5837268518518518</v>
      </c>
      <c r="L41" s="169"/>
      <c r="M41" s="390"/>
      <c r="N41" s="72"/>
      <c r="O41" s="178"/>
      <c r="P41" s="72"/>
      <c r="Q41" s="178"/>
      <c r="R41" s="72"/>
      <c r="S41" s="178"/>
      <c r="T41" s="88"/>
      <c r="U41" s="192"/>
      <c r="V41" s="72"/>
      <c r="W41" s="178"/>
      <c r="X41" s="72"/>
      <c r="Y41" s="178"/>
      <c r="Z41" s="72"/>
      <c r="AA41" s="178"/>
      <c r="AB41" s="88"/>
      <c r="AC41" s="176">
        <v>7.7800925925925926E-2</v>
      </c>
      <c r="AD41" s="64">
        <v>1.8745119910764083</v>
      </c>
      <c r="AE41" s="184"/>
      <c r="AF41" s="54"/>
      <c r="AG41" s="179"/>
      <c r="AH41" s="54"/>
      <c r="AI41" s="179"/>
      <c r="AJ41" s="67"/>
      <c r="AK41" s="266"/>
      <c r="AL41" s="267"/>
      <c r="AM41" s="271"/>
      <c r="AN41" s="267"/>
      <c r="AO41" s="271"/>
      <c r="AP41" s="270"/>
      <c r="AQ41" s="271"/>
      <c r="AR41" s="269"/>
      <c r="AS41" s="153"/>
      <c r="AT41" s="118"/>
      <c r="AU41" s="154"/>
      <c r="AV41" s="118"/>
      <c r="AW41" s="155"/>
      <c r="AX41" s="120"/>
      <c r="AY41" s="117"/>
      <c r="AZ41" s="118"/>
      <c r="BA41" s="119"/>
      <c r="BB41" s="118"/>
      <c r="BC41" s="119"/>
      <c r="BD41" s="125"/>
      <c r="BE41" s="117"/>
      <c r="BF41" s="118"/>
      <c r="BG41" s="119"/>
      <c r="BH41" s="118"/>
      <c r="BI41" s="119"/>
      <c r="BJ41" s="120"/>
      <c r="BK41" s="47"/>
    </row>
    <row r="42" spans="1:63" ht="15.6" customHeight="1" x14ac:dyDescent="0.3">
      <c r="B42" s="139" t="s">
        <v>1584</v>
      </c>
      <c r="C42" s="19" t="s">
        <v>1539</v>
      </c>
      <c r="D42" s="145">
        <v>1979</v>
      </c>
      <c r="E42" s="31" t="s">
        <v>1512</v>
      </c>
      <c r="F42" s="106"/>
      <c r="G42" s="298"/>
      <c r="H42" s="63">
        <v>1.6979994519046318</v>
      </c>
      <c r="I42" s="63">
        <v>1.6979994519046318</v>
      </c>
      <c r="J42" s="291">
        <f t="shared" si="4"/>
        <v>9.4333302883590653E-2</v>
      </c>
      <c r="K42" s="423">
        <v>0.58373842592592595</v>
      </c>
      <c r="L42" s="169"/>
      <c r="M42" s="390" t="s">
        <v>2112</v>
      </c>
      <c r="N42" s="63">
        <v>1.6979994519046318</v>
      </c>
      <c r="O42" s="178"/>
      <c r="P42" s="72"/>
      <c r="Q42" s="178"/>
      <c r="R42" s="72"/>
      <c r="S42" s="178"/>
      <c r="T42" s="88"/>
      <c r="U42" s="192"/>
      <c r="V42" s="72"/>
      <c r="W42" s="178"/>
      <c r="X42" s="72"/>
      <c r="Y42" s="178"/>
      <c r="Z42" s="72"/>
      <c r="AA42" s="178"/>
      <c r="AB42" s="88"/>
      <c r="AC42" s="176">
        <v>9.0219907407407415E-2</v>
      </c>
      <c r="AD42" s="72">
        <v>2.1737311767986616</v>
      </c>
      <c r="AE42" s="184"/>
      <c r="AF42" s="54"/>
      <c r="AG42" s="179"/>
      <c r="AH42" s="54"/>
      <c r="AI42" s="179"/>
      <c r="AJ42" s="67"/>
      <c r="AK42" s="266"/>
      <c r="AL42" s="267"/>
      <c r="AM42" s="271"/>
      <c r="AN42" s="267"/>
      <c r="AO42" s="271"/>
      <c r="AP42" s="270"/>
      <c r="AQ42" s="271"/>
      <c r="AR42" s="269"/>
      <c r="AS42" s="153"/>
      <c r="AT42" s="118"/>
      <c r="AU42" s="154"/>
      <c r="AV42" s="118"/>
      <c r="AW42" s="155"/>
      <c r="AX42" s="120"/>
      <c r="AY42" s="117"/>
      <c r="AZ42" s="118"/>
      <c r="BA42" s="119"/>
      <c r="BB42" s="118"/>
      <c r="BC42" s="119"/>
      <c r="BD42" s="125"/>
      <c r="BE42" s="117"/>
      <c r="BF42" s="118"/>
      <c r="BG42" s="119"/>
      <c r="BH42" s="118"/>
      <c r="BI42" s="119"/>
      <c r="BJ42" s="120"/>
      <c r="BK42" s="47"/>
    </row>
    <row r="43" spans="1:63" ht="15.6" customHeight="1" x14ac:dyDescent="0.3">
      <c r="B43" s="40" t="s">
        <v>691</v>
      </c>
      <c r="C43" s="9" t="s">
        <v>669</v>
      </c>
      <c r="D43" s="21">
        <v>1988</v>
      </c>
      <c r="E43" s="24" t="s">
        <v>705</v>
      </c>
      <c r="F43" s="106"/>
      <c r="G43" s="298"/>
      <c r="H43" s="64">
        <v>1.8700501952035693</v>
      </c>
      <c r="I43" s="64">
        <f>(((H43-100%)*0.8))+100%</f>
        <v>1.6960401561628555</v>
      </c>
      <c r="J43" s="291">
        <f t="shared" si="4"/>
        <v>9.4224453120158633E-2</v>
      </c>
      <c r="K43" s="423">
        <v>0.58374999999999999</v>
      </c>
      <c r="L43" s="144"/>
      <c r="M43" s="390"/>
      <c r="N43" s="72"/>
      <c r="O43" s="178"/>
      <c r="P43" s="72"/>
      <c r="Q43" s="178"/>
      <c r="R43" s="72"/>
      <c r="S43" s="178"/>
      <c r="T43" s="88"/>
      <c r="U43" s="192"/>
      <c r="V43" s="72"/>
      <c r="W43" s="178"/>
      <c r="X43" s="72"/>
      <c r="Y43" s="178"/>
      <c r="Z43" s="72"/>
      <c r="AA43" s="178"/>
      <c r="AB43" s="88"/>
      <c r="AC43" s="176">
        <v>7.7615740740740735E-2</v>
      </c>
      <c r="AD43" s="64">
        <v>1.8700501952035693</v>
      </c>
      <c r="AE43" s="184"/>
      <c r="AF43" s="71"/>
      <c r="AG43" s="179"/>
      <c r="AH43" s="71"/>
      <c r="AI43" s="179"/>
      <c r="AJ43" s="82"/>
      <c r="AK43" s="266"/>
      <c r="AL43" s="267"/>
      <c r="AM43" s="271"/>
      <c r="AN43" s="267"/>
      <c r="AO43" s="271"/>
      <c r="AP43" s="270"/>
      <c r="AQ43" s="271"/>
      <c r="AR43" s="269"/>
      <c r="AS43" s="153">
        <v>6.9803240740740735E-2</v>
      </c>
      <c r="AT43" s="118">
        <v>1.6766750069502359</v>
      </c>
      <c r="AU43" s="154"/>
      <c r="AV43" s="118"/>
      <c r="AW43" s="155"/>
      <c r="AX43" s="120"/>
      <c r="AY43" s="117"/>
      <c r="AZ43" s="118"/>
      <c r="BA43" s="119"/>
      <c r="BB43" s="118"/>
      <c r="BC43" s="119"/>
      <c r="BD43" s="125"/>
      <c r="BE43" s="117"/>
      <c r="BF43" s="118"/>
      <c r="BG43" s="119"/>
      <c r="BH43" s="118"/>
      <c r="BI43" s="119"/>
      <c r="BJ43" s="120"/>
      <c r="BK43" s="83"/>
    </row>
    <row r="44" spans="1:63" ht="15.6" customHeight="1" x14ac:dyDescent="0.3">
      <c r="B44" s="32" t="s">
        <v>2003</v>
      </c>
      <c r="C44" s="19" t="s">
        <v>2058</v>
      </c>
      <c r="D44" s="145">
        <v>1989</v>
      </c>
      <c r="E44" s="12"/>
      <c r="F44" s="106"/>
      <c r="G44" s="298"/>
      <c r="H44" s="63">
        <v>1.6944586967675763</v>
      </c>
      <c r="I44" s="63">
        <v>1.6944586967675763</v>
      </c>
      <c r="J44" s="291">
        <f t="shared" si="4"/>
        <v>9.4136594264865342E-2</v>
      </c>
      <c r="K44" s="423">
        <v>0.58377314814814818</v>
      </c>
      <c r="L44" s="50"/>
      <c r="M44" s="390" t="s">
        <v>2111</v>
      </c>
      <c r="N44" s="72">
        <v>1.8785968758563996</v>
      </c>
      <c r="O44" s="178">
        <v>7.6446759259259256E-2</v>
      </c>
      <c r="P44" s="63">
        <v>1.6944586967675763</v>
      </c>
      <c r="Q44" s="178"/>
      <c r="R44" s="72"/>
      <c r="S44" s="178"/>
      <c r="T44" s="88"/>
      <c r="U44" s="191"/>
      <c r="V44" s="54"/>
      <c r="W44" s="179"/>
      <c r="X44" s="54"/>
      <c r="Y44" s="179"/>
      <c r="Z44" s="54"/>
      <c r="AA44" s="179"/>
      <c r="AB44" s="70"/>
      <c r="AC44" s="176"/>
      <c r="AD44" s="54"/>
      <c r="AE44" s="184"/>
      <c r="AF44" s="54"/>
      <c r="AG44" s="179"/>
      <c r="AH44" s="54"/>
      <c r="AI44" s="179"/>
      <c r="AJ44" s="67"/>
      <c r="AK44" s="266"/>
      <c r="AL44" s="267"/>
      <c r="AM44" s="271"/>
      <c r="AN44" s="267"/>
      <c r="AO44" s="271"/>
      <c r="AP44" s="270"/>
      <c r="AQ44" s="271"/>
      <c r="AR44" s="269"/>
      <c r="AS44" s="108"/>
      <c r="AT44" s="61"/>
      <c r="AU44" s="45"/>
      <c r="AV44" s="61"/>
      <c r="AW44" s="46"/>
      <c r="AX44" s="59"/>
      <c r="AY44" s="165"/>
      <c r="AZ44" s="61"/>
      <c r="BA44" s="16"/>
      <c r="BB44" s="61"/>
      <c r="BC44" s="16"/>
      <c r="BD44" s="167"/>
      <c r="BE44" s="165"/>
      <c r="BF44" s="61"/>
      <c r="BG44" s="16"/>
      <c r="BH44" s="61"/>
      <c r="BI44" s="16"/>
      <c r="BJ44" s="59"/>
      <c r="BK44" s="47"/>
    </row>
    <row r="45" spans="1:63" ht="15.6" customHeight="1" x14ac:dyDescent="0.3">
      <c r="A45" s="22"/>
      <c r="B45" s="32" t="s">
        <v>2268</v>
      </c>
      <c r="C45" s="472" t="s">
        <v>2267</v>
      </c>
      <c r="D45" s="473">
        <v>2006</v>
      </c>
      <c r="E45" s="472" t="s">
        <v>705</v>
      </c>
      <c r="F45" s="475"/>
      <c r="G45" s="480"/>
      <c r="H45" s="72"/>
      <c r="I45" s="72"/>
      <c r="J45" s="437"/>
      <c r="K45" s="429">
        <v>0.58402777777777781</v>
      </c>
      <c r="L45" s="50"/>
      <c r="M45" s="390"/>
      <c r="N45" s="72"/>
      <c r="O45" s="178"/>
      <c r="P45" s="72"/>
      <c r="Q45" s="178"/>
      <c r="R45" s="72"/>
      <c r="S45" s="178"/>
      <c r="T45" s="88"/>
      <c r="U45" s="191"/>
      <c r="V45" s="71"/>
      <c r="W45" s="179"/>
      <c r="X45" s="72"/>
      <c r="Y45" s="179"/>
      <c r="Z45" s="54"/>
      <c r="AA45" s="179"/>
      <c r="AB45" s="70"/>
      <c r="AC45" s="176"/>
      <c r="AD45" s="54"/>
      <c r="AE45" s="184"/>
      <c r="AF45" s="54"/>
      <c r="AG45" s="179"/>
      <c r="AH45" s="54"/>
      <c r="AI45" s="179"/>
      <c r="AJ45" s="67"/>
      <c r="AK45" s="266"/>
      <c r="AL45" s="267"/>
      <c r="AM45" s="271"/>
      <c r="AN45" s="267"/>
      <c r="AO45" s="271"/>
      <c r="AP45" s="270"/>
      <c r="AQ45" s="271"/>
      <c r="AR45" s="269"/>
      <c r="AS45" s="153"/>
      <c r="AT45" s="118"/>
      <c r="AU45" s="154"/>
      <c r="AV45" s="118"/>
      <c r="AW45" s="155"/>
      <c r="AX45" s="120"/>
      <c r="AY45" s="165"/>
      <c r="AZ45" s="61"/>
      <c r="BA45" s="16"/>
      <c r="BB45" s="61"/>
      <c r="BC45" s="16"/>
      <c r="BD45" s="167"/>
      <c r="BE45" s="165"/>
      <c r="BF45" s="61"/>
      <c r="BG45" s="16"/>
      <c r="BH45" s="61"/>
      <c r="BI45" s="16"/>
      <c r="BJ45" s="59"/>
      <c r="BK45" s="47"/>
    </row>
    <row r="46" spans="1:63" ht="15.6" customHeight="1" x14ac:dyDescent="0.3">
      <c r="B46" s="32" t="s">
        <v>1878</v>
      </c>
      <c r="C46" s="162" t="s">
        <v>1908</v>
      </c>
      <c r="D46" s="21">
        <v>1998</v>
      </c>
      <c r="E46" s="12" t="s">
        <v>2028</v>
      </c>
      <c r="F46" s="106"/>
      <c r="G46" s="299"/>
      <c r="H46" s="64">
        <v>1.85612496574404</v>
      </c>
      <c r="I46" s="64">
        <f>(((H46-100%)*0.8))+100%</f>
        <v>1.6848999725952321</v>
      </c>
      <c r="J46" s="291">
        <f t="shared" ref="J46:J54" si="5">$J$4*I46</f>
        <v>9.3605554033068444E-2</v>
      </c>
      <c r="K46" s="292">
        <f t="shared" ref="K46:K54" si="6">$K$4-$J$4*(I46/$I$4)</f>
        <v>0.58417222374470923</v>
      </c>
      <c r="L46" s="50"/>
      <c r="M46" s="390" t="s">
        <v>2225</v>
      </c>
      <c r="N46" s="64">
        <v>1.85612496574404</v>
      </c>
      <c r="O46" s="178"/>
      <c r="P46" s="72"/>
      <c r="Q46" s="178"/>
      <c r="R46" s="72"/>
      <c r="S46" s="178"/>
      <c r="T46" s="88"/>
      <c r="U46" s="387"/>
      <c r="V46" s="179"/>
      <c r="W46" s="54"/>
      <c r="X46" s="179"/>
      <c r="Y46" s="54"/>
      <c r="Z46" s="179"/>
      <c r="AA46" s="54"/>
      <c r="AB46" s="230"/>
      <c r="AC46" s="231"/>
      <c r="AD46" s="179"/>
      <c r="AE46" s="56"/>
      <c r="AF46" s="179"/>
      <c r="AG46" s="54"/>
      <c r="AH46" s="179"/>
      <c r="AI46" s="232"/>
      <c r="AJ46" s="230"/>
      <c r="AK46" s="272"/>
      <c r="AL46" s="268"/>
      <c r="AM46" s="270"/>
      <c r="AN46" s="268"/>
      <c r="AO46" s="270"/>
      <c r="AP46" s="271"/>
      <c r="AQ46" s="270"/>
      <c r="AR46" s="273"/>
      <c r="AS46" s="233"/>
      <c r="AT46" s="45"/>
      <c r="AU46" s="61"/>
      <c r="AV46" s="46"/>
      <c r="AW46" s="61"/>
      <c r="AX46" s="234"/>
      <c r="AY46" s="235"/>
      <c r="AZ46" s="16"/>
      <c r="BA46" s="61"/>
      <c r="BB46" s="16"/>
      <c r="BC46" s="61"/>
      <c r="BD46" s="236"/>
      <c r="BE46" s="235"/>
      <c r="BF46" s="16"/>
      <c r="BG46" s="61"/>
      <c r="BH46" s="16"/>
      <c r="BI46" s="61"/>
      <c r="BJ46" s="237"/>
      <c r="BK46" s="47"/>
    </row>
    <row r="47" spans="1:63" ht="15.6" customHeight="1" x14ac:dyDescent="0.3">
      <c r="B47" s="139" t="s">
        <v>1580</v>
      </c>
      <c r="C47" s="19" t="s">
        <v>1535</v>
      </c>
      <c r="D47" s="145">
        <v>1975</v>
      </c>
      <c r="E47" s="31" t="s">
        <v>717</v>
      </c>
      <c r="F47" s="106"/>
      <c r="G47" s="298"/>
      <c r="H47" s="64">
        <v>1.8561070831009481</v>
      </c>
      <c r="I47" s="64">
        <f>(((H47-100%)*0.8))+100%</f>
        <v>1.6848856664807585</v>
      </c>
      <c r="J47" s="291">
        <f t="shared" si="5"/>
        <v>9.3604759248931024E-2</v>
      </c>
      <c r="K47" s="292">
        <f t="shared" si="6"/>
        <v>0.58417301852884673</v>
      </c>
      <c r="L47" s="169"/>
      <c r="M47" s="390"/>
      <c r="N47" s="72"/>
      <c r="O47" s="178"/>
      <c r="P47" s="72"/>
      <c r="Q47" s="178"/>
      <c r="R47" s="72"/>
      <c r="S47" s="178"/>
      <c r="T47" s="88"/>
      <c r="U47" s="192"/>
      <c r="V47" s="72"/>
      <c r="W47" s="178"/>
      <c r="X47" s="72"/>
      <c r="Y47" s="178"/>
      <c r="Z47" s="72"/>
      <c r="AA47" s="178"/>
      <c r="AB47" s="88"/>
      <c r="AC47" s="176">
        <v>7.7037037037037029E-2</v>
      </c>
      <c r="AD47" s="64">
        <v>1.8561070831009481</v>
      </c>
      <c r="AE47" s="184"/>
      <c r="AF47" s="54"/>
      <c r="AG47" s="179"/>
      <c r="AH47" s="54"/>
      <c r="AI47" s="179"/>
      <c r="AJ47" s="67"/>
      <c r="AK47" s="266"/>
      <c r="AL47" s="267"/>
      <c r="AM47" s="271"/>
      <c r="AN47" s="267"/>
      <c r="AO47" s="271"/>
      <c r="AP47" s="270"/>
      <c r="AQ47" s="271"/>
      <c r="AR47" s="269"/>
      <c r="AS47" s="153"/>
      <c r="AT47" s="118"/>
      <c r="AU47" s="154"/>
      <c r="AV47" s="118"/>
      <c r="AW47" s="155"/>
      <c r="AX47" s="120"/>
      <c r="AY47" s="117"/>
      <c r="AZ47" s="118"/>
      <c r="BA47" s="119"/>
      <c r="BB47" s="118"/>
      <c r="BC47" s="119"/>
      <c r="BD47" s="125"/>
      <c r="BE47" s="117"/>
      <c r="BF47" s="118"/>
      <c r="BG47" s="119"/>
      <c r="BH47" s="118"/>
      <c r="BI47" s="119"/>
      <c r="BJ47" s="120"/>
      <c r="BK47" s="47"/>
    </row>
    <row r="48" spans="1:63" x14ac:dyDescent="0.3">
      <c r="B48" s="32" t="s">
        <v>1463</v>
      </c>
      <c r="C48" s="81" t="s">
        <v>1424</v>
      </c>
      <c r="D48" s="21">
        <v>1980</v>
      </c>
      <c r="E48" s="225" t="s">
        <v>1435</v>
      </c>
      <c r="F48" s="106"/>
      <c r="G48" s="298"/>
      <c r="H48" s="63">
        <v>1.6721527662402229</v>
      </c>
      <c r="I48" s="63">
        <v>1.6721527662402229</v>
      </c>
      <c r="J48" s="291">
        <f t="shared" si="5"/>
        <v>9.2897375902234597E-2</v>
      </c>
      <c r="K48" s="292">
        <f t="shared" si="6"/>
        <v>0.58488040187554313</v>
      </c>
      <c r="L48" s="144"/>
      <c r="M48" s="390" t="s">
        <v>2239</v>
      </c>
      <c r="N48" s="72">
        <v>1.6897780213757196</v>
      </c>
      <c r="O48" s="178"/>
      <c r="P48" s="72"/>
      <c r="Q48" s="178"/>
      <c r="R48" s="72"/>
      <c r="S48" s="178"/>
      <c r="T48" s="88"/>
      <c r="U48" s="192"/>
      <c r="V48" s="72"/>
      <c r="W48" s="178"/>
      <c r="X48" s="72"/>
      <c r="Y48" s="178">
        <v>1.8638310185185136E-2</v>
      </c>
      <c r="Z48" s="63">
        <v>1.6721527662402229</v>
      </c>
      <c r="AA48" s="178"/>
      <c r="AB48" s="88"/>
      <c r="AC48" s="176">
        <v>6.851851851851852E-2</v>
      </c>
      <c r="AD48" s="72">
        <v>1.6508644729503628</v>
      </c>
      <c r="AE48" s="179"/>
      <c r="AF48" s="71"/>
      <c r="AG48" s="179">
        <v>1.7898379629629702E-2</v>
      </c>
      <c r="AH48" s="72">
        <v>1.7099039131348377</v>
      </c>
      <c r="AI48" s="179"/>
      <c r="AJ48" s="82"/>
      <c r="AK48" s="266"/>
      <c r="AL48" s="267"/>
      <c r="AM48" s="268"/>
      <c r="AN48" s="267"/>
      <c r="AO48" s="268"/>
      <c r="AP48" s="267"/>
      <c r="AQ48" s="268"/>
      <c r="AR48" s="269"/>
      <c r="AS48" s="153"/>
      <c r="AT48" s="118"/>
      <c r="AU48" s="154"/>
      <c r="AV48" s="118"/>
      <c r="AW48" s="155"/>
      <c r="AX48" s="120"/>
      <c r="AY48" s="124"/>
      <c r="AZ48" s="118"/>
      <c r="BA48" s="119"/>
      <c r="BB48" s="118"/>
      <c r="BC48" s="119"/>
      <c r="BD48" s="121"/>
      <c r="BE48" s="117"/>
      <c r="BF48" s="118"/>
      <c r="BG48" s="119"/>
      <c r="BH48" s="118"/>
      <c r="BI48" s="119"/>
      <c r="BJ48" s="120"/>
      <c r="BK48" s="83"/>
    </row>
    <row r="49" spans="1:63" ht="15.6" customHeight="1" x14ac:dyDescent="0.3">
      <c r="A49" s="22"/>
      <c r="B49" s="32" t="s">
        <v>1467</v>
      </c>
      <c r="C49" s="81" t="s">
        <v>1427</v>
      </c>
      <c r="D49" s="21"/>
      <c r="E49" s="225"/>
      <c r="F49" s="106"/>
      <c r="G49" s="300"/>
      <c r="H49" s="64">
        <v>1.8397925673658668</v>
      </c>
      <c r="I49" s="64">
        <f>(((H49-100%)*0.8))+100%</f>
        <v>1.6718340538926935</v>
      </c>
      <c r="J49" s="291">
        <f t="shared" si="5"/>
        <v>9.2879669660705183E-2</v>
      </c>
      <c r="K49" s="292">
        <f t="shared" si="6"/>
        <v>0.58489810811707255</v>
      </c>
      <c r="L49" s="144"/>
      <c r="M49" s="390"/>
      <c r="N49" s="72"/>
      <c r="O49" s="178"/>
      <c r="P49" s="72"/>
      <c r="Q49" s="178"/>
      <c r="R49" s="72"/>
      <c r="S49" s="178"/>
      <c r="T49" s="88"/>
      <c r="U49" s="192"/>
      <c r="V49" s="72"/>
      <c r="W49" s="178"/>
      <c r="X49" s="72"/>
      <c r="Y49" s="178"/>
      <c r="Z49" s="72"/>
      <c r="AA49" s="178"/>
      <c r="AB49" s="88"/>
      <c r="AC49" s="176"/>
      <c r="AD49" s="71"/>
      <c r="AE49" s="184"/>
      <c r="AF49" s="71"/>
      <c r="AG49" s="179">
        <v>1.9257986111111181E-2</v>
      </c>
      <c r="AH49" s="64">
        <v>1.8397925673658668</v>
      </c>
      <c r="AI49" s="179"/>
      <c r="AJ49" s="82"/>
      <c r="AK49" s="266"/>
      <c r="AL49" s="267"/>
      <c r="AM49" s="271"/>
      <c r="AN49" s="267"/>
      <c r="AO49" s="271"/>
      <c r="AP49" s="270"/>
      <c r="AQ49" s="271"/>
      <c r="AR49" s="269"/>
      <c r="AS49" s="153"/>
      <c r="AT49" s="118"/>
      <c r="AU49" s="154"/>
      <c r="AV49" s="118"/>
      <c r="AW49" s="155"/>
      <c r="AX49" s="120"/>
      <c r="AY49" s="117"/>
      <c r="AZ49" s="118"/>
      <c r="BA49" s="119"/>
      <c r="BB49" s="118"/>
      <c r="BC49" s="119"/>
      <c r="BD49" s="125"/>
      <c r="BE49" s="117"/>
      <c r="BF49" s="118"/>
      <c r="BG49" s="119"/>
      <c r="BH49" s="118"/>
      <c r="BI49" s="119"/>
      <c r="BJ49" s="120"/>
      <c r="BK49" s="83"/>
    </row>
    <row r="50" spans="1:63" ht="15.6" customHeight="1" x14ac:dyDescent="0.3">
      <c r="A50" s="22"/>
      <c r="B50" s="139" t="s">
        <v>1577</v>
      </c>
      <c r="C50" s="19" t="s">
        <v>1531</v>
      </c>
      <c r="D50" s="145">
        <v>1978</v>
      </c>
      <c r="E50" s="31" t="s">
        <v>775</v>
      </c>
      <c r="F50" s="106"/>
      <c r="G50" s="298"/>
      <c r="H50" s="63">
        <v>1.6705946834749248</v>
      </c>
      <c r="I50" s="63">
        <v>1.6705946834749248</v>
      </c>
      <c r="J50" s="291">
        <f t="shared" si="5"/>
        <v>9.2810815748606931E-2</v>
      </c>
      <c r="K50" s="292">
        <f t="shared" si="6"/>
        <v>0.58496696202917076</v>
      </c>
      <c r="L50" s="169"/>
      <c r="M50" s="390" t="s">
        <v>2135</v>
      </c>
      <c r="N50" s="63">
        <v>1.6705946834749248</v>
      </c>
      <c r="O50" s="178"/>
      <c r="P50" s="72"/>
      <c r="Q50" s="178"/>
      <c r="R50" s="72"/>
      <c r="S50" s="178"/>
      <c r="T50" s="88"/>
      <c r="U50" s="192"/>
      <c r="V50" s="72"/>
      <c r="W50" s="178"/>
      <c r="X50" s="72"/>
      <c r="Y50" s="178"/>
      <c r="Z50" s="72"/>
      <c r="AA50" s="178"/>
      <c r="AB50" s="88"/>
      <c r="AC50" s="176">
        <v>7.2349537037037046E-2</v>
      </c>
      <c r="AD50" s="72">
        <v>1.7431678750697159</v>
      </c>
      <c r="AE50" s="184"/>
      <c r="AF50" s="54"/>
      <c r="AG50" s="179"/>
      <c r="AH50" s="54"/>
      <c r="AI50" s="179"/>
      <c r="AJ50" s="67"/>
      <c r="AK50" s="266"/>
      <c r="AL50" s="267"/>
      <c r="AM50" s="271"/>
      <c r="AN50" s="267"/>
      <c r="AO50" s="271"/>
      <c r="AP50" s="270"/>
      <c r="AQ50" s="271"/>
      <c r="AR50" s="269"/>
      <c r="AS50" s="153"/>
      <c r="AT50" s="118"/>
      <c r="AU50" s="154"/>
      <c r="AV50" s="118"/>
      <c r="AW50" s="155"/>
      <c r="AX50" s="120"/>
      <c r="AY50" s="117"/>
      <c r="AZ50" s="118"/>
      <c r="BA50" s="119"/>
      <c r="BB50" s="118"/>
      <c r="BC50" s="119"/>
      <c r="BD50" s="125"/>
      <c r="BE50" s="117"/>
      <c r="BF50" s="118"/>
      <c r="BG50" s="119"/>
      <c r="BH50" s="118"/>
      <c r="BI50" s="119"/>
      <c r="BJ50" s="120"/>
      <c r="BK50" s="47"/>
    </row>
    <row r="51" spans="1:63" ht="15.6" customHeight="1" x14ac:dyDescent="0.3">
      <c r="B51" s="42" t="s">
        <v>1701</v>
      </c>
      <c r="C51" s="203" t="s">
        <v>1858</v>
      </c>
      <c r="D51" s="196">
        <v>1990</v>
      </c>
      <c r="E51" s="195" t="s">
        <v>2248</v>
      </c>
      <c r="F51" s="207">
        <v>1</v>
      </c>
      <c r="G51" s="301">
        <v>43838</v>
      </c>
      <c r="H51" s="430">
        <v>1.659825551564909</v>
      </c>
      <c r="I51" s="63">
        <v>1.659825551564909</v>
      </c>
      <c r="J51" s="291">
        <f t="shared" si="5"/>
        <v>9.2212530642494933E-2</v>
      </c>
      <c r="K51" s="292">
        <f t="shared" si="6"/>
        <v>0.5855652471352828</v>
      </c>
      <c r="L51" s="144"/>
      <c r="M51" s="390"/>
      <c r="N51" s="72"/>
      <c r="O51" s="178">
        <v>7.4884259259259289E-2</v>
      </c>
      <c r="P51" s="63">
        <v>1.659825551564909</v>
      </c>
      <c r="Q51" s="178"/>
      <c r="R51" s="72"/>
      <c r="S51" s="178">
        <v>9.8576388888888866E-2</v>
      </c>
      <c r="T51" s="88">
        <v>1.8167662116040952</v>
      </c>
      <c r="U51" s="192"/>
      <c r="V51" s="72"/>
      <c r="W51" s="178"/>
      <c r="X51" s="72"/>
      <c r="Y51" s="178"/>
      <c r="Z51" s="72"/>
      <c r="AA51" s="178"/>
      <c r="AB51" s="88"/>
      <c r="AC51" s="175"/>
      <c r="AD51" s="72"/>
      <c r="AE51" s="193"/>
      <c r="AF51" s="72"/>
      <c r="AG51" s="178"/>
      <c r="AH51" s="72"/>
      <c r="AI51" s="178"/>
      <c r="AJ51" s="88"/>
      <c r="AK51" s="266"/>
      <c r="AL51" s="267"/>
      <c r="AM51" s="271"/>
      <c r="AN51" s="267"/>
      <c r="AO51" s="271"/>
      <c r="AP51" s="270"/>
      <c r="AQ51" s="271"/>
      <c r="AR51" s="269"/>
      <c r="AS51" s="153"/>
      <c r="AT51" s="118"/>
      <c r="AU51" s="154"/>
      <c r="AV51" s="118"/>
      <c r="AW51" s="155"/>
      <c r="AX51" s="120"/>
      <c r="AY51" s="117"/>
      <c r="AZ51" s="118"/>
      <c r="BA51" s="119"/>
      <c r="BB51" s="118"/>
      <c r="BC51" s="119"/>
      <c r="BD51" s="125"/>
      <c r="BE51" s="117"/>
      <c r="BF51" s="118"/>
      <c r="BG51" s="119"/>
      <c r="BH51" s="118"/>
      <c r="BI51" s="119"/>
      <c r="BJ51" s="120"/>
      <c r="BK51" s="83"/>
    </row>
    <row r="52" spans="1:63" ht="15.6" customHeight="1" x14ac:dyDescent="0.3">
      <c r="B52" s="32" t="s">
        <v>187</v>
      </c>
      <c r="C52" s="198" t="s">
        <v>186</v>
      </c>
      <c r="D52" s="196">
        <v>1966</v>
      </c>
      <c r="E52" s="304" t="s">
        <v>698</v>
      </c>
      <c r="F52" s="207">
        <v>1</v>
      </c>
      <c r="G52" s="301">
        <v>43958</v>
      </c>
      <c r="H52" s="63">
        <v>1.6593046140389227</v>
      </c>
      <c r="I52" s="63">
        <v>1.6593046140389227</v>
      </c>
      <c r="J52" s="291">
        <f t="shared" si="5"/>
        <v>9.218358966882903E-2</v>
      </c>
      <c r="K52" s="292">
        <f t="shared" si="6"/>
        <v>0.5855941881089487</v>
      </c>
      <c r="L52" s="144"/>
      <c r="M52" s="390"/>
      <c r="N52" s="72"/>
      <c r="O52" s="178"/>
      <c r="P52" s="72"/>
      <c r="Q52" s="178"/>
      <c r="R52" s="72"/>
      <c r="S52" s="178"/>
      <c r="T52" s="88"/>
      <c r="U52" s="192"/>
      <c r="V52" s="72"/>
      <c r="W52" s="178"/>
      <c r="X52" s="72"/>
      <c r="Y52" s="178">
        <v>1.8588425925925911E-2</v>
      </c>
      <c r="Z52" s="72">
        <v>1.6676773550423525</v>
      </c>
      <c r="AA52" s="178"/>
      <c r="AB52" s="88"/>
      <c r="AC52" s="176"/>
      <c r="AD52" s="71"/>
      <c r="AE52" s="184">
        <v>6.94212962962963E-2</v>
      </c>
      <c r="AF52" s="72">
        <v>1.6379027853631896</v>
      </c>
      <c r="AG52" s="179">
        <v>1.9086226851851795E-2</v>
      </c>
      <c r="AH52" s="71">
        <v>1.8233837172016556</v>
      </c>
      <c r="AI52" s="179">
        <v>8.7824074074073999E-2</v>
      </c>
      <c r="AJ52" s="85">
        <v>1.6593046140389227</v>
      </c>
      <c r="AK52" s="266"/>
      <c r="AL52" s="267"/>
      <c r="AM52" s="271"/>
      <c r="AN52" s="267"/>
      <c r="AO52" s="271"/>
      <c r="AP52" s="270"/>
      <c r="AQ52" s="271"/>
      <c r="AR52" s="269"/>
      <c r="AS52" s="153"/>
      <c r="AT52" s="118"/>
      <c r="AU52" s="154">
        <v>7.1030092592592589E-2</v>
      </c>
      <c r="AV52" s="118">
        <v>1.6214002642007925</v>
      </c>
      <c r="AW52" s="155">
        <v>1.9000385802469138E-2</v>
      </c>
      <c r="AX52" s="120">
        <v>1.7144398802478591</v>
      </c>
      <c r="AY52" s="117"/>
      <c r="AZ52" s="118"/>
      <c r="BA52" s="119">
        <v>6.7581018518518512E-2</v>
      </c>
      <c r="BB52" s="118">
        <v>1.5253396029258099</v>
      </c>
      <c r="BC52" s="119">
        <v>2.0555555555555556E-2</v>
      </c>
      <c r="BD52" s="125">
        <v>1.8565753711060007</v>
      </c>
      <c r="BE52" s="117"/>
      <c r="BF52" s="118"/>
      <c r="BG52" s="119">
        <v>0.10645833333333332</v>
      </c>
      <c r="BH52" s="118">
        <v>1.6276765174305432</v>
      </c>
      <c r="BI52" s="119"/>
      <c r="BJ52" s="120"/>
      <c r="BK52" s="83"/>
    </row>
    <row r="53" spans="1:63" ht="15.6" customHeight="1" x14ac:dyDescent="0.3">
      <c r="A53" s="22"/>
      <c r="B53" s="139" t="s">
        <v>1579</v>
      </c>
      <c r="C53" s="19" t="s">
        <v>1534</v>
      </c>
      <c r="D53" s="145">
        <v>1960</v>
      </c>
      <c r="E53" s="31" t="s">
        <v>705</v>
      </c>
      <c r="F53" s="106"/>
      <c r="G53" s="298"/>
      <c r="H53" s="64">
        <v>1.821249302844395</v>
      </c>
      <c r="I53" s="64">
        <f>(((H53-100%)*0.8))+100%</f>
        <v>1.6569994422755161</v>
      </c>
      <c r="J53" s="291">
        <f t="shared" si="5"/>
        <v>9.2055524570861996E-2</v>
      </c>
      <c r="K53" s="292">
        <f t="shared" si="6"/>
        <v>0.58572225320691573</v>
      </c>
      <c r="L53" s="169"/>
      <c r="M53" s="390"/>
      <c r="N53" s="72"/>
      <c r="O53" s="178"/>
      <c r="P53" s="72"/>
      <c r="Q53" s="178"/>
      <c r="R53" s="72"/>
      <c r="S53" s="178"/>
      <c r="T53" s="88"/>
      <c r="U53" s="192"/>
      <c r="V53" s="72"/>
      <c r="W53" s="178"/>
      <c r="X53" s="72"/>
      <c r="Y53" s="178"/>
      <c r="Z53" s="72"/>
      <c r="AA53" s="178"/>
      <c r="AB53" s="88"/>
      <c r="AC53" s="176">
        <v>7.5590277777777784E-2</v>
      </c>
      <c r="AD53" s="64">
        <v>1.821249302844395</v>
      </c>
      <c r="AE53" s="184"/>
      <c r="AF53" s="54"/>
      <c r="AG53" s="179"/>
      <c r="AH53" s="54"/>
      <c r="AI53" s="179"/>
      <c r="AJ53" s="67"/>
      <c r="AK53" s="266"/>
      <c r="AL53" s="267"/>
      <c r="AM53" s="271"/>
      <c r="AN53" s="267"/>
      <c r="AO53" s="271"/>
      <c r="AP53" s="270"/>
      <c r="AQ53" s="271"/>
      <c r="AR53" s="269"/>
      <c r="AS53" s="153"/>
      <c r="AT53" s="118"/>
      <c r="AU53" s="154"/>
      <c r="AV53" s="118"/>
      <c r="AW53" s="155"/>
      <c r="AX53" s="120"/>
      <c r="AY53" s="117"/>
      <c r="AZ53" s="118"/>
      <c r="BA53" s="119"/>
      <c r="BB53" s="118"/>
      <c r="BC53" s="119"/>
      <c r="BD53" s="125"/>
      <c r="BE53" s="117"/>
      <c r="BF53" s="118"/>
      <c r="BG53" s="119"/>
      <c r="BH53" s="118"/>
      <c r="BI53" s="119"/>
      <c r="BJ53" s="120"/>
      <c r="BK53" s="47"/>
    </row>
    <row r="54" spans="1:63" ht="15.6" customHeight="1" x14ac:dyDescent="0.3">
      <c r="B54" s="32" t="s">
        <v>1295</v>
      </c>
      <c r="C54" s="38" t="s">
        <v>1280</v>
      </c>
      <c r="D54" s="21">
        <v>1974</v>
      </c>
      <c r="E54" s="24"/>
      <c r="F54" s="106"/>
      <c r="G54" s="298"/>
      <c r="H54" s="64">
        <v>1.8145821955215726</v>
      </c>
      <c r="I54" s="64">
        <f>(((H54-100%)*0.8))+100%</f>
        <v>1.6516657564172581</v>
      </c>
      <c r="J54" s="291">
        <f t="shared" si="5"/>
        <v>9.1759208689847674E-2</v>
      </c>
      <c r="K54" s="292">
        <f t="shared" si="6"/>
        <v>0.58601856908793004</v>
      </c>
      <c r="L54" s="144"/>
      <c r="M54" s="390"/>
      <c r="N54" s="72"/>
      <c r="O54" s="178"/>
      <c r="P54" s="72"/>
      <c r="Q54" s="178"/>
      <c r="R54" s="72"/>
      <c r="S54" s="178"/>
      <c r="T54" s="88"/>
      <c r="U54" s="192"/>
      <c r="V54" s="72"/>
      <c r="W54" s="178"/>
      <c r="X54" s="72"/>
      <c r="Y54" s="178"/>
      <c r="Z54" s="72"/>
      <c r="AA54" s="178"/>
      <c r="AB54" s="88"/>
      <c r="AC54" s="176"/>
      <c r="AD54" s="71"/>
      <c r="AE54" s="184">
        <v>7.6909722222222213E-2</v>
      </c>
      <c r="AF54" s="64">
        <v>1.8145821955215726</v>
      </c>
      <c r="AG54" s="179"/>
      <c r="AH54" s="71"/>
      <c r="AI54" s="179"/>
      <c r="AJ54" s="82"/>
      <c r="AK54" s="266"/>
      <c r="AL54" s="267"/>
      <c r="AM54" s="271"/>
      <c r="AN54" s="267"/>
      <c r="AO54" s="271"/>
      <c r="AP54" s="270"/>
      <c r="AQ54" s="271"/>
      <c r="AR54" s="269"/>
      <c r="AS54" s="153"/>
      <c r="AT54" s="118"/>
      <c r="AU54" s="154"/>
      <c r="AV54" s="118"/>
      <c r="AW54" s="155"/>
      <c r="AX54" s="120"/>
      <c r="AY54" s="117"/>
      <c r="AZ54" s="118"/>
      <c r="BA54" s="119"/>
      <c r="BB54" s="118"/>
      <c r="BC54" s="119"/>
      <c r="BD54" s="125"/>
      <c r="BE54" s="117"/>
      <c r="BF54" s="118"/>
      <c r="BG54" s="119"/>
      <c r="BH54" s="118"/>
      <c r="BI54" s="119"/>
      <c r="BJ54" s="120"/>
      <c r="BK54" s="83"/>
    </row>
    <row r="55" spans="1:63" ht="15.6" customHeight="1" x14ac:dyDescent="0.3">
      <c r="B55" s="455" t="s">
        <v>2282</v>
      </c>
      <c r="C55" s="476" t="s">
        <v>2283</v>
      </c>
      <c r="D55" s="477">
        <v>2010</v>
      </c>
      <c r="E55" s="476" t="s">
        <v>698</v>
      </c>
      <c r="F55" s="479">
        <v>1</v>
      </c>
      <c r="G55" s="482">
        <v>43966</v>
      </c>
      <c r="H55" s="72"/>
      <c r="I55" s="72"/>
      <c r="J55" s="437"/>
      <c r="K55" s="429">
        <v>0.58628472222222217</v>
      </c>
      <c r="L55" s="35"/>
      <c r="M55" s="390"/>
      <c r="N55" s="72"/>
      <c r="O55" s="178"/>
      <c r="P55" s="72"/>
      <c r="Q55" s="178"/>
      <c r="R55" s="72"/>
      <c r="S55" s="178"/>
      <c r="T55" s="88"/>
      <c r="U55" s="192"/>
      <c r="V55" s="72"/>
      <c r="W55" s="178"/>
      <c r="X55" s="72"/>
      <c r="Y55" s="178"/>
      <c r="Z55" s="72"/>
      <c r="AA55" s="178"/>
      <c r="AB55" s="88"/>
      <c r="AC55" s="175"/>
      <c r="AD55" s="72"/>
      <c r="AE55" s="193"/>
      <c r="AF55" s="72"/>
      <c r="AG55" s="178"/>
      <c r="AH55" s="72"/>
      <c r="AI55" s="178"/>
      <c r="AJ55" s="88"/>
      <c r="AK55" s="266"/>
      <c r="AL55" s="267"/>
      <c r="AM55" s="271"/>
      <c r="AN55" s="267"/>
      <c r="AO55" s="271"/>
      <c r="AP55" s="270"/>
      <c r="AQ55" s="271"/>
      <c r="AR55" s="269"/>
      <c r="AS55" s="153"/>
      <c r="AT55" s="118"/>
      <c r="AU55" s="154"/>
      <c r="AV55" s="118"/>
      <c r="AW55" s="155"/>
      <c r="AX55" s="120"/>
      <c r="AY55" s="117"/>
      <c r="AZ55" s="118"/>
      <c r="BA55" s="119"/>
      <c r="BB55" s="118"/>
      <c r="BC55" s="119"/>
      <c r="BD55" s="125"/>
      <c r="BE55" s="117"/>
      <c r="BF55" s="118"/>
      <c r="BG55" s="119"/>
      <c r="BH55" s="118"/>
      <c r="BI55" s="119"/>
      <c r="BJ55" s="120"/>
      <c r="BK55" s="83"/>
    </row>
    <row r="56" spans="1:63" ht="15.6" customHeight="1" x14ac:dyDescent="0.3">
      <c r="B56" s="32" t="s">
        <v>1378</v>
      </c>
      <c r="C56" s="38" t="s">
        <v>1344</v>
      </c>
      <c r="D56" s="21">
        <v>1966</v>
      </c>
      <c r="E56" s="12" t="s">
        <v>711</v>
      </c>
      <c r="F56" s="141"/>
      <c r="G56" s="298"/>
      <c r="H56" s="64">
        <v>1.8078639152258786</v>
      </c>
      <c r="I56" s="64">
        <f>(((H56-100%)*0.8))+100%</f>
        <v>1.646291132180703</v>
      </c>
      <c r="J56" s="291">
        <f t="shared" ref="J56:J63" si="7">$J$4*I56</f>
        <v>9.14606184544835E-2</v>
      </c>
      <c r="K56" s="292">
        <f t="shared" ref="K56:K63" si="8">$K$4-$J$4*(I56/$I$4)</f>
        <v>0.5863171593232942</v>
      </c>
      <c r="L56" s="144"/>
      <c r="M56" s="390"/>
      <c r="N56" s="72"/>
      <c r="O56" s="178"/>
      <c r="P56" s="72"/>
      <c r="Q56" s="178"/>
      <c r="R56" s="72"/>
      <c r="S56" s="178"/>
      <c r="T56" s="88"/>
      <c r="U56" s="192"/>
      <c r="V56" s="72"/>
      <c r="W56" s="178"/>
      <c r="X56" s="72"/>
      <c r="Y56" s="178"/>
      <c r="Z56" s="72"/>
      <c r="AA56" s="178"/>
      <c r="AB56" s="88"/>
      <c r="AC56" s="176">
        <v>7.5034722222222225E-2</v>
      </c>
      <c r="AD56" s="64">
        <v>1.8078639152258786</v>
      </c>
      <c r="AE56" s="184"/>
      <c r="AF56" s="71"/>
      <c r="AG56" s="179"/>
      <c r="AH56" s="71"/>
      <c r="AI56" s="179"/>
      <c r="AJ56" s="82"/>
      <c r="AK56" s="266"/>
      <c r="AL56" s="267"/>
      <c r="AM56" s="271"/>
      <c r="AN56" s="267"/>
      <c r="AO56" s="271"/>
      <c r="AP56" s="270"/>
      <c r="AQ56" s="271"/>
      <c r="AR56" s="269"/>
      <c r="AS56" s="153"/>
      <c r="AT56" s="118"/>
      <c r="AU56" s="154"/>
      <c r="AV56" s="118"/>
      <c r="AW56" s="155"/>
      <c r="AX56" s="120"/>
      <c r="AY56" s="117"/>
      <c r="AZ56" s="118"/>
      <c r="BA56" s="119"/>
      <c r="BB56" s="118"/>
      <c r="BC56" s="119"/>
      <c r="BD56" s="125"/>
      <c r="BE56" s="117"/>
      <c r="BF56" s="118"/>
      <c r="BG56" s="119"/>
      <c r="BH56" s="118"/>
      <c r="BI56" s="119"/>
      <c r="BJ56" s="120"/>
      <c r="BK56" s="83"/>
    </row>
    <row r="57" spans="1:63" ht="15.6" customHeight="1" x14ac:dyDescent="0.3">
      <c r="B57" s="42" t="s">
        <v>943</v>
      </c>
      <c r="C57" s="38" t="s">
        <v>1054</v>
      </c>
      <c r="D57" s="21">
        <v>1974</v>
      </c>
      <c r="E57" s="12" t="s">
        <v>1116</v>
      </c>
      <c r="F57" s="106"/>
      <c r="G57" s="298"/>
      <c r="H57" s="63">
        <v>1.6346258874931734</v>
      </c>
      <c r="I57" s="63">
        <v>1.6346258874931734</v>
      </c>
      <c r="J57" s="291">
        <f t="shared" si="7"/>
        <v>9.0812549305176293E-2</v>
      </c>
      <c r="K57" s="292">
        <f t="shared" si="8"/>
        <v>0.58696522847260146</v>
      </c>
      <c r="L57" s="144"/>
      <c r="M57" s="390"/>
      <c r="N57" s="72"/>
      <c r="O57" s="178"/>
      <c r="P57" s="72"/>
      <c r="Q57" s="178"/>
      <c r="R57" s="72"/>
      <c r="S57" s="178"/>
      <c r="T57" s="88"/>
      <c r="U57" s="192"/>
      <c r="V57" s="72"/>
      <c r="W57" s="178">
        <v>8.1770833333333334E-2</v>
      </c>
      <c r="X57" s="72">
        <v>1.7787009063444121</v>
      </c>
      <c r="Y57" s="178"/>
      <c r="Z57" s="72"/>
      <c r="AA57" s="178"/>
      <c r="AB57" s="88"/>
      <c r="AC57" s="176"/>
      <c r="AD57" s="71"/>
      <c r="AE57" s="184">
        <v>6.9282407407407418E-2</v>
      </c>
      <c r="AF57" s="63">
        <v>1.6346258874931734</v>
      </c>
      <c r="AG57" s="179"/>
      <c r="AH57" s="71"/>
      <c r="AI57" s="179"/>
      <c r="AJ57" s="82"/>
      <c r="AK57" s="266"/>
      <c r="AL57" s="267"/>
      <c r="AM57" s="271">
        <v>5.875000000000008E-2</v>
      </c>
      <c r="AN57" s="267">
        <v>1.373376623376628</v>
      </c>
      <c r="AO57" s="271"/>
      <c r="AP57" s="270"/>
      <c r="AQ57" s="271"/>
      <c r="AR57" s="269"/>
      <c r="AS57" s="153"/>
      <c r="AT57" s="118"/>
      <c r="AU57" s="154"/>
      <c r="AV57" s="118"/>
      <c r="AW57" s="155"/>
      <c r="AX57" s="120"/>
      <c r="AY57" s="117"/>
      <c r="AZ57" s="118"/>
      <c r="BA57" s="119"/>
      <c r="BB57" s="118"/>
      <c r="BC57" s="119"/>
      <c r="BD57" s="125"/>
      <c r="BE57" s="117"/>
      <c r="BF57" s="118"/>
      <c r="BG57" s="119"/>
      <c r="BH57" s="118"/>
      <c r="BI57" s="119"/>
      <c r="BJ57" s="120"/>
      <c r="BK57" s="83"/>
    </row>
    <row r="58" spans="1:63" ht="15.6" customHeight="1" x14ac:dyDescent="0.3">
      <c r="B58" s="32" t="s">
        <v>1756</v>
      </c>
      <c r="C58" s="9" t="s">
        <v>1733</v>
      </c>
      <c r="D58" s="21">
        <v>1978</v>
      </c>
      <c r="E58" s="9" t="s">
        <v>1766</v>
      </c>
      <c r="F58" s="106"/>
      <c r="G58" s="298"/>
      <c r="H58" s="64">
        <v>1.7912890231621368</v>
      </c>
      <c r="I58" s="64">
        <f>(((H58-100%)*0.8))+100%</f>
        <v>1.6330312185297093</v>
      </c>
      <c r="J58" s="291">
        <f t="shared" si="7"/>
        <v>9.0723956584983848E-2</v>
      </c>
      <c r="K58" s="292">
        <f t="shared" si="8"/>
        <v>0.58705382119279381</v>
      </c>
      <c r="L58" s="50"/>
      <c r="M58" s="390"/>
      <c r="N58" s="72"/>
      <c r="O58" s="178"/>
      <c r="P58" s="72"/>
      <c r="Q58" s="178"/>
      <c r="R58" s="72"/>
      <c r="S58" s="178"/>
      <c r="T58" s="88"/>
      <c r="U58" s="191"/>
      <c r="V58" s="71"/>
      <c r="W58" s="179">
        <v>8.2349537037037068E-2</v>
      </c>
      <c r="X58" s="64">
        <v>1.7912890231621368</v>
      </c>
      <c r="Y58" s="179"/>
      <c r="Z58" s="54"/>
      <c r="AA58" s="179"/>
      <c r="AB58" s="70"/>
      <c r="AC58" s="176"/>
      <c r="AD58" s="54"/>
      <c r="AE58" s="184"/>
      <c r="AF58" s="54"/>
      <c r="AG58" s="179"/>
      <c r="AH58" s="54"/>
      <c r="AI58" s="179"/>
      <c r="AJ58" s="67"/>
      <c r="AK58" s="266"/>
      <c r="AL58" s="267"/>
      <c r="AM58" s="271"/>
      <c r="AN58" s="267"/>
      <c r="AO58" s="271"/>
      <c r="AP58" s="270"/>
      <c r="AQ58" s="271"/>
      <c r="AR58" s="269"/>
      <c r="AS58" s="108"/>
      <c r="AT58" s="61"/>
      <c r="AU58" s="45"/>
      <c r="AV58" s="61"/>
      <c r="AW58" s="46"/>
      <c r="AX58" s="59"/>
      <c r="AY58" s="165"/>
      <c r="AZ58" s="61"/>
      <c r="BA58" s="16"/>
      <c r="BB58" s="61"/>
      <c r="BC58" s="16"/>
      <c r="BD58" s="167"/>
      <c r="BE58" s="165"/>
      <c r="BF58" s="61"/>
      <c r="BG58" s="16"/>
      <c r="BH58" s="61"/>
      <c r="BI58" s="16"/>
      <c r="BJ58" s="59"/>
      <c r="BK58" s="47"/>
    </row>
    <row r="59" spans="1:63" ht="15.6" customHeight="1" x14ac:dyDescent="0.3">
      <c r="B59" s="32" t="s">
        <v>178</v>
      </c>
      <c r="C59" s="9" t="s">
        <v>177</v>
      </c>
      <c r="D59" s="21">
        <v>1970</v>
      </c>
      <c r="E59" s="24" t="s">
        <v>698</v>
      </c>
      <c r="F59" s="106"/>
      <c r="G59" s="298"/>
      <c r="H59" s="63">
        <v>1.6316059517701409</v>
      </c>
      <c r="I59" s="63">
        <v>1.6316059517701409</v>
      </c>
      <c r="J59" s="291">
        <f t="shared" si="7"/>
        <v>9.0644775098341152E-2</v>
      </c>
      <c r="K59" s="292">
        <f t="shared" si="8"/>
        <v>0.58713300267943658</v>
      </c>
      <c r="L59" s="144"/>
      <c r="M59" s="390" t="s">
        <v>2139</v>
      </c>
      <c r="N59" s="72">
        <v>1.808988764044944</v>
      </c>
      <c r="O59" s="178">
        <v>7.3611111111111072E-2</v>
      </c>
      <c r="P59" s="63">
        <v>1.6316059517701409</v>
      </c>
      <c r="Q59" s="178">
        <v>1.9176967592592575E-2</v>
      </c>
      <c r="R59" s="86">
        <v>1.5993146718146705</v>
      </c>
      <c r="S59" s="178">
        <v>9.2175925925925828E-2</v>
      </c>
      <c r="T59" s="88">
        <v>1.6988054607508516</v>
      </c>
      <c r="U59" s="192"/>
      <c r="V59" s="72"/>
      <c r="W59" s="178">
        <v>8.6643518518518481E-2</v>
      </c>
      <c r="X59" s="72">
        <v>1.884692849949648</v>
      </c>
      <c r="Y59" s="178"/>
      <c r="Z59" s="72"/>
      <c r="AA59" s="178">
        <v>8.53888724538302E-2</v>
      </c>
      <c r="AB59" s="88">
        <v>1.594122424375741</v>
      </c>
      <c r="AC59" s="176">
        <v>8.5023148148148153E-2</v>
      </c>
      <c r="AD59" s="71">
        <v>2.0485220301171223</v>
      </c>
      <c r="AE59" s="184">
        <v>6.8738425925925925E-2</v>
      </c>
      <c r="AF59" s="72">
        <v>1.6217913708356089</v>
      </c>
      <c r="AG59" s="179">
        <v>1.7872453703703717E-2</v>
      </c>
      <c r="AH59" s="71">
        <v>1.7074271055628774</v>
      </c>
      <c r="AI59" s="179">
        <v>9.2523148148148104E-2</v>
      </c>
      <c r="AJ59" s="82">
        <v>1.7480865952328879</v>
      </c>
      <c r="AK59" s="266" t="s">
        <v>1174</v>
      </c>
      <c r="AL59" s="267">
        <v>1.5923632610939111</v>
      </c>
      <c r="AM59" s="271">
        <v>6.7291666666666639E-2</v>
      </c>
      <c r="AN59" s="267">
        <v>1.5730519480519505</v>
      </c>
      <c r="AO59" s="271">
        <v>1.5976967592592595E-2</v>
      </c>
      <c r="AP59" s="270">
        <v>1.4514131303360458</v>
      </c>
      <c r="AQ59" s="271">
        <v>0.1043147499134649</v>
      </c>
      <c r="AR59" s="269">
        <v>1.8497900824240774</v>
      </c>
      <c r="AS59" s="153">
        <v>7.6446759259259256E-2</v>
      </c>
      <c r="AT59" s="118">
        <v>1.8362524325827074</v>
      </c>
      <c r="AU59" s="154"/>
      <c r="AV59" s="118"/>
      <c r="AW59" s="155"/>
      <c r="AX59" s="120"/>
      <c r="AY59" s="117">
        <v>7.2835648148148149E-2</v>
      </c>
      <c r="AZ59" s="118">
        <v>1.6803738317757009</v>
      </c>
      <c r="BA59" s="119"/>
      <c r="BB59" s="118"/>
      <c r="BC59" s="119">
        <v>1.9219521604938273E-2</v>
      </c>
      <c r="BD59" s="125">
        <v>1.7359049411108791</v>
      </c>
      <c r="BE59" s="117">
        <v>6.3842592592592604E-2</v>
      </c>
      <c r="BF59" s="118">
        <v>1.4964731416169292</v>
      </c>
      <c r="BG59" s="119"/>
      <c r="BH59" s="118"/>
      <c r="BI59" s="119">
        <v>1.7815586419753084E-2</v>
      </c>
      <c r="BJ59" s="120">
        <v>1.6593481619892916</v>
      </c>
      <c r="BK59" s="83"/>
    </row>
    <row r="60" spans="1:63" ht="15.6" customHeight="1" x14ac:dyDescent="0.3">
      <c r="A60" s="22"/>
      <c r="B60" s="32" t="s">
        <v>1609</v>
      </c>
      <c r="C60" s="438" t="s">
        <v>1607</v>
      </c>
      <c r="D60" s="439">
        <v>1977</v>
      </c>
      <c r="E60" s="440" t="s">
        <v>1608</v>
      </c>
      <c r="F60" s="207">
        <v>1</v>
      </c>
      <c r="G60" s="301">
        <v>43961</v>
      </c>
      <c r="H60" s="64">
        <v>1.7891097666378564</v>
      </c>
      <c r="I60" s="64">
        <f>(((H60-100%)*0.8))+100%</f>
        <v>1.6312878133102853</v>
      </c>
      <c r="J60" s="291">
        <f t="shared" si="7"/>
        <v>9.0627100739460287E-2</v>
      </c>
      <c r="K60" s="292">
        <f t="shared" si="8"/>
        <v>0.58715067703831747</v>
      </c>
      <c r="L60" s="144"/>
      <c r="M60" s="390"/>
      <c r="N60" s="72"/>
      <c r="O60" s="178"/>
      <c r="P60" s="72"/>
      <c r="Q60" s="178"/>
      <c r="R60" s="72"/>
      <c r="S60" s="178"/>
      <c r="T60" s="88"/>
      <c r="U60" s="192"/>
      <c r="V60" s="72"/>
      <c r="W60" s="178"/>
      <c r="X60" s="72"/>
      <c r="Y60" s="178"/>
      <c r="Z60" s="72"/>
      <c r="AA60" s="178">
        <v>9.5833333333333326E-2</v>
      </c>
      <c r="AB60" s="87">
        <v>1.7891097666378564</v>
      </c>
      <c r="AC60" s="176"/>
      <c r="AD60" s="71"/>
      <c r="AE60" s="184"/>
      <c r="AF60" s="71"/>
      <c r="AG60" s="179"/>
      <c r="AH60" s="71"/>
      <c r="AI60" s="179"/>
      <c r="AJ60" s="82"/>
      <c r="AK60" s="266"/>
      <c r="AL60" s="267"/>
      <c r="AM60" s="271"/>
      <c r="AN60" s="267"/>
      <c r="AO60" s="271"/>
      <c r="AP60" s="270"/>
      <c r="AQ60" s="271"/>
      <c r="AR60" s="269"/>
      <c r="AS60" s="153"/>
      <c r="AT60" s="118"/>
      <c r="AU60" s="154"/>
      <c r="AV60" s="118"/>
      <c r="AW60" s="155"/>
      <c r="AX60" s="120"/>
      <c r="AY60" s="117"/>
      <c r="AZ60" s="118"/>
      <c r="BA60" s="119"/>
      <c r="BB60" s="118"/>
      <c r="BC60" s="119"/>
      <c r="BD60" s="125"/>
      <c r="BE60" s="117"/>
      <c r="BF60" s="118"/>
      <c r="BG60" s="119"/>
      <c r="BH60" s="118"/>
      <c r="BI60" s="119"/>
      <c r="BJ60" s="120"/>
      <c r="BK60" s="83"/>
    </row>
    <row r="61" spans="1:63" ht="15.6" customHeight="1" x14ac:dyDescent="0.3">
      <c r="B61" s="32" t="s">
        <v>470</v>
      </c>
      <c r="C61" s="162" t="s">
        <v>1848</v>
      </c>
      <c r="D61" s="21">
        <v>1970</v>
      </c>
      <c r="E61" s="31" t="s">
        <v>1849</v>
      </c>
      <c r="F61" s="106"/>
      <c r="G61" s="298"/>
      <c r="H61" s="64">
        <v>1.7766511372978901</v>
      </c>
      <c r="I61" s="64">
        <f>(((H61-100%)*0.8))+100%</f>
        <v>1.6213209098383121</v>
      </c>
      <c r="J61" s="291">
        <f t="shared" si="7"/>
        <v>9.0073383879906224E-2</v>
      </c>
      <c r="K61" s="292">
        <f t="shared" si="8"/>
        <v>0.58770439389787144</v>
      </c>
      <c r="L61" s="50"/>
      <c r="M61" s="390" t="s">
        <v>2217</v>
      </c>
      <c r="N61" s="64">
        <v>1.7766511372978901</v>
      </c>
      <c r="O61" s="178"/>
      <c r="P61" s="72"/>
      <c r="Q61" s="178"/>
      <c r="R61" s="72"/>
      <c r="S61" s="178"/>
      <c r="T61" s="88"/>
      <c r="U61" s="191"/>
      <c r="V61" s="72"/>
      <c r="W61" s="179"/>
      <c r="X61" s="71"/>
      <c r="Y61" s="179"/>
      <c r="Z61" s="54"/>
      <c r="AA61" s="179"/>
      <c r="AB61" s="70"/>
      <c r="AC61" s="176"/>
      <c r="AD61" s="54"/>
      <c r="AE61" s="184"/>
      <c r="AF61" s="54"/>
      <c r="AG61" s="179"/>
      <c r="AH61" s="54"/>
      <c r="AI61" s="179"/>
      <c r="AJ61" s="67"/>
      <c r="AK61" s="266"/>
      <c r="AL61" s="267"/>
      <c r="AM61" s="271"/>
      <c r="AN61" s="267"/>
      <c r="AO61" s="271"/>
      <c r="AP61" s="270"/>
      <c r="AQ61" s="271"/>
      <c r="AR61" s="269"/>
      <c r="AS61" s="153"/>
      <c r="AT61" s="118"/>
      <c r="AU61" s="154"/>
      <c r="AV61" s="118"/>
      <c r="AW61" s="155"/>
      <c r="AX61" s="120"/>
      <c r="AY61" s="165"/>
      <c r="AZ61" s="61"/>
      <c r="BA61" s="16"/>
      <c r="BB61" s="61"/>
      <c r="BC61" s="16"/>
      <c r="BD61" s="167"/>
      <c r="BE61" s="165"/>
      <c r="BF61" s="61"/>
      <c r="BG61" s="16"/>
      <c r="BH61" s="61"/>
      <c r="BI61" s="16"/>
      <c r="BJ61" s="59"/>
      <c r="BK61" s="47"/>
    </row>
    <row r="62" spans="1:63" ht="15.6" customHeight="1" x14ac:dyDescent="0.3">
      <c r="B62" s="32" t="s">
        <v>470</v>
      </c>
      <c r="C62" s="9" t="s">
        <v>469</v>
      </c>
      <c r="D62" s="21">
        <v>1970</v>
      </c>
      <c r="E62" s="12" t="s">
        <v>2008</v>
      </c>
      <c r="F62" s="106"/>
      <c r="G62" s="298"/>
      <c r="H62" s="64">
        <v>1.7766511372978901</v>
      </c>
      <c r="I62" s="64">
        <f>(((H62-100%)*0.8))+100%</f>
        <v>1.6213209098383121</v>
      </c>
      <c r="J62" s="291">
        <f t="shared" si="7"/>
        <v>9.0073383879906224E-2</v>
      </c>
      <c r="K62" s="292">
        <f t="shared" si="8"/>
        <v>0.58770439389787144</v>
      </c>
      <c r="L62" s="144"/>
      <c r="M62" s="390" t="s">
        <v>2217</v>
      </c>
      <c r="N62" s="64">
        <v>1.7766511372978901</v>
      </c>
      <c r="O62" s="178"/>
      <c r="P62" s="72"/>
      <c r="Q62" s="178"/>
      <c r="R62" s="72"/>
      <c r="S62" s="178"/>
      <c r="T62" s="88"/>
      <c r="U62" s="192"/>
      <c r="V62" s="72"/>
      <c r="W62" s="178"/>
      <c r="X62" s="72"/>
      <c r="Y62" s="178"/>
      <c r="Z62" s="72"/>
      <c r="AA62" s="178"/>
      <c r="AB62" s="88"/>
      <c r="AC62" s="176"/>
      <c r="AD62" s="71"/>
      <c r="AE62" s="184"/>
      <c r="AF62" s="71"/>
      <c r="AG62" s="179"/>
      <c r="AH62" s="71"/>
      <c r="AI62" s="179"/>
      <c r="AJ62" s="82"/>
      <c r="AK62" s="266"/>
      <c r="AL62" s="267"/>
      <c r="AM62" s="271"/>
      <c r="AN62" s="267"/>
      <c r="AO62" s="271"/>
      <c r="AP62" s="270"/>
      <c r="AQ62" s="271"/>
      <c r="AR62" s="269"/>
      <c r="AS62" s="153"/>
      <c r="AT62" s="118"/>
      <c r="AU62" s="154"/>
      <c r="AV62" s="118"/>
      <c r="AW62" s="155"/>
      <c r="AX62" s="120"/>
      <c r="AY62" s="117"/>
      <c r="AZ62" s="118"/>
      <c r="BA62" s="119"/>
      <c r="BB62" s="118"/>
      <c r="BC62" s="119"/>
      <c r="BD62" s="125"/>
      <c r="BE62" s="117"/>
      <c r="BF62" s="118"/>
      <c r="BG62" s="119"/>
      <c r="BH62" s="118"/>
      <c r="BI62" s="119">
        <v>1.9335262345679009E-2</v>
      </c>
      <c r="BJ62" s="120">
        <v>1.800891156707032</v>
      </c>
      <c r="BK62" s="83"/>
    </row>
    <row r="63" spans="1:63" ht="15.6" customHeight="1" x14ac:dyDescent="0.3">
      <c r="B63" s="32" t="s">
        <v>1616</v>
      </c>
      <c r="C63" s="12" t="s">
        <v>1614</v>
      </c>
      <c r="D63" s="21">
        <v>1970</v>
      </c>
      <c r="E63" s="24" t="s">
        <v>709</v>
      </c>
      <c r="F63" s="106"/>
      <c r="G63" s="298"/>
      <c r="H63" s="64">
        <v>1.776145203111495</v>
      </c>
      <c r="I63" s="64">
        <f>(((H63-100%)*0.8))+100%</f>
        <v>1.6209161624891961</v>
      </c>
      <c r="J63" s="291">
        <f t="shared" si="7"/>
        <v>9.005089791606645E-2</v>
      </c>
      <c r="K63" s="292">
        <f t="shared" si="8"/>
        <v>0.58772687986171124</v>
      </c>
      <c r="L63" s="144"/>
      <c r="M63" s="390"/>
      <c r="N63" s="72"/>
      <c r="O63" s="178"/>
      <c r="P63" s="72"/>
      <c r="Q63" s="178"/>
      <c r="R63" s="72"/>
      <c r="S63" s="178"/>
      <c r="T63" s="88"/>
      <c r="U63" s="192"/>
      <c r="V63" s="72"/>
      <c r="W63" s="178"/>
      <c r="X63" s="72"/>
      <c r="Y63" s="178"/>
      <c r="Z63" s="72"/>
      <c r="AA63" s="178">
        <v>9.5138888888888884E-2</v>
      </c>
      <c r="AB63" s="87">
        <v>1.776145203111495</v>
      </c>
      <c r="AC63" s="176"/>
      <c r="AD63" s="71"/>
      <c r="AE63" s="184"/>
      <c r="AF63" s="71"/>
      <c r="AG63" s="179"/>
      <c r="AH63" s="71"/>
      <c r="AI63" s="179"/>
      <c r="AJ63" s="82"/>
      <c r="AK63" s="266"/>
      <c r="AL63" s="267"/>
      <c r="AM63" s="271"/>
      <c r="AN63" s="267"/>
      <c r="AO63" s="271"/>
      <c r="AP63" s="270"/>
      <c r="AQ63" s="271"/>
      <c r="AR63" s="269"/>
      <c r="AS63" s="153"/>
      <c r="AT63" s="118"/>
      <c r="AU63" s="154"/>
      <c r="AV63" s="118"/>
      <c r="AW63" s="155"/>
      <c r="AX63" s="120"/>
      <c r="AY63" s="117"/>
      <c r="AZ63" s="118"/>
      <c r="BA63" s="119"/>
      <c r="BB63" s="118"/>
      <c r="BC63" s="119"/>
      <c r="BD63" s="125"/>
      <c r="BE63" s="117"/>
      <c r="BF63" s="118"/>
      <c r="BG63" s="119"/>
      <c r="BH63" s="118"/>
      <c r="BI63" s="119"/>
      <c r="BJ63" s="120"/>
      <c r="BK63" s="83"/>
    </row>
    <row r="64" spans="1:63" ht="15.6" customHeight="1" x14ac:dyDescent="0.3">
      <c r="B64" s="32" t="s">
        <v>2257</v>
      </c>
      <c r="C64" s="198" t="s">
        <v>2258</v>
      </c>
      <c r="D64" s="196">
        <v>2003</v>
      </c>
      <c r="E64" s="304" t="s">
        <v>1851</v>
      </c>
      <c r="F64" s="207">
        <v>1</v>
      </c>
      <c r="G64" s="412">
        <v>43961</v>
      </c>
      <c r="H64" s="72"/>
      <c r="I64" s="72"/>
      <c r="J64" s="437"/>
      <c r="K64" s="429">
        <v>0.58784722222222219</v>
      </c>
      <c r="L64" s="144"/>
      <c r="M64" s="390"/>
      <c r="N64" s="72"/>
      <c r="O64" s="178"/>
      <c r="P64" s="72"/>
      <c r="Q64" s="178"/>
      <c r="R64" s="72"/>
      <c r="S64" s="178"/>
      <c r="T64" s="88"/>
      <c r="U64" s="192"/>
      <c r="V64" s="72"/>
      <c r="W64" s="178"/>
      <c r="X64" s="72"/>
      <c r="Y64" s="178"/>
      <c r="Z64" s="72"/>
      <c r="AA64" s="178"/>
      <c r="AB64" s="88"/>
      <c r="AC64" s="176"/>
      <c r="AD64" s="71"/>
      <c r="AE64" s="184"/>
      <c r="AF64" s="72"/>
      <c r="AG64" s="179"/>
      <c r="AH64" s="71"/>
      <c r="AI64" s="179"/>
      <c r="AJ64" s="82"/>
      <c r="AK64" s="266"/>
      <c r="AL64" s="267"/>
      <c r="AM64" s="271"/>
      <c r="AN64" s="267"/>
      <c r="AO64" s="271"/>
      <c r="AP64" s="270"/>
      <c r="AQ64" s="271"/>
      <c r="AR64" s="269"/>
      <c r="AS64" s="153"/>
      <c r="AT64" s="118"/>
      <c r="AU64" s="154"/>
      <c r="AV64" s="118"/>
      <c r="AW64" s="155"/>
      <c r="AX64" s="120"/>
      <c r="AY64" s="117"/>
      <c r="AZ64" s="118"/>
      <c r="BA64" s="119"/>
      <c r="BB64" s="118"/>
      <c r="BC64" s="119"/>
      <c r="BD64" s="125"/>
      <c r="BE64" s="117"/>
      <c r="BF64" s="118"/>
      <c r="BG64" s="119"/>
      <c r="BH64" s="118"/>
      <c r="BI64" s="119"/>
      <c r="BJ64" s="120"/>
      <c r="BK64" s="83"/>
    </row>
    <row r="65" spans="1:63" x14ac:dyDescent="0.3">
      <c r="B65" s="32" t="s">
        <v>229</v>
      </c>
      <c r="C65" s="9" t="s">
        <v>228</v>
      </c>
      <c r="D65" s="21"/>
      <c r="E65" s="24"/>
      <c r="F65" s="106"/>
      <c r="G65" s="298"/>
      <c r="H65" s="64">
        <v>1.7679847150689441</v>
      </c>
      <c r="I65" s="64">
        <f>(((H65-100%)*0.8))+100%</f>
        <v>1.6143877720551552</v>
      </c>
      <c r="J65" s="291">
        <f t="shared" ref="J65:J94" si="9">$J$4*I65</f>
        <v>8.9688209558619725E-2</v>
      </c>
      <c r="K65" s="292">
        <f t="shared" ref="K65:K94" si="10">$K$4-$J$4*(I65/$I$4)</f>
        <v>0.58808956821915803</v>
      </c>
      <c r="L65" s="144"/>
      <c r="M65" s="390"/>
      <c r="N65" s="72"/>
      <c r="O65" s="178"/>
      <c r="P65" s="72"/>
      <c r="Q65" s="178"/>
      <c r="R65" s="72"/>
      <c r="S65" s="178"/>
      <c r="T65" s="88"/>
      <c r="U65" s="192"/>
      <c r="V65" s="72"/>
      <c r="W65" s="178"/>
      <c r="X65" s="72"/>
      <c r="Y65" s="178">
        <v>1.9706481481481575E-2</v>
      </c>
      <c r="Z65" s="64">
        <v>1.7679847150689441</v>
      </c>
      <c r="AA65" s="178"/>
      <c r="AB65" s="88"/>
      <c r="AC65" s="176"/>
      <c r="AD65" s="71"/>
      <c r="AE65" s="179"/>
      <c r="AF65" s="71"/>
      <c r="AG65" s="179"/>
      <c r="AH65" s="71"/>
      <c r="AI65" s="179"/>
      <c r="AJ65" s="82"/>
      <c r="AK65" s="266"/>
      <c r="AL65" s="267"/>
      <c r="AM65" s="268"/>
      <c r="AN65" s="267"/>
      <c r="AO65" s="268"/>
      <c r="AP65" s="267"/>
      <c r="AQ65" s="268"/>
      <c r="AR65" s="269"/>
      <c r="AS65" s="153"/>
      <c r="AT65" s="118"/>
      <c r="AU65" s="154"/>
      <c r="AV65" s="118"/>
      <c r="AW65" s="155">
        <v>1.9925925925925923E-2</v>
      </c>
      <c r="AX65" s="121">
        <v>1.7979530738703611</v>
      </c>
      <c r="AY65" s="117"/>
      <c r="AZ65" s="118"/>
      <c r="BA65" s="119">
        <v>6.8680555555555564E-2</v>
      </c>
      <c r="BB65" s="118">
        <v>1.5501567398119127</v>
      </c>
      <c r="BC65" s="119">
        <v>2.0609567901234565E-2</v>
      </c>
      <c r="BD65" s="120">
        <v>1.8614537598438914</v>
      </c>
      <c r="BE65" s="124"/>
      <c r="BF65" s="118"/>
      <c r="BG65" s="119"/>
      <c r="BH65" s="118"/>
      <c r="BI65" s="119"/>
      <c r="BJ65" s="121"/>
      <c r="BK65" s="90"/>
    </row>
    <row r="66" spans="1:63" ht="15.6" customHeight="1" x14ac:dyDescent="0.3">
      <c r="B66" s="32" t="s">
        <v>1665</v>
      </c>
      <c r="C66" s="162" t="s">
        <v>1621</v>
      </c>
      <c r="D66" s="145">
        <v>1984</v>
      </c>
      <c r="E66" s="227" t="s">
        <v>1641</v>
      </c>
      <c r="F66" s="106"/>
      <c r="G66" s="298"/>
      <c r="H66" s="63">
        <v>1.6141408605097289</v>
      </c>
      <c r="I66" s="63">
        <v>1.6141408605097289</v>
      </c>
      <c r="J66" s="291">
        <f t="shared" si="9"/>
        <v>8.9674492250540486E-2</v>
      </c>
      <c r="K66" s="292">
        <f t="shared" si="10"/>
        <v>0.58810328552723723</v>
      </c>
      <c r="L66" s="50"/>
      <c r="M66" s="390" t="s">
        <v>2150</v>
      </c>
      <c r="N66" s="63">
        <v>1.6141408605097289</v>
      </c>
      <c r="O66" s="178"/>
      <c r="P66" s="72"/>
      <c r="Q66" s="178"/>
      <c r="R66" s="72"/>
      <c r="S66" s="178"/>
      <c r="T66" s="88"/>
      <c r="U66" s="191" t="s">
        <v>1815</v>
      </c>
      <c r="V66" s="72">
        <v>1.718696883852691</v>
      </c>
      <c r="W66" s="179"/>
      <c r="X66" s="71"/>
      <c r="Y66" s="179"/>
      <c r="Z66" s="54"/>
      <c r="AA66" s="179"/>
      <c r="AB66" s="70"/>
      <c r="AC66" s="176"/>
      <c r="AD66" s="54"/>
      <c r="AE66" s="184"/>
      <c r="AF66" s="54"/>
      <c r="AG66" s="179"/>
      <c r="AH66" s="54"/>
      <c r="AI66" s="179"/>
      <c r="AJ66" s="67"/>
      <c r="AK66" s="266"/>
      <c r="AL66" s="267"/>
      <c r="AM66" s="271"/>
      <c r="AN66" s="267"/>
      <c r="AO66" s="271"/>
      <c r="AP66" s="270"/>
      <c r="AQ66" s="271"/>
      <c r="AR66" s="269"/>
      <c r="AS66" s="153"/>
      <c r="AT66" s="118"/>
      <c r="AU66" s="154"/>
      <c r="AV66" s="118"/>
      <c r="AW66" s="155"/>
      <c r="AX66" s="120"/>
      <c r="AY66" s="165"/>
      <c r="AZ66" s="61"/>
      <c r="BA66" s="16"/>
      <c r="BB66" s="61"/>
      <c r="BC66" s="16"/>
      <c r="BD66" s="167"/>
      <c r="BE66" s="165"/>
      <c r="BF66" s="61"/>
      <c r="BG66" s="16"/>
      <c r="BH66" s="61"/>
      <c r="BI66" s="16"/>
      <c r="BJ66" s="59"/>
      <c r="BK66" s="47"/>
    </row>
    <row r="67" spans="1:63" ht="15.6" customHeight="1" x14ac:dyDescent="0.3">
      <c r="B67" s="42" t="s">
        <v>990</v>
      </c>
      <c r="C67" s="38" t="s">
        <v>1098</v>
      </c>
      <c r="D67" s="21">
        <v>1982</v>
      </c>
      <c r="E67" s="12" t="s">
        <v>2018</v>
      </c>
      <c r="F67" s="106"/>
      <c r="G67" s="300"/>
      <c r="H67" s="63">
        <v>1.6031789531378462</v>
      </c>
      <c r="I67" s="63">
        <v>1.6031789531378462</v>
      </c>
      <c r="J67" s="291">
        <f t="shared" si="9"/>
        <v>8.9065497396547011E-2</v>
      </c>
      <c r="K67" s="292">
        <f t="shared" si="10"/>
        <v>0.58871228038123069</v>
      </c>
      <c r="L67" s="144"/>
      <c r="M67" s="390" t="s">
        <v>2114</v>
      </c>
      <c r="N67" s="63">
        <v>1.6031789531378462</v>
      </c>
      <c r="O67" s="178"/>
      <c r="P67" s="72"/>
      <c r="Q67" s="178"/>
      <c r="R67" s="72"/>
      <c r="S67" s="178"/>
      <c r="T67" s="88"/>
      <c r="U67" s="192"/>
      <c r="V67" s="72"/>
      <c r="W67" s="178"/>
      <c r="X67" s="72"/>
      <c r="Y67" s="178"/>
      <c r="Z67" s="72"/>
      <c r="AA67" s="178"/>
      <c r="AB67" s="88"/>
      <c r="AC67" s="176">
        <v>6.9525462962962969E-2</v>
      </c>
      <c r="AD67" s="72">
        <v>1.6751254880089239</v>
      </c>
      <c r="AE67" s="184"/>
      <c r="AF67" s="71"/>
      <c r="AG67" s="179"/>
      <c r="AH67" s="71"/>
      <c r="AI67" s="179"/>
      <c r="AJ67" s="82"/>
      <c r="AK67" s="266" t="s">
        <v>1240</v>
      </c>
      <c r="AL67" s="267">
        <v>1.8335913312693499</v>
      </c>
      <c r="AM67" s="271"/>
      <c r="AN67" s="267"/>
      <c r="AO67" s="271"/>
      <c r="AP67" s="270"/>
      <c r="AQ67" s="271"/>
      <c r="AR67" s="269"/>
      <c r="AS67" s="153"/>
      <c r="AT67" s="118"/>
      <c r="AU67" s="154"/>
      <c r="AV67" s="118"/>
      <c r="AW67" s="155"/>
      <c r="AX67" s="120"/>
      <c r="AY67" s="117"/>
      <c r="AZ67" s="118"/>
      <c r="BA67" s="119"/>
      <c r="BB67" s="118"/>
      <c r="BC67" s="119"/>
      <c r="BD67" s="125"/>
      <c r="BE67" s="117"/>
      <c r="BF67" s="118"/>
      <c r="BG67" s="119"/>
      <c r="BH67" s="118"/>
      <c r="BI67" s="119"/>
      <c r="BJ67" s="120"/>
      <c r="BK67" s="83"/>
    </row>
    <row r="68" spans="1:63" ht="15.6" customHeight="1" x14ac:dyDescent="0.3">
      <c r="B68" s="32" t="s">
        <v>448</v>
      </c>
      <c r="C68" s="9" t="s">
        <v>447</v>
      </c>
      <c r="D68" s="21">
        <v>1991</v>
      </c>
      <c r="E68" s="24" t="s">
        <v>766</v>
      </c>
      <c r="F68" s="106"/>
      <c r="G68" s="298"/>
      <c r="H68" s="64">
        <v>1.7503425596053714</v>
      </c>
      <c r="I68" s="64">
        <f>(((H68-100%)*0.8))+100%</f>
        <v>1.6002740476842972</v>
      </c>
      <c r="J68" s="291">
        <f t="shared" si="9"/>
        <v>8.8904113760238726E-2</v>
      </c>
      <c r="K68" s="292">
        <f t="shared" si="10"/>
        <v>0.58887366401753893</v>
      </c>
      <c r="L68" s="144"/>
      <c r="M68" s="390" t="s">
        <v>2210</v>
      </c>
      <c r="N68" s="64">
        <v>1.7503425596053714</v>
      </c>
      <c r="O68" s="178"/>
      <c r="P68" s="72"/>
      <c r="Q68" s="178"/>
      <c r="R68" s="72"/>
      <c r="S68" s="178"/>
      <c r="T68" s="88"/>
      <c r="U68" s="192"/>
      <c r="V68" s="72"/>
      <c r="W68" s="178"/>
      <c r="X68" s="72"/>
      <c r="Y68" s="178"/>
      <c r="Z68" s="72"/>
      <c r="AA68" s="178"/>
      <c r="AB68" s="88"/>
      <c r="AC68" s="176"/>
      <c r="AD68" s="71"/>
      <c r="AE68" s="184"/>
      <c r="AF68" s="71"/>
      <c r="AG68" s="179"/>
      <c r="AH68" s="71"/>
      <c r="AI68" s="179"/>
      <c r="AJ68" s="82"/>
      <c r="AK68" s="266"/>
      <c r="AL68" s="267"/>
      <c r="AM68" s="271"/>
      <c r="AN68" s="267"/>
      <c r="AO68" s="271"/>
      <c r="AP68" s="270"/>
      <c r="AQ68" s="271"/>
      <c r="AR68" s="269"/>
      <c r="AS68" s="153"/>
      <c r="AT68" s="118"/>
      <c r="AU68" s="154">
        <v>6.3043981481481479E-2</v>
      </c>
      <c r="AV68" s="118">
        <v>1.4391017173051519</v>
      </c>
      <c r="AW68" s="155"/>
      <c r="AX68" s="120"/>
      <c r="AY68" s="117"/>
      <c r="AZ68" s="118"/>
      <c r="BA68" s="119"/>
      <c r="BB68" s="118"/>
      <c r="BC68" s="119"/>
      <c r="BD68" s="125"/>
      <c r="BE68" s="117"/>
      <c r="BF68" s="118"/>
      <c r="BG68" s="119"/>
      <c r="BH68" s="118"/>
      <c r="BI68" s="119"/>
      <c r="BJ68" s="120"/>
      <c r="BK68" s="83"/>
    </row>
    <row r="69" spans="1:63" ht="15.6" customHeight="1" x14ac:dyDescent="0.3">
      <c r="B69" s="139" t="s">
        <v>1574</v>
      </c>
      <c r="C69" s="19" t="s">
        <v>1527</v>
      </c>
      <c r="D69" s="145">
        <v>1985</v>
      </c>
      <c r="E69" s="31" t="s">
        <v>1518</v>
      </c>
      <c r="F69" s="106"/>
      <c r="G69" s="298"/>
      <c r="H69" s="63">
        <v>1.5928611266034578</v>
      </c>
      <c r="I69" s="63">
        <v>1.5928611266034578</v>
      </c>
      <c r="J69" s="291">
        <f t="shared" si="9"/>
        <v>8.849228481130321E-2</v>
      </c>
      <c r="K69" s="292">
        <f t="shared" si="10"/>
        <v>0.58928549296647448</v>
      </c>
      <c r="L69" s="169"/>
      <c r="M69" s="390" t="s">
        <v>2127</v>
      </c>
      <c r="N69" s="72">
        <v>1.6261989586188001</v>
      </c>
      <c r="O69" s="178"/>
      <c r="P69" s="72"/>
      <c r="Q69" s="178"/>
      <c r="R69" s="72"/>
      <c r="S69" s="178"/>
      <c r="T69" s="88"/>
      <c r="U69" s="192"/>
      <c r="V69" s="72"/>
      <c r="W69" s="178"/>
      <c r="X69" s="72"/>
      <c r="Y69" s="178"/>
      <c r="Z69" s="72"/>
      <c r="AA69" s="178"/>
      <c r="AB69" s="88"/>
      <c r="AC69" s="176">
        <v>6.6111111111111107E-2</v>
      </c>
      <c r="AD69" s="63">
        <v>1.5928611266034578</v>
      </c>
      <c r="AE69" s="184"/>
      <c r="AF69" s="54"/>
      <c r="AG69" s="179"/>
      <c r="AH69" s="54"/>
      <c r="AI69" s="179"/>
      <c r="AJ69" s="67"/>
      <c r="AK69" s="266"/>
      <c r="AL69" s="267"/>
      <c r="AM69" s="271"/>
      <c r="AN69" s="267"/>
      <c r="AO69" s="271"/>
      <c r="AP69" s="270"/>
      <c r="AQ69" s="271"/>
      <c r="AR69" s="269"/>
      <c r="AS69" s="153"/>
      <c r="AT69" s="118"/>
      <c r="AU69" s="154"/>
      <c r="AV69" s="118"/>
      <c r="AW69" s="155"/>
      <c r="AX69" s="120"/>
      <c r="AY69" s="117"/>
      <c r="AZ69" s="118"/>
      <c r="BA69" s="119"/>
      <c r="BB69" s="118"/>
      <c r="BC69" s="119"/>
      <c r="BD69" s="125"/>
      <c r="BE69" s="117"/>
      <c r="BF69" s="118"/>
      <c r="BG69" s="119"/>
      <c r="BH69" s="118"/>
      <c r="BI69" s="119"/>
      <c r="BJ69" s="120"/>
      <c r="BK69" s="47"/>
    </row>
    <row r="70" spans="1:63" ht="15.6" customHeight="1" x14ac:dyDescent="0.3">
      <c r="B70" s="32" t="s">
        <v>1465</v>
      </c>
      <c r="C70" s="81" t="s">
        <v>47</v>
      </c>
      <c r="D70" s="21"/>
      <c r="E70" s="225" t="s">
        <v>1436</v>
      </c>
      <c r="F70" s="106"/>
      <c r="G70" s="298"/>
      <c r="H70" s="64">
        <v>1.7338648149581508</v>
      </c>
      <c r="I70" s="64">
        <f>(((H70-100%)*0.8))+100%</f>
        <v>1.5870918519665207</v>
      </c>
      <c r="J70" s="291">
        <f t="shared" si="9"/>
        <v>8.8171769553695586E-2</v>
      </c>
      <c r="K70" s="292">
        <f t="shared" si="10"/>
        <v>0.58960600822408216</v>
      </c>
      <c r="L70" s="144"/>
      <c r="M70" s="390"/>
      <c r="N70" s="72"/>
      <c r="O70" s="178"/>
      <c r="P70" s="72"/>
      <c r="Q70" s="178"/>
      <c r="R70" s="72"/>
      <c r="S70" s="178"/>
      <c r="T70" s="88"/>
      <c r="U70" s="192"/>
      <c r="V70" s="72"/>
      <c r="W70" s="178"/>
      <c r="X70" s="72"/>
      <c r="Y70" s="178"/>
      <c r="Z70" s="72"/>
      <c r="AA70" s="178"/>
      <c r="AB70" s="88"/>
      <c r="AC70" s="176"/>
      <c r="AD70" s="71"/>
      <c r="AE70" s="184"/>
      <c r="AF70" s="71"/>
      <c r="AG70" s="179">
        <v>1.8149189814814726E-2</v>
      </c>
      <c r="AH70" s="64">
        <v>1.7338648149581508</v>
      </c>
      <c r="AI70" s="179"/>
      <c r="AJ70" s="82"/>
      <c r="AK70" s="266"/>
      <c r="AL70" s="267"/>
      <c r="AM70" s="271"/>
      <c r="AN70" s="267"/>
      <c r="AO70" s="271"/>
      <c r="AP70" s="270"/>
      <c r="AQ70" s="271"/>
      <c r="AR70" s="269"/>
      <c r="AS70" s="153"/>
      <c r="AT70" s="118"/>
      <c r="AU70" s="154"/>
      <c r="AV70" s="118"/>
      <c r="AW70" s="155"/>
      <c r="AX70" s="120"/>
      <c r="AY70" s="117"/>
      <c r="AZ70" s="118"/>
      <c r="BA70" s="119"/>
      <c r="BB70" s="118"/>
      <c r="BC70" s="119"/>
      <c r="BD70" s="125"/>
      <c r="BE70" s="117"/>
      <c r="BF70" s="118"/>
      <c r="BG70" s="119"/>
      <c r="BH70" s="118"/>
      <c r="BI70" s="119"/>
      <c r="BJ70" s="120"/>
      <c r="BK70" s="83"/>
    </row>
    <row r="71" spans="1:63" ht="15.6" customHeight="1" x14ac:dyDescent="0.3">
      <c r="B71" s="32" t="s">
        <v>1299</v>
      </c>
      <c r="C71" s="38" t="s">
        <v>1284</v>
      </c>
      <c r="D71" s="21">
        <v>1977</v>
      </c>
      <c r="E71" s="24"/>
      <c r="F71" s="106"/>
      <c r="G71" s="298"/>
      <c r="H71" s="64">
        <v>1.7269251774986345</v>
      </c>
      <c r="I71" s="64">
        <f>(((H71-100%)*0.8))+100%</f>
        <v>1.5815401419989077</v>
      </c>
      <c r="J71" s="291">
        <f t="shared" si="9"/>
        <v>8.7863341222161537E-2</v>
      </c>
      <c r="K71" s="292">
        <f t="shared" si="10"/>
        <v>0.58991443655561615</v>
      </c>
      <c r="L71" s="144"/>
      <c r="M71" s="390"/>
      <c r="N71" s="72"/>
      <c r="O71" s="178"/>
      <c r="P71" s="72"/>
      <c r="Q71" s="178"/>
      <c r="R71" s="72"/>
      <c r="S71" s="178"/>
      <c r="T71" s="88"/>
      <c r="U71" s="192"/>
      <c r="V71" s="72"/>
      <c r="W71" s="178"/>
      <c r="X71" s="72"/>
      <c r="Y71" s="178"/>
      <c r="Z71" s="72"/>
      <c r="AA71" s="178"/>
      <c r="AB71" s="88"/>
      <c r="AC71" s="176"/>
      <c r="AD71" s="71"/>
      <c r="AE71" s="184">
        <v>7.3194444444444437E-2</v>
      </c>
      <c r="AF71" s="64">
        <v>1.7269251774986345</v>
      </c>
      <c r="AG71" s="179"/>
      <c r="AH71" s="71"/>
      <c r="AI71" s="179"/>
      <c r="AJ71" s="82"/>
      <c r="AK71" s="266"/>
      <c r="AL71" s="267"/>
      <c r="AM71" s="271"/>
      <c r="AN71" s="267"/>
      <c r="AO71" s="271"/>
      <c r="AP71" s="270"/>
      <c r="AQ71" s="271"/>
      <c r="AR71" s="269"/>
      <c r="AS71" s="153"/>
      <c r="AT71" s="118"/>
      <c r="AU71" s="154"/>
      <c r="AV71" s="118"/>
      <c r="AW71" s="155"/>
      <c r="AX71" s="120"/>
      <c r="AY71" s="117"/>
      <c r="AZ71" s="118"/>
      <c r="BA71" s="119"/>
      <c r="BB71" s="118"/>
      <c r="BC71" s="119"/>
      <c r="BD71" s="125"/>
      <c r="BE71" s="117"/>
      <c r="BF71" s="118"/>
      <c r="BG71" s="119"/>
      <c r="BH71" s="118"/>
      <c r="BI71" s="119"/>
      <c r="BJ71" s="120"/>
      <c r="BK71" s="83"/>
    </row>
    <row r="72" spans="1:63" ht="15.6" customHeight="1" x14ac:dyDescent="0.3">
      <c r="B72" s="32" t="s">
        <v>2001</v>
      </c>
      <c r="C72" s="19" t="s">
        <v>2056</v>
      </c>
      <c r="D72" s="145">
        <v>1984</v>
      </c>
      <c r="E72" s="12"/>
      <c r="F72" s="106"/>
      <c r="G72" s="298"/>
      <c r="H72" s="64">
        <v>1.7267744587558238</v>
      </c>
      <c r="I72" s="64">
        <f>(((H72-100%)*0.8))+100%</f>
        <v>1.5814195670046591</v>
      </c>
      <c r="J72" s="291">
        <f t="shared" si="9"/>
        <v>8.7856642611369953E-2</v>
      </c>
      <c r="K72" s="292">
        <f t="shared" si="10"/>
        <v>0.58992113516640776</v>
      </c>
      <c r="L72" s="50"/>
      <c r="M72" s="390" t="s">
        <v>2093</v>
      </c>
      <c r="N72" s="64">
        <v>1.7267744587558238</v>
      </c>
      <c r="O72" s="178" t="s">
        <v>589</v>
      </c>
      <c r="P72" s="72" t="s">
        <v>589</v>
      </c>
      <c r="Q72" s="178"/>
      <c r="R72" s="72"/>
      <c r="S72" s="178"/>
      <c r="T72" s="88"/>
      <c r="U72" s="191"/>
      <c r="V72" s="54"/>
      <c r="W72" s="179"/>
      <c r="X72" s="54"/>
      <c r="Y72" s="179"/>
      <c r="Z72" s="54"/>
      <c r="AA72" s="179"/>
      <c r="AB72" s="70"/>
      <c r="AC72" s="176"/>
      <c r="AD72" s="54"/>
      <c r="AE72" s="184"/>
      <c r="AF72" s="54"/>
      <c r="AG72" s="179"/>
      <c r="AH72" s="54"/>
      <c r="AI72" s="179"/>
      <c r="AJ72" s="67"/>
      <c r="AK72" s="266"/>
      <c r="AL72" s="267"/>
      <c r="AM72" s="271"/>
      <c r="AN72" s="267"/>
      <c r="AO72" s="271"/>
      <c r="AP72" s="270"/>
      <c r="AQ72" s="271"/>
      <c r="AR72" s="269"/>
      <c r="AS72" s="108"/>
      <c r="AT72" s="61"/>
      <c r="AU72" s="45"/>
      <c r="AV72" s="61"/>
      <c r="AW72" s="46"/>
      <c r="AX72" s="59"/>
      <c r="AY72" s="165"/>
      <c r="AZ72" s="61"/>
      <c r="BA72" s="16"/>
      <c r="BB72" s="61"/>
      <c r="BC72" s="16"/>
      <c r="BD72" s="167"/>
      <c r="BE72" s="165"/>
      <c r="BF72" s="61"/>
      <c r="BG72" s="16"/>
      <c r="BH72" s="61"/>
      <c r="BI72" s="16"/>
      <c r="BJ72" s="59"/>
      <c r="BK72" s="47"/>
    </row>
    <row r="73" spans="1:63" ht="15.6" customHeight="1" x14ac:dyDescent="0.3">
      <c r="B73" s="32" t="s">
        <v>1682</v>
      </c>
      <c r="C73" s="162" t="s">
        <v>1638</v>
      </c>
      <c r="D73" s="145">
        <v>1960</v>
      </c>
      <c r="E73" s="227" t="s">
        <v>1653</v>
      </c>
      <c r="F73" s="106"/>
      <c r="G73" s="298"/>
      <c r="H73" s="63">
        <v>1.5807365439093484</v>
      </c>
      <c r="I73" s="63">
        <v>1.5807365439093484</v>
      </c>
      <c r="J73" s="291">
        <f t="shared" si="9"/>
        <v>8.7818696883852687E-2</v>
      </c>
      <c r="K73" s="292">
        <f t="shared" si="10"/>
        <v>0.58995908089392501</v>
      </c>
      <c r="L73" s="50"/>
      <c r="M73" s="390" t="s">
        <v>2205</v>
      </c>
      <c r="N73" s="72">
        <v>1.5828994244998631</v>
      </c>
      <c r="O73" s="178"/>
      <c r="P73" s="72"/>
      <c r="Q73" s="178"/>
      <c r="R73" s="72"/>
      <c r="S73" s="178"/>
      <c r="T73" s="88"/>
      <c r="U73" s="191" t="s">
        <v>1829</v>
      </c>
      <c r="V73" s="63">
        <v>1.5807365439093484</v>
      </c>
      <c r="W73" s="179"/>
      <c r="X73" s="71"/>
      <c r="Y73" s="179"/>
      <c r="Z73" s="54"/>
      <c r="AA73" s="179"/>
      <c r="AB73" s="70"/>
      <c r="AC73" s="176"/>
      <c r="AD73" s="54"/>
      <c r="AE73" s="184"/>
      <c r="AF73" s="54"/>
      <c r="AG73" s="179"/>
      <c r="AH73" s="54"/>
      <c r="AI73" s="179"/>
      <c r="AJ73" s="67"/>
      <c r="AK73" s="266"/>
      <c r="AL73" s="267"/>
      <c r="AM73" s="271"/>
      <c r="AN73" s="267"/>
      <c r="AO73" s="271"/>
      <c r="AP73" s="270"/>
      <c r="AQ73" s="271"/>
      <c r="AR73" s="269"/>
      <c r="AS73" s="153"/>
      <c r="AT73" s="118"/>
      <c r="AU73" s="154"/>
      <c r="AV73" s="118"/>
      <c r="AW73" s="155"/>
      <c r="AX73" s="120"/>
      <c r="AY73" s="165"/>
      <c r="AZ73" s="61"/>
      <c r="BA73" s="16"/>
      <c r="BB73" s="61"/>
      <c r="BC73" s="16"/>
      <c r="BD73" s="167"/>
      <c r="BE73" s="165"/>
      <c r="BF73" s="61"/>
      <c r="BG73" s="16"/>
      <c r="BH73" s="61"/>
      <c r="BI73" s="16"/>
      <c r="BJ73" s="59"/>
      <c r="BK73" s="47"/>
    </row>
    <row r="74" spans="1:63" ht="15.6" customHeight="1" x14ac:dyDescent="0.3">
      <c r="B74" s="40" t="s">
        <v>848</v>
      </c>
      <c r="C74" s="9" t="s">
        <v>829</v>
      </c>
      <c r="D74" s="21">
        <v>1963</v>
      </c>
      <c r="E74" s="12" t="s">
        <v>2014</v>
      </c>
      <c r="F74" s="106"/>
      <c r="G74" s="298"/>
      <c r="H74" s="63">
        <v>1.5804329953411898</v>
      </c>
      <c r="I74" s="63">
        <v>1.5804329953411898</v>
      </c>
      <c r="J74" s="291">
        <f t="shared" si="9"/>
        <v>8.7801833074510532E-2</v>
      </c>
      <c r="K74" s="292">
        <f t="shared" si="10"/>
        <v>0.5899759447032672</v>
      </c>
      <c r="L74" s="144"/>
      <c r="M74" s="390" t="s">
        <v>2159</v>
      </c>
      <c r="N74" s="63">
        <v>1.5804329953411898</v>
      </c>
      <c r="O74" s="178"/>
      <c r="P74" s="72"/>
      <c r="Q74" s="178"/>
      <c r="R74" s="72"/>
      <c r="S74" s="178"/>
      <c r="T74" s="88"/>
      <c r="U74" s="192"/>
      <c r="V74" s="72"/>
      <c r="W74" s="178"/>
      <c r="X74" s="72"/>
      <c r="Y74" s="178"/>
      <c r="Z74" s="72"/>
      <c r="AA74" s="178"/>
      <c r="AB74" s="88"/>
      <c r="AC74" s="176">
        <v>6.6643518518518519E-2</v>
      </c>
      <c r="AD74" s="72">
        <v>1.6056887897378695</v>
      </c>
      <c r="AE74" s="184"/>
      <c r="AF74" s="71"/>
      <c r="AG74" s="179"/>
      <c r="AH74" s="71"/>
      <c r="AI74" s="179"/>
      <c r="AJ74" s="82"/>
      <c r="AK74" s="266"/>
      <c r="AL74" s="267"/>
      <c r="AM74" s="271"/>
      <c r="AN74" s="267"/>
      <c r="AO74" s="271"/>
      <c r="AP74" s="270"/>
      <c r="AQ74" s="271"/>
      <c r="AR74" s="269"/>
      <c r="AS74" s="153"/>
      <c r="AT74" s="118"/>
      <c r="AU74" s="154"/>
      <c r="AV74" s="118"/>
      <c r="AW74" s="155"/>
      <c r="AX74" s="120"/>
      <c r="AY74" s="117"/>
      <c r="AZ74" s="118"/>
      <c r="BA74" s="119"/>
      <c r="BB74" s="118"/>
      <c r="BC74" s="119">
        <v>1.8070601851851852E-2</v>
      </c>
      <c r="BD74" s="125">
        <v>1.6321346435291659</v>
      </c>
      <c r="BE74" s="117"/>
      <c r="BF74" s="118"/>
      <c r="BG74" s="119"/>
      <c r="BH74" s="118"/>
      <c r="BI74" s="119"/>
      <c r="BJ74" s="120"/>
      <c r="BK74" s="83"/>
    </row>
    <row r="75" spans="1:63" ht="15.6" customHeight="1" x14ac:dyDescent="0.3">
      <c r="B75" s="40" t="s">
        <v>686</v>
      </c>
      <c r="C75" s="9" t="s">
        <v>667</v>
      </c>
      <c r="D75" s="21">
        <v>1983</v>
      </c>
      <c r="E75" s="24" t="s">
        <v>1861</v>
      </c>
      <c r="F75" s="106"/>
      <c r="G75" s="298"/>
      <c r="H75" s="63">
        <v>1.5801589476568925</v>
      </c>
      <c r="I75" s="63">
        <v>1.5801589476568925</v>
      </c>
      <c r="J75" s="291">
        <f t="shared" si="9"/>
        <v>8.7786608203160685E-2</v>
      </c>
      <c r="K75" s="292">
        <f t="shared" si="10"/>
        <v>0.58999116957461706</v>
      </c>
      <c r="L75" s="144"/>
      <c r="M75" s="390" t="s">
        <v>2171</v>
      </c>
      <c r="N75" s="63">
        <v>1.5801589476568925</v>
      </c>
      <c r="O75" s="178"/>
      <c r="P75" s="72"/>
      <c r="Q75" s="178"/>
      <c r="R75" s="72"/>
      <c r="S75" s="178">
        <v>8.6689814814814747E-2</v>
      </c>
      <c r="T75" s="88">
        <v>1.5976962457337873</v>
      </c>
      <c r="U75" s="192"/>
      <c r="V75" s="72"/>
      <c r="W75" s="178"/>
      <c r="X75" s="72"/>
      <c r="Y75" s="178"/>
      <c r="Z75" s="72"/>
      <c r="AA75" s="178"/>
      <c r="AB75" s="88"/>
      <c r="AC75" s="176">
        <v>6.2280092592592595E-2</v>
      </c>
      <c r="AD75" s="72">
        <v>1.5005577244841051</v>
      </c>
      <c r="AE75" s="184"/>
      <c r="AF75" s="71"/>
      <c r="AG75" s="179"/>
      <c r="AH75" s="71"/>
      <c r="AI75" s="179"/>
      <c r="AJ75" s="82"/>
      <c r="AK75" s="266"/>
      <c r="AL75" s="267"/>
      <c r="AM75" s="271"/>
      <c r="AN75" s="267"/>
      <c r="AO75" s="271"/>
      <c r="AP75" s="270"/>
      <c r="AQ75" s="271"/>
      <c r="AR75" s="269"/>
      <c r="AS75" s="153">
        <v>6.6307870370370378E-2</v>
      </c>
      <c r="AT75" s="118">
        <v>1.5927161523491797</v>
      </c>
      <c r="AU75" s="154"/>
      <c r="AV75" s="118"/>
      <c r="AW75" s="155"/>
      <c r="AX75" s="120"/>
      <c r="AY75" s="117"/>
      <c r="AZ75" s="118"/>
      <c r="BA75" s="119"/>
      <c r="BB75" s="118"/>
      <c r="BC75" s="119"/>
      <c r="BD75" s="125"/>
      <c r="BE75" s="117"/>
      <c r="BF75" s="118"/>
      <c r="BG75" s="119"/>
      <c r="BH75" s="118"/>
      <c r="BI75" s="119"/>
      <c r="BJ75" s="120"/>
      <c r="BK75" s="83"/>
    </row>
    <row r="76" spans="1:63" ht="15.6" customHeight="1" x14ac:dyDescent="0.3">
      <c r="B76" s="32" t="s">
        <v>418</v>
      </c>
      <c r="C76" s="9" t="s">
        <v>417</v>
      </c>
      <c r="D76" s="21">
        <v>1988</v>
      </c>
      <c r="E76" s="24" t="s">
        <v>724</v>
      </c>
      <c r="F76" s="106"/>
      <c r="G76" s="298"/>
      <c r="H76" s="63">
        <v>1.5623458481775829</v>
      </c>
      <c r="I76" s="63">
        <v>1.5623458481775829</v>
      </c>
      <c r="J76" s="291">
        <f t="shared" si="9"/>
        <v>8.6796991565421269E-2</v>
      </c>
      <c r="K76" s="292">
        <f t="shared" si="10"/>
        <v>0.59098078621235639</v>
      </c>
      <c r="L76" s="144"/>
      <c r="M76" s="390" t="s">
        <v>2195</v>
      </c>
      <c r="N76" s="63">
        <v>1.5623458481775829</v>
      </c>
      <c r="O76" s="178"/>
      <c r="P76" s="72"/>
      <c r="Q76" s="178"/>
      <c r="R76" s="72"/>
      <c r="S76" s="178"/>
      <c r="T76" s="88"/>
      <c r="U76" s="192"/>
      <c r="V76" s="72"/>
      <c r="W76" s="178"/>
      <c r="X76" s="72"/>
      <c r="Y76" s="178"/>
      <c r="Z76" s="72"/>
      <c r="AA76" s="178"/>
      <c r="AB76" s="88"/>
      <c r="AC76" s="176">
        <v>6.5925925925925929E-2</v>
      </c>
      <c r="AD76" s="72">
        <v>1.5883993307306192</v>
      </c>
      <c r="AE76" s="184"/>
      <c r="AF76" s="71"/>
      <c r="AG76" s="179"/>
      <c r="AH76" s="71"/>
      <c r="AI76" s="179"/>
      <c r="AJ76" s="82"/>
      <c r="AK76" s="266"/>
      <c r="AL76" s="267"/>
      <c r="AM76" s="271"/>
      <c r="AN76" s="267"/>
      <c r="AO76" s="271"/>
      <c r="AP76" s="270"/>
      <c r="AQ76" s="271"/>
      <c r="AR76" s="269"/>
      <c r="AS76" s="153">
        <v>6.9618055555555558E-2</v>
      </c>
      <c r="AT76" s="118">
        <v>1.6722268557130942</v>
      </c>
      <c r="AU76" s="154"/>
      <c r="AV76" s="118"/>
      <c r="AW76" s="155"/>
      <c r="AX76" s="120"/>
      <c r="AY76" s="117">
        <v>7.003472222222222E-2</v>
      </c>
      <c r="AZ76" s="118">
        <v>1.6157543391188249</v>
      </c>
      <c r="BA76" s="119"/>
      <c r="BB76" s="118"/>
      <c r="BC76" s="119"/>
      <c r="BD76" s="125"/>
      <c r="BE76" s="117">
        <v>6.1631944444444448E-2</v>
      </c>
      <c r="BF76" s="118">
        <v>1.4446554530656541</v>
      </c>
      <c r="BG76" s="119"/>
      <c r="BH76" s="118"/>
      <c r="BI76" s="119"/>
      <c r="BJ76" s="120"/>
      <c r="BK76" s="83"/>
    </row>
    <row r="77" spans="1:63" ht="15.6" customHeight="1" x14ac:dyDescent="0.3">
      <c r="A77" s="22"/>
      <c r="B77" s="40" t="s">
        <v>752</v>
      </c>
      <c r="C77" s="9" t="s">
        <v>746</v>
      </c>
      <c r="D77" s="21">
        <v>1981</v>
      </c>
      <c r="E77" s="24" t="s">
        <v>711</v>
      </c>
      <c r="F77" s="106"/>
      <c r="G77" s="298"/>
      <c r="H77" s="64">
        <v>1.7024539877300615</v>
      </c>
      <c r="I77" s="64">
        <f>(((H77-100%)*0.8))+100%</f>
        <v>1.5619631901840494</v>
      </c>
      <c r="J77" s="291">
        <f t="shared" si="9"/>
        <v>8.6775732788002741E-2</v>
      </c>
      <c r="K77" s="292">
        <f t="shared" si="10"/>
        <v>0.59100204498977493</v>
      </c>
      <c r="L77" s="144"/>
      <c r="M77" s="390"/>
      <c r="N77" s="72"/>
      <c r="O77" s="178"/>
      <c r="P77" s="72"/>
      <c r="Q77" s="178"/>
      <c r="R77" s="72"/>
      <c r="S77" s="178"/>
      <c r="T77" s="88"/>
      <c r="U77" s="192"/>
      <c r="V77" s="72"/>
      <c r="W77" s="178"/>
      <c r="X77" s="72"/>
      <c r="Y77" s="178"/>
      <c r="Z77" s="72"/>
      <c r="AA77" s="178"/>
      <c r="AB77" s="88"/>
      <c r="AC77" s="176">
        <v>7.0659722222222221E-2</v>
      </c>
      <c r="AD77" s="64">
        <v>1.7024539877300615</v>
      </c>
      <c r="AE77" s="184"/>
      <c r="AF77" s="71"/>
      <c r="AG77" s="179"/>
      <c r="AH77" s="71"/>
      <c r="AI77" s="179"/>
      <c r="AJ77" s="82"/>
      <c r="AK77" s="266"/>
      <c r="AL77" s="267"/>
      <c r="AM77" s="271"/>
      <c r="AN77" s="267"/>
      <c r="AO77" s="271"/>
      <c r="AP77" s="270"/>
      <c r="AQ77" s="271"/>
      <c r="AR77" s="269"/>
      <c r="AS77" s="153"/>
      <c r="AT77" s="118"/>
      <c r="AU77" s="154"/>
      <c r="AV77" s="118"/>
      <c r="AW77" s="155"/>
      <c r="AX77" s="120"/>
      <c r="AY77" s="117">
        <v>8.1620370370370371E-2</v>
      </c>
      <c r="AZ77" s="118">
        <v>1.8830440587449933</v>
      </c>
      <c r="BA77" s="119"/>
      <c r="BB77" s="118"/>
      <c r="BC77" s="119"/>
      <c r="BD77" s="125"/>
      <c r="BE77" s="117"/>
      <c r="BF77" s="118"/>
      <c r="BG77" s="119"/>
      <c r="BH77" s="118"/>
      <c r="BI77" s="119"/>
      <c r="BJ77" s="120"/>
      <c r="BK77" s="83"/>
    </row>
    <row r="78" spans="1:63" ht="15.6" customHeight="1" x14ac:dyDescent="0.3">
      <c r="A78" s="22"/>
      <c r="B78" s="32" t="s">
        <v>1713</v>
      </c>
      <c r="C78" s="38" t="s">
        <v>1862</v>
      </c>
      <c r="D78" s="21">
        <v>1975</v>
      </c>
      <c r="E78" s="12" t="s">
        <v>1863</v>
      </c>
      <c r="F78" s="141"/>
      <c r="G78" s="300"/>
      <c r="H78" s="64">
        <v>1.6993696903261171</v>
      </c>
      <c r="I78" s="64">
        <f>(((H78-100%)*0.8))+100%</f>
        <v>1.5594957522608937</v>
      </c>
      <c r="J78" s="291">
        <f t="shared" si="9"/>
        <v>8.6638652903382976E-2</v>
      </c>
      <c r="K78" s="292">
        <f t="shared" si="10"/>
        <v>0.59113912487439468</v>
      </c>
      <c r="L78" s="144"/>
      <c r="M78" s="390" t="s">
        <v>2177</v>
      </c>
      <c r="N78" s="64">
        <v>1.6993696903261171</v>
      </c>
      <c r="O78" s="178"/>
      <c r="P78" s="72"/>
      <c r="Q78" s="178"/>
      <c r="R78" s="72"/>
      <c r="S78" s="178"/>
      <c r="T78" s="88"/>
      <c r="U78" s="192"/>
      <c r="V78" s="72"/>
      <c r="W78" s="178"/>
      <c r="X78" s="72"/>
      <c r="Y78" s="178"/>
      <c r="Z78" s="72"/>
      <c r="AA78" s="178"/>
      <c r="AB78" s="88"/>
      <c r="AC78" s="175"/>
      <c r="AD78" s="72"/>
      <c r="AE78" s="184"/>
      <c r="AF78" s="71"/>
      <c r="AG78" s="179"/>
      <c r="AH78" s="71"/>
      <c r="AI78" s="179"/>
      <c r="AJ78" s="82"/>
      <c r="AK78" s="266"/>
      <c r="AL78" s="267"/>
      <c r="AM78" s="271"/>
      <c r="AN78" s="267"/>
      <c r="AO78" s="271"/>
      <c r="AP78" s="270"/>
      <c r="AQ78" s="271"/>
      <c r="AR78" s="269"/>
      <c r="AS78" s="153"/>
      <c r="AT78" s="118"/>
      <c r="AU78" s="154"/>
      <c r="AV78" s="118"/>
      <c r="AW78" s="155"/>
      <c r="AX78" s="120"/>
      <c r="AY78" s="117"/>
      <c r="AZ78" s="118"/>
      <c r="BA78" s="119"/>
      <c r="BB78" s="118"/>
      <c r="BC78" s="119"/>
      <c r="BD78" s="125"/>
      <c r="BE78" s="117"/>
      <c r="BF78" s="118"/>
      <c r="BG78" s="119"/>
      <c r="BH78" s="118"/>
      <c r="BI78" s="119"/>
      <c r="BJ78" s="120"/>
      <c r="BK78" s="83"/>
    </row>
    <row r="79" spans="1:63" ht="15.6" customHeight="1" x14ac:dyDescent="0.3">
      <c r="B79" s="32" t="s">
        <v>1703</v>
      </c>
      <c r="C79" s="161" t="s">
        <v>1688</v>
      </c>
      <c r="D79" s="21"/>
      <c r="E79" s="26"/>
      <c r="F79" s="106"/>
      <c r="G79" s="298"/>
      <c r="H79" s="164">
        <v>1.6992336766904617</v>
      </c>
      <c r="I79" s="64">
        <f>(((H79-100%)*0.8))+100%</f>
        <v>1.5593869413523693</v>
      </c>
      <c r="J79" s="291">
        <f t="shared" si="9"/>
        <v>8.6632607852909396E-2</v>
      </c>
      <c r="K79" s="292">
        <f t="shared" si="10"/>
        <v>0.59114516992486832</v>
      </c>
      <c r="L79" s="50"/>
      <c r="M79" s="390"/>
      <c r="N79" s="72"/>
      <c r="O79" s="178"/>
      <c r="P79" s="72"/>
      <c r="Q79" s="178"/>
      <c r="R79" s="72"/>
      <c r="S79" s="178"/>
      <c r="T79" s="88"/>
      <c r="U79" s="191"/>
      <c r="V79" s="71"/>
      <c r="W79" s="179"/>
      <c r="X79" s="71"/>
      <c r="Y79" s="179">
        <v>1.8940162037036967E-2</v>
      </c>
      <c r="Z79" s="164">
        <v>1.6992336766904617</v>
      </c>
      <c r="AA79" s="179"/>
      <c r="AB79" s="70"/>
      <c r="AC79" s="176"/>
      <c r="AD79" s="54"/>
      <c r="AE79" s="184"/>
      <c r="AF79" s="54"/>
      <c r="AG79" s="179"/>
      <c r="AH79" s="54"/>
      <c r="AI79" s="179"/>
      <c r="AJ79" s="67"/>
      <c r="AK79" s="266"/>
      <c r="AL79" s="267"/>
      <c r="AM79" s="271"/>
      <c r="AN79" s="267"/>
      <c r="AO79" s="271"/>
      <c r="AP79" s="270"/>
      <c r="AQ79" s="271"/>
      <c r="AR79" s="269"/>
      <c r="AS79" s="153"/>
      <c r="AT79" s="118"/>
      <c r="AU79" s="154"/>
      <c r="AV79" s="118"/>
      <c r="AW79" s="155"/>
      <c r="AX79" s="120"/>
      <c r="AY79" s="165"/>
      <c r="AZ79" s="61"/>
      <c r="BA79" s="16"/>
      <c r="BB79" s="61"/>
      <c r="BC79" s="16"/>
      <c r="BD79" s="167"/>
      <c r="BE79" s="165"/>
      <c r="BF79" s="61"/>
      <c r="BG79" s="16"/>
      <c r="BH79" s="61"/>
      <c r="BI79" s="16"/>
      <c r="BJ79" s="59"/>
      <c r="BK79" s="47"/>
    </row>
    <row r="80" spans="1:63" ht="15.6" customHeight="1" x14ac:dyDescent="0.3">
      <c r="B80" s="32" t="s">
        <v>1708</v>
      </c>
      <c r="C80" s="198" t="s">
        <v>1860</v>
      </c>
      <c r="D80" s="196">
        <v>1978</v>
      </c>
      <c r="E80" s="304" t="s">
        <v>1851</v>
      </c>
      <c r="F80" s="207">
        <v>1</v>
      </c>
      <c r="G80" s="301">
        <v>43961</v>
      </c>
      <c r="H80" s="63">
        <v>1.557412989860236</v>
      </c>
      <c r="I80" s="63">
        <v>1.557412989860236</v>
      </c>
      <c r="J80" s="291">
        <f t="shared" si="9"/>
        <v>8.652294388112422E-2</v>
      </c>
      <c r="K80" s="292">
        <f t="shared" si="10"/>
        <v>0.59125483389665345</v>
      </c>
      <c r="L80" s="144"/>
      <c r="M80" s="390" t="s">
        <v>2152</v>
      </c>
      <c r="N80" s="63">
        <v>1.557412989860236</v>
      </c>
      <c r="O80" s="178"/>
      <c r="P80" s="72"/>
      <c r="Q80" s="178"/>
      <c r="R80" s="72"/>
      <c r="S80" s="178">
        <v>8.7939814814814721E-2</v>
      </c>
      <c r="T80" s="88">
        <v>1.6207337883959028</v>
      </c>
      <c r="U80" s="192"/>
      <c r="V80" s="72"/>
      <c r="W80" s="178"/>
      <c r="X80" s="72"/>
      <c r="Y80" s="178"/>
      <c r="Z80" s="72"/>
      <c r="AA80" s="178"/>
      <c r="AB80" s="88"/>
      <c r="AC80" s="175"/>
      <c r="AD80" s="72"/>
      <c r="AE80" s="193"/>
      <c r="AF80" s="72"/>
      <c r="AG80" s="179"/>
      <c r="AH80" s="71"/>
      <c r="AI80" s="179"/>
      <c r="AJ80" s="82"/>
      <c r="AK80" s="266"/>
      <c r="AL80" s="267"/>
      <c r="AM80" s="271"/>
      <c r="AN80" s="267"/>
      <c r="AO80" s="271"/>
      <c r="AP80" s="270"/>
      <c r="AQ80" s="271"/>
      <c r="AR80" s="269"/>
      <c r="AS80" s="153"/>
      <c r="AT80" s="118"/>
      <c r="AU80" s="154"/>
      <c r="AV80" s="118"/>
      <c r="AW80" s="155"/>
      <c r="AX80" s="120"/>
      <c r="AY80" s="117"/>
      <c r="AZ80" s="118"/>
      <c r="BA80" s="119"/>
      <c r="BB80" s="118"/>
      <c r="BC80" s="119"/>
      <c r="BD80" s="125"/>
      <c r="BE80" s="117"/>
      <c r="BF80" s="118"/>
      <c r="BG80" s="119"/>
      <c r="BH80" s="118"/>
      <c r="BI80" s="119"/>
      <c r="BJ80" s="120"/>
      <c r="BK80" s="83"/>
    </row>
    <row r="81" spans="1:68" ht="15.6" customHeight="1" x14ac:dyDescent="0.3">
      <c r="B81" s="32" t="s">
        <v>2070</v>
      </c>
      <c r="C81" s="19" t="s">
        <v>2083</v>
      </c>
      <c r="D81" s="145">
        <v>1992</v>
      </c>
      <c r="E81" s="12"/>
      <c r="F81" s="106"/>
      <c r="G81" s="298"/>
      <c r="H81" s="64">
        <v>1.6944586967675763</v>
      </c>
      <c r="I81" s="64">
        <f>(((H81-100%)*0.8))+100%</f>
        <v>1.5555669574140611</v>
      </c>
      <c r="J81" s="291">
        <f t="shared" si="9"/>
        <v>8.6420386523003392E-2</v>
      </c>
      <c r="K81" s="292">
        <f t="shared" si="10"/>
        <v>0.59135739125477427</v>
      </c>
      <c r="L81" s="50"/>
      <c r="M81" s="390"/>
      <c r="N81" s="72"/>
      <c r="O81" s="178">
        <v>7.6446759259259256E-2</v>
      </c>
      <c r="P81" s="64">
        <v>1.6944586967675763</v>
      </c>
      <c r="Q81" s="178"/>
      <c r="R81" s="72"/>
      <c r="S81" s="178"/>
      <c r="T81" s="88"/>
      <c r="U81" s="191"/>
      <c r="V81" s="54"/>
      <c r="W81" s="179"/>
      <c r="X81" s="54"/>
      <c r="Y81" s="179"/>
      <c r="Z81" s="54"/>
      <c r="AA81" s="179"/>
      <c r="AB81" s="70"/>
      <c r="AC81" s="176"/>
      <c r="AD81" s="54"/>
      <c r="AE81" s="184"/>
      <c r="AF81" s="54"/>
      <c r="AG81" s="179"/>
      <c r="AH81" s="54"/>
      <c r="AI81" s="179"/>
      <c r="AJ81" s="67"/>
      <c r="AK81" s="266"/>
      <c r="AL81" s="267"/>
      <c r="AM81" s="271"/>
      <c r="AN81" s="267"/>
      <c r="AO81" s="271"/>
      <c r="AP81" s="270"/>
      <c r="AQ81" s="271"/>
      <c r="AR81" s="269"/>
      <c r="AS81" s="108"/>
      <c r="AT81" s="61"/>
      <c r="AU81" s="45"/>
      <c r="AV81" s="61"/>
      <c r="AW81" s="46"/>
      <c r="AX81" s="59"/>
      <c r="AY81" s="165"/>
      <c r="AZ81" s="61"/>
      <c r="BA81" s="16"/>
      <c r="BB81" s="61"/>
      <c r="BC81" s="16"/>
      <c r="BD81" s="167"/>
      <c r="BE81" s="165"/>
      <c r="BF81" s="61"/>
      <c r="BG81" s="16"/>
      <c r="BH81" s="61"/>
      <c r="BI81" s="16"/>
      <c r="BJ81" s="59"/>
      <c r="BK81" s="47"/>
    </row>
    <row r="82" spans="1:68" s="143" customFormat="1" ht="15.6" customHeight="1" x14ac:dyDescent="0.3">
      <c r="A82"/>
      <c r="B82" s="32" t="s">
        <v>1974</v>
      </c>
      <c r="C82" s="162" t="s">
        <v>1929</v>
      </c>
      <c r="D82" s="21">
        <v>1984</v>
      </c>
      <c r="E82" s="12" t="s">
        <v>2023</v>
      </c>
      <c r="F82" s="106"/>
      <c r="G82" s="299"/>
      <c r="H82" s="64">
        <v>1.6927925459029876</v>
      </c>
      <c r="I82" s="64">
        <f>(((H82-100%)*0.8))+100%</f>
        <v>1.5542340367223901</v>
      </c>
      <c r="J82" s="291">
        <f t="shared" si="9"/>
        <v>8.6346335373466115E-2</v>
      </c>
      <c r="K82" s="292">
        <f t="shared" si="10"/>
        <v>0.59143144240431156</v>
      </c>
      <c r="L82" s="50"/>
      <c r="M82" s="390" t="s">
        <v>2121</v>
      </c>
      <c r="N82" s="64">
        <v>1.6927925459029876</v>
      </c>
      <c r="O82" s="178"/>
      <c r="P82" s="72"/>
      <c r="Q82" s="178"/>
      <c r="R82" s="72"/>
      <c r="S82" s="178"/>
      <c r="T82" s="88"/>
      <c r="U82" s="387"/>
      <c r="V82" s="179"/>
      <c r="W82" s="54"/>
      <c r="X82" s="179"/>
      <c r="Y82" s="54"/>
      <c r="Z82" s="179"/>
      <c r="AA82" s="54"/>
      <c r="AB82" s="230"/>
      <c r="AC82" s="231"/>
      <c r="AD82" s="179"/>
      <c r="AE82" s="56"/>
      <c r="AF82" s="179"/>
      <c r="AG82" s="54"/>
      <c r="AH82" s="179"/>
      <c r="AI82" s="232"/>
      <c r="AJ82" s="230"/>
      <c r="AK82" s="272"/>
      <c r="AL82" s="268"/>
      <c r="AM82" s="270"/>
      <c r="AN82" s="268"/>
      <c r="AO82" s="270"/>
      <c r="AP82" s="271"/>
      <c r="AQ82" s="270"/>
      <c r="AR82" s="273"/>
      <c r="AS82" s="233"/>
      <c r="AT82" s="45"/>
      <c r="AU82" s="61"/>
      <c r="AV82" s="46"/>
      <c r="AW82" s="61"/>
      <c r="AX82" s="234"/>
      <c r="AY82" s="235"/>
      <c r="AZ82" s="16"/>
      <c r="BA82" s="61"/>
      <c r="BB82" s="16"/>
      <c r="BC82" s="61"/>
      <c r="BD82" s="236"/>
      <c r="BE82" s="235"/>
      <c r="BF82" s="16"/>
      <c r="BG82" s="61"/>
      <c r="BH82" s="16"/>
      <c r="BI82" s="61"/>
      <c r="BJ82" s="237"/>
      <c r="BK82" s="47"/>
      <c r="BL82"/>
      <c r="BM82"/>
      <c r="BN82"/>
      <c r="BO82"/>
      <c r="BP82"/>
    </row>
    <row r="83" spans="1:68" ht="15.6" customHeight="1" x14ac:dyDescent="0.3">
      <c r="A83" s="22"/>
      <c r="B83" s="32" t="s">
        <v>1377</v>
      </c>
      <c r="C83" s="38" t="s">
        <v>1343</v>
      </c>
      <c r="D83" s="21">
        <v>1991</v>
      </c>
      <c r="E83" s="12" t="s">
        <v>1395</v>
      </c>
      <c r="F83" s="141"/>
      <c r="G83" s="298"/>
      <c r="H83" s="64">
        <v>1.6857222532069158</v>
      </c>
      <c r="I83" s="64">
        <f>(((H83-100%)*0.8))+100%</f>
        <v>1.5485778025655326</v>
      </c>
      <c r="J83" s="291">
        <f t="shared" si="9"/>
        <v>8.6032100142529586E-2</v>
      </c>
      <c r="K83" s="292">
        <f t="shared" si="10"/>
        <v>0.5917456776352481</v>
      </c>
      <c r="L83" s="144"/>
      <c r="M83" s="390"/>
      <c r="N83" s="72"/>
      <c r="O83" s="178"/>
      <c r="P83" s="72"/>
      <c r="Q83" s="178"/>
      <c r="R83" s="72"/>
      <c r="S83" s="178"/>
      <c r="T83" s="88"/>
      <c r="U83" s="192"/>
      <c r="V83" s="72"/>
      <c r="W83" s="178"/>
      <c r="X83" s="72"/>
      <c r="Y83" s="178"/>
      <c r="Z83" s="72"/>
      <c r="AA83" s="178"/>
      <c r="AB83" s="88"/>
      <c r="AC83" s="176">
        <v>6.9965277777777779E-2</v>
      </c>
      <c r="AD83" s="64">
        <v>1.6857222532069158</v>
      </c>
      <c r="AE83" s="184"/>
      <c r="AF83" s="71"/>
      <c r="AG83" s="179"/>
      <c r="AH83" s="71"/>
      <c r="AI83" s="179"/>
      <c r="AJ83" s="82"/>
      <c r="AK83" s="266"/>
      <c r="AL83" s="267"/>
      <c r="AM83" s="271"/>
      <c r="AN83" s="267"/>
      <c r="AO83" s="271"/>
      <c r="AP83" s="270"/>
      <c r="AQ83" s="271"/>
      <c r="AR83" s="269"/>
      <c r="AS83" s="153"/>
      <c r="AT83" s="118"/>
      <c r="AU83" s="154"/>
      <c r="AV83" s="118"/>
      <c r="AW83" s="155"/>
      <c r="AX83" s="120"/>
      <c r="AY83" s="117"/>
      <c r="AZ83" s="118"/>
      <c r="BA83" s="119"/>
      <c r="BB83" s="118"/>
      <c r="BC83" s="119"/>
      <c r="BD83" s="125"/>
      <c r="BE83" s="117"/>
      <c r="BF83" s="118"/>
      <c r="BG83" s="119"/>
      <c r="BH83" s="118"/>
      <c r="BI83" s="119"/>
      <c r="BJ83" s="120"/>
      <c r="BK83" s="83"/>
    </row>
    <row r="84" spans="1:68" ht="15.6" customHeight="1" x14ac:dyDescent="0.3">
      <c r="A84" s="205"/>
      <c r="B84" s="139" t="s">
        <v>1604</v>
      </c>
      <c r="C84" s="195" t="s">
        <v>1605</v>
      </c>
      <c r="D84" s="196">
        <v>1973</v>
      </c>
      <c r="E84" s="435" t="s">
        <v>1844</v>
      </c>
      <c r="F84" s="207">
        <v>1</v>
      </c>
      <c r="G84" s="301">
        <v>43965</v>
      </c>
      <c r="H84" s="64">
        <v>1.6825842696629199</v>
      </c>
      <c r="I84" s="64">
        <f>(((H84-100%)*0.8))+100%</f>
        <v>1.5460674157303358</v>
      </c>
      <c r="J84" s="291">
        <f t="shared" si="9"/>
        <v>8.5892634207240873E-2</v>
      </c>
      <c r="K84" s="292">
        <f t="shared" si="10"/>
        <v>0.59188514357053679</v>
      </c>
      <c r="L84" s="144"/>
      <c r="M84" s="390"/>
      <c r="N84" s="72"/>
      <c r="O84" s="178"/>
      <c r="P84" s="72"/>
      <c r="Q84" s="178"/>
      <c r="R84" s="72"/>
      <c r="S84" s="178"/>
      <c r="T84" s="88"/>
      <c r="U84" s="192"/>
      <c r="V84" s="72"/>
      <c r="W84" s="178"/>
      <c r="X84" s="72"/>
      <c r="Y84" s="178"/>
      <c r="Z84" s="72"/>
      <c r="AA84" s="178">
        <v>9.012731481481473E-2</v>
      </c>
      <c r="AB84" s="87">
        <v>1.6825842696629199</v>
      </c>
      <c r="AC84" s="176"/>
      <c r="AD84" s="71"/>
      <c r="AE84" s="184"/>
      <c r="AF84" s="71"/>
      <c r="AG84" s="179"/>
      <c r="AH84" s="71"/>
      <c r="AI84" s="179"/>
      <c r="AJ84" s="82"/>
      <c r="AK84" s="266"/>
      <c r="AL84" s="267"/>
      <c r="AM84" s="271"/>
      <c r="AN84" s="267"/>
      <c r="AO84" s="271"/>
      <c r="AP84" s="270"/>
      <c r="AQ84" s="271"/>
      <c r="AR84" s="269"/>
      <c r="AS84" s="153"/>
      <c r="AT84" s="118"/>
      <c r="AU84" s="154"/>
      <c r="AV84" s="118"/>
      <c r="AW84" s="155"/>
      <c r="AX84" s="120"/>
      <c r="AY84" s="117"/>
      <c r="AZ84" s="118"/>
      <c r="BA84" s="119"/>
      <c r="BB84" s="118"/>
      <c r="BC84" s="119"/>
      <c r="BD84" s="125"/>
      <c r="BE84" s="117"/>
      <c r="BF84" s="118"/>
      <c r="BG84" s="119"/>
      <c r="BH84" s="118"/>
      <c r="BI84" s="119"/>
      <c r="BJ84" s="120"/>
      <c r="BK84" s="83"/>
    </row>
    <row r="85" spans="1:68" ht="15.6" customHeight="1" x14ac:dyDescent="0.3">
      <c r="B85" s="32" t="s">
        <v>1755</v>
      </c>
      <c r="C85" s="9" t="s">
        <v>467</v>
      </c>
      <c r="D85" s="21">
        <v>1982</v>
      </c>
      <c r="E85" s="24" t="s">
        <v>698</v>
      </c>
      <c r="F85" s="106"/>
      <c r="G85" s="300"/>
      <c r="H85" s="63">
        <v>1.544999999999997</v>
      </c>
      <c r="I85" s="63">
        <v>1.544999999999997</v>
      </c>
      <c r="J85" s="291">
        <f t="shared" si="9"/>
        <v>8.5833333333333164E-2</v>
      </c>
      <c r="K85" s="292">
        <f t="shared" si="10"/>
        <v>0.5919444444444445</v>
      </c>
      <c r="L85" s="144"/>
      <c r="M85" s="390" t="s">
        <v>2219</v>
      </c>
      <c r="N85" s="72">
        <v>1.5796108522882983</v>
      </c>
      <c r="O85" s="178">
        <v>6.5196759259259274E-2</v>
      </c>
      <c r="P85" s="86">
        <v>1.4451000513083665</v>
      </c>
      <c r="Q85" s="178">
        <v>1.8525694444444407E-2</v>
      </c>
      <c r="R85" s="63">
        <v>1.544999999999997</v>
      </c>
      <c r="S85" s="178">
        <v>9.9236111111110969E-2</v>
      </c>
      <c r="T85" s="88">
        <v>1.8289249146757653</v>
      </c>
      <c r="U85" s="192"/>
      <c r="V85" s="72"/>
      <c r="W85" s="179">
        <v>7.5787037037037042E-2</v>
      </c>
      <c r="X85" s="72">
        <v>1.6485397784491451</v>
      </c>
      <c r="Y85" s="178">
        <v>1.7529513888888903E-2</v>
      </c>
      <c r="Z85" s="72">
        <v>1.572676108988194</v>
      </c>
      <c r="AA85" s="178"/>
      <c r="AB85" s="88"/>
      <c r="AC85" s="176">
        <v>7.739583333333333E-2</v>
      </c>
      <c r="AD85" s="71">
        <v>1.8647518126045735</v>
      </c>
      <c r="AE85" s="184">
        <v>6.5752314814814819E-2</v>
      </c>
      <c r="AF85" s="72">
        <v>1.5513380666302568</v>
      </c>
      <c r="AG85" s="179"/>
      <c r="AH85" s="71"/>
      <c r="AI85" s="179"/>
      <c r="AJ85" s="82"/>
      <c r="AK85" s="266"/>
      <c r="AL85" s="267"/>
      <c r="AM85" s="271"/>
      <c r="AN85" s="267"/>
      <c r="AO85" s="271"/>
      <c r="AP85" s="270"/>
      <c r="AQ85" s="271"/>
      <c r="AR85" s="269"/>
      <c r="AS85" s="153">
        <v>6.7060185185185181E-2</v>
      </c>
      <c r="AT85" s="118">
        <v>1.6107867667500693</v>
      </c>
      <c r="AU85" s="154">
        <v>7.2303240740740737E-2</v>
      </c>
      <c r="AV85" s="118">
        <v>1.650462351387054</v>
      </c>
      <c r="AW85" s="155"/>
      <c r="AX85" s="120"/>
      <c r="AY85" s="117"/>
      <c r="AZ85" s="118"/>
      <c r="BA85" s="119"/>
      <c r="BB85" s="118"/>
      <c r="BC85" s="119"/>
      <c r="BD85" s="125"/>
      <c r="BE85" s="117"/>
      <c r="BF85" s="118"/>
      <c r="BG85" s="119"/>
      <c r="BH85" s="118"/>
      <c r="BI85" s="119"/>
      <c r="BJ85" s="120"/>
      <c r="BK85" s="83"/>
    </row>
    <row r="86" spans="1:68" ht="15.6" customHeight="1" x14ac:dyDescent="0.3">
      <c r="B86" s="32" t="s">
        <v>1754</v>
      </c>
      <c r="C86" s="198" t="s">
        <v>1732</v>
      </c>
      <c r="D86" s="196">
        <v>1986</v>
      </c>
      <c r="E86" s="198" t="s">
        <v>2033</v>
      </c>
      <c r="F86" s="207">
        <v>1</v>
      </c>
      <c r="G86" s="301">
        <v>43839</v>
      </c>
      <c r="H86" s="63">
        <v>1.5445619335347442</v>
      </c>
      <c r="I86" s="63">
        <v>1.5445619335347442</v>
      </c>
      <c r="J86" s="291">
        <f t="shared" si="9"/>
        <v>8.5808996307485785E-2</v>
      </c>
      <c r="K86" s="292">
        <f t="shared" si="10"/>
        <v>0.59196878147029186</v>
      </c>
      <c r="L86" s="50"/>
      <c r="M86" s="390"/>
      <c r="N86" s="72"/>
      <c r="O86" s="178">
        <v>7.9918981481481466E-2</v>
      </c>
      <c r="P86" s="72">
        <v>1.7714212416623942</v>
      </c>
      <c r="Q86" s="178"/>
      <c r="R86" s="72"/>
      <c r="S86" s="178"/>
      <c r="T86" s="88"/>
      <c r="U86" s="191"/>
      <c r="V86" s="71"/>
      <c r="W86" s="179">
        <v>7.1006944444444442E-2</v>
      </c>
      <c r="X86" s="63">
        <v>1.5445619335347442</v>
      </c>
      <c r="Y86" s="179"/>
      <c r="Z86" s="54"/>
      <c r="AA86" s="179"/>
      <c r="AB86" s="70"/>
      <c r="AC86" s="176"/>
      <c r="AD86" s="54"/>
      <c r="AE86" s="184"/>
      <c r="AF86" s="54"/>
      <c r="AG86" s="179"/>
      <c r="AH86" s="54"/>
      <c r="AI86" s="179"/>
      <c r="AJ86" s="67"/>
      <c r="AK86" s="266"/>
      <c r="AL86" s="267"/>
      <c r="AM86" s="271"/>
      <c r="AN86" s="267"/>
      <c r="AO86" s="271"/>
      <c r="AP86" s="270"/>
      <c r="AQ86" s="271"/>
      <c r="AR86" s="269"/>
      <c r="AS86" s="153"/>
      <c r="AT86" s="118"/>
      <c r="AU86" s="154"/>
      <c r="AV86" s="118"/>
      <c r="AW86" s="155"/>
      <c r="AX86" s="120"/>
      <c r="AY86" s="165"/>
      <c r="AZ86" s="61"/>
      <c r="BA86" s="16"/>
      <c r="BB86" s="61"/>
      <c r="BC86" s="16"/>
      <c r="BD86" s="167"/>
      <c r="BE86" s="165"/>
      <c r="BF86" s="61"/>
      <c r="BG86" s="16"/>
      <c r="BH86" s="61"/>
      <c r="BI86" s="16"/>
      <c r="BJ86" s="59"/>
      <c r="BK86" s="47"/>
    </row>
    <row r="87" spans="1:68" ht="15.6" customHeight="1" x14ac:dyDescent="0.3">
      <c r="B87" s="32" t="s">
        <v>2000</v>
      </c>
      <c r="C87" s="162" t="s">
        <v>1955</v>
      </c>
      <c r="D87" s="21">
        <v>1989</v>
      </c>
      <c r="E87" s="12" t="s">
        <v>2041</v>
      </c>
      <c r="F87" s="106"/>
      <c r="G87" s="299"/>
      <c r="H87" s="64">
        <v>1.6730611126335984</v>
      </c>
      <c r="I87" s="64">
        <f>(((H87-100%)*0.8))+100%</f>
        <v>1.5384488901068787</v>
      </c>
      <c r="J87" s="291">
        <f t="shared" si="9"/>
        <v>8.5469382783715478E-2</v>
      </c>
      <c r="K87" s="292">
        <f t="shared" si="10"/>
        <v>0.59230839499406218</v>
      </c>
      <c r="L87" s="50"/>
      <c r="M87" s="390" t="s">
        <v>2230</v>
      </c>
      <c r="N87" s="64">
        <v>1.6730611126335984</v>
      </c>
      <c r="O87" s="178"/>
      <c r="P87" s="72"/>
      <c r="Q87" s="178"/>
      <c r="R87" s="72"/>
      <c r="S87" s="178"/>
      <c r="T87" s="88"/>
      <c r="U87" s="387"/>
      <c r="V87" s="179"/>
      <c r="W87" s="54"/>
      <c r="X87" s="179"/>
      <c r="Y87" s="54"/>
      <c r="Z87" s="179"/>
      <c r="AA87" s="54"/>
      <c r="AB87" s="230"/>
      <c r="AC87" s="231"/>
      <c r="AD87" s="179"/>
      <c r="AE87" s="56"/>
      <c r="AF87" s="179"/>
      <c r="AG87" s="54"/>
      <c r="AH87" s="179"/>
      <c r="AI87" s="232"/>
      <c r="AJ87" s="230"/>
      <c r="AK87" s="272"/>
      <c r="AL87" s="268"/>
      <c r="AM87" s="270"/>
      <c r="AN87" s="268"/>
      <c r="AO87" s="270"/>
      <c r="AP87" s="271"/>
      <c r="AQ87" s="270"/>
      <c r="AR87" s="273"/>
      <c r="AS87" s="233"/>
      <c r="AT87" s="45"/>
      <c r="AU87" s="61"/>
      <c r="AV87" s="46"/>
      <c r="AW87" s="61"/>
      <c r="AX87" s="234"/>
      <c r="AY87" s="235"/>
      <c r="AZ87" s="16"/>
      <c r="BA87" s="61"/>
      <c r="BB87" s="16"/>
      <c r="BC87" s="61"/>
      <c r="BD87" s="236"/>
      <c r="BE87" s="235"/>
      <c r="BF87" s="16"/>
      <c r="BG87" s="61"/>
      <c r="BH87" s="16"/>
      <c r="BI87" s="61"/>
      <c r="BJ87" s="237"/>
      <c r="BK87" s="47"/>
    </row>
    <row r="88" spans="1:68" s="143" customFormat="1" ht="15.6" customHeight="1" x14ac:dyDescent="0.3">
      <c r="B88" s="455" t="s">
        <v>2284</v>
      </c>
      <c r="C88" s="195" t="s">
        <v>2285</v>
      </c>
      <c r="D88" s="196">
        <v>1986</v>
      </c>
      <c r="E88" s="195" t="s">
        <v>705</v>
      </c>
      <c r="F88" s="207">
        <v>1</v>
      </c>
      <c r="G88" s="301">
        <v>43966</v>
      </c>
      <c r="H88" s="72"/>
      <c r="I88" s="72"/>
      <c r="J88" s="437"/>
      <c r="K88" s="429">
        <v>0.59236111111111112</v>
      </c>
      <c r="L88" s="144"/>
      <c r="M88" s="390"/>
      <c r="N88" s="72"/>
      <c r="O88" s="178"/>
      <c r="P88" s="72"/>
      <c r="Q88" s="178"/>
      <c r="R88" s="72"/>
      <c r="S88" s="178"/>
      <c r="T88" s="88"/>
      <c r="U88" s="192"/>
      <c r="V88" s="72"/>
      <c r="W88" s="178"/>
      <c r="X88" s="72"/>
      <c r="Y88" s="178"/>
      <c r="Z88" s="72"/>
      <c r="AA88" s="178"/>
      <c r="AB88" s="88"/>
      <c r="AC88" s="175"/>
      <c r="AD88" s="72"/>
      <c r="AE88" s="193"/>
      <c r="AF88" s="72"/>
      <c r="AG88" s="178"/>
      <c r="AH88" s="72"/>
      <c r="AI88" s="178"/>
      <c r="AJ88" s="88"/>
      <c r="AK88" s="266"/>
      <c r="AL88" s="267"/>
      <c r="AM88" s="268"/>
      <c r="AN88" s="267"/>
      <c r="AO88" s="268"/>
      <c r="AP88" s="270"/>
      <c r="AQ88" s="271"/>
      <c r="AR88" s="269"/>
      <c r="AS88" s="153"/>
      <c r="AT88" s="118"/>
      <c r="AU88" s="154"/>
      <c r="AV88" s="118"/>
      <c r="AW88" s="155"/>
      <c r="AX88" s="121"/>
      <c r="AY88" s="117"/>
      <c r="AZ88" s="118"/>
      <c r="BA88" s="119"/>
      <c r="BB88" s="118"/>
      <c r="BC88" s="119"/>
      <c r="BD88" s="123"/>
      <c r="BE88" s="124"/>
      <c r="BF88" s="118"/>
      <c r="BG88" s="119"/>
      <c r="BH88" s="118"/>
      <c r="BI88" s="119"/>
      <c r="BJ88" s="120"/>
      <c r="BK88" s="210"/>
    </row>
    <row r="89" spans="1:68" s="143" customFormat="1" ht="15.6" customHeight="1" x14ac:dyDescent="0.3">
      <c r="A89"/>
      <c r="B89" s="32" t="s">
        <v>1999</v>
      </c>
      <c r="C89" s="162" t="s">
        <v>1954</v>
      </c>
      <c r="D89" s="21">
        <v>1975</v>
      </c>
      <c r="E89" s="12" t="s">
        <v>2052</v>
      </c>
      <c r="F89" s="106"/>
      <c r="G89" s="299"/>
      <c r="H89" s="64">
        <v>1.6705946834749248</v>
      </c>
      <c r="I89" s="64">
        <f>(((H89-100%)*0.8))+100%</f>
        <v>1.5364757467799399</v>
      </c>
      <c r="J89" s="291">
        <f t="shared" si="9"/>
        <v>8.5359763709996664E-2</v>
      </c>
      <c r="K89" s="292">
        <f t="shared" si="10"/>
        <v>0.59241801406778105</v>
      </c>
      <c r="L89" s="50"/>
      <c r="M89" s="390" t="s">
        <v>2135</v>
      </c>
      <c r="N89" s="64">
        <v>1.6705946834749248</v>
      </c>
      <c r="O89" s="178"/>
      <c r="P89" s="72"/>
      <c r="Q89" s="178"/>
      <c r="R89" s="72"/>
      <c r="S89" s="178"/>
      <c r="T89" s="88"/>
      <c r="U89" s="387"/>
      <c r="V89" s="179"/>
      <c r="W89" s="54"/>
      <c r="X89" s="179"/>
      <c r="Y89" s="54"/>
      <c r="Z89" s="179"/>
      <c r="AA89" s="54"/>
      <c r="AB89" s="230"/>
      <c r="AC89" s="231"/>
      <c r="AD89" s="179"/>
      <c r="AE89" s="56"/>
      <c r="AF89" s="179"/>
      <c r="AG89" s="54"/>
      <c r="AH89" s="179"/>
      <c r="AI89" s="232"/>
      <c r="AJ89" s="230"/>
      <c r="AK89" s="272"/>
      <c r="AL89" s="268"/>
      <c r="AM89" s="270"/>
      <c r="AN89" s="268"/>
      <c r="AO89" s="270"/>
      <c r="AP89" s="271"/>
      <c r="AQ89" s="270"/>
      <c r="AR89" s="273"/>
      <c r="AS89" s="233"/>
      <c r="AT89" s="45"/>
      <c r="AU89" s="61"/>
      <c r="AV89" s="46"/>
      <c r="AW89" s="61"/>
      <c r="AX89" s="234"/>
      <c r="AY89" s="235"/>
      <c r="AZ89" s="16"/>
      <c r="BA89" s="61"/>
      <c r="BB89" s="16"/>
      <c r="BC89" s="61"/>
      <c r="BD89" s="236"/>
      <c r="BE89" s="235"/>
      <c r="BF89" s="16"/>
      <c r="BG89" s="61"/>
      <c r="BH89" s="16"/>
      <c r="BI89" s="61"/>
      <c r="BJ89" s="237"/>
      <c r="BK89" s="47"/>
      <c r="BL89"/>
      <c r="BM89"/>
      <c r="BN89"/>
      <c r="BO89"/>
      <c r="BP89"/>
    </row>
    <row r="90" spans="1:68" ht="15.6" customHeight="1" x14ac:dyDescent="0.3">
      <c r="B90" s="32" t="s">
        <v>2074</v>
      </c>
      <c r="C90" s="208" t="s">
        <v>2087</v>
      </c>
      <c r="D90" s="196">
        <v>2003</v>
      </c>
      <c r="E90" s="435" t="s">
        <v>698</v>
      </c>
      <c r="F90" s="207">
        <v>1</v>
      </c>
      <c r="G90" s="301">
        <v>43961</v>
      </c>
      <c r="H90" s="64">
        <v>1.6599710424710405</v>
      </c>
      <c r="I90" s="64">
        <f>(((H90-100%)*0.8))+100%</f>
        <v>1.5279768339768325</v>
      </c>
      <c r="J90" s="291">
        <f t="shared" si="9"/>
        <v>8.4887601887601805E-2</v>
      </c>
      <c r="K90" s="292">
        <f t="shared" si="10"/>
        <v>0.5928901758901759</v>
      </c>
      <c r="L90" s="50"/>
      <c r="M90" s="390"/>
      <c r="N90" s="72"/>
      <c r="O90" s="178"/>
      <c r="P90" s="72"/>
      <c r="Q90" s="178">
        <v>1.9904282407407381E-2</v>
      </c>
      <c r="R90" s="64">
        <v>1.6599710424710405</v>
      </c>
      <c r="S90" s="178"/>
      <c r="T90" s="88"/>
      <c r="U90" s="191"/>
      <c r="V90" s="54"/>
      <c r="W90" s="179"/>
      <c r="X90" s="54"/>
      <c r="Y90" s="179"/>
      <c r="Z90" s="54"/>
      <c r="AA90" s="179"/>
      <c r="AB90" s="70"/>
      <c r="AC90" s="176"/>
      <c r="AD90" s="54"/>
      <c r="AE90" s="184"/>
      <c r="AF90" s="54"/>
      <c r="AG90" s="179"/>
      <c r="AH90" s="54"/>
      <c r="AI90" s="179"/>
      <c r="AJ90" s="67"/>
      <c r="AK90" s="266"/>
      <c r="AL90" s="267"/>
      <c r="AM90" s="271"/>
      <c r="AN90" s="267"/>
      <c r="AO90" s="271"/>
      <c r="AP90" s="270"/>
      <c r="AQ90" s="271"/>
      <c r="AR90" s="269"/>
      <c r="AS90" s="108"/>
      <c r="AT90" s="61"/>
      <c r="AU90" s="45"/>
      <c r="AV90" s="61"/>
      <c r="AW90" s="46"/>
      <c r="AX90" s="59"/>
      <c r="AY90" s="165"/>
      <c r="AZ90" s="61"/>
      <c r="BA90" s="16"/>
      <c r="BB90" s="61"/>
      <c r="BC90" s="16"/>
      <c r="BD90" s="167"/>
      <c r="BE90" s="165"/>
      <c r="BF90" s="61"/>
      <c r="BG90" s="16"/>
      <c r="BH90" s="61"/>
      <c r="BI90" s="16"/>
      <c r="BJ90" s="59"/>
      <c r="BK90" s="47"/>
    </row>
    <row r="91" spans="1:68" ht="15.6" customHeight="1" x14ac:dyDescent="0.3">
      <c r="B91" s="32" t="s">
        <v>110</v>
      </c>
      <c r="C91" s="9" t="s">
        <v>109</v>
      </c>
      <c r="D91" s="21">
        <v>1986</v>
      </c>
      <c r="E91" s="12" t="s">
        <v>1903</v>
      </c>
      <c r="F91" s="106"/>
      <c r="G91" s="298"/>
      <c r="H91" s="63">
        <v>1.5266803488968741</v>
      </c>
      <c r="I91" s="63">
        <v>1.5266803488968741</v>
      </c>
      <c r="J91" s="291">
        <f t="shared" si="9"/>
        <v>8.4815574938715221E-2</v>
      </c>
      <c r="K91" s="292">
        <f t="shared" si="10"/>
        <v>0.59296220283906242</v>
      </c>
      <c r="L91" s="144"/>
      <c r="M91" s="390"/>
      <c r="N91" s="72"/>
      <c r="O91" s="178">
        <v>6.887731481481485E-2</v>
      </c>
      <c r="P91" s="63">
        <v>1.5266803488968741</v>
      </c>
      <c r="Q91" s="178"/>
      <c r="R91" s="72"/>
      <c r="S91" s="178"/>
      <c r="T91" s="88"/>
      <c r="U91" s="192"/>
      <c r="V91" s="72"/>
      <c r="W91" s="178">
        <v>8.3171296296296271E-2</v>
      </c>
      <c r="X91" s="72">
        <v>1.8091641490433037</v>
      </c>
      <c r="Y91" s="178"/>
      <c r="Z91" s="72"/>
      <c r="AA91" s="178"/>
      <c r="AB91" s="88"/>
      <c r="AC91" s="176"/>
      <c r="AD91" s="71"/>
      <c r="AE91" s="184"/>
      <c r="AF91" s="71"/>
      <c r="AG91" s="179"/>
      <c r="AH91" s="71"/>
      <c r="AI91" s="179"/>
      <c r="AJ91" s="82"/>
      <c r="AK91" s="266"/>
      <c r="AL91" s="267"/>
      <c r="AM91" s="271">
        <v>7.4861111111111156E-2</v>
      </c>
      <c r="AN91" s="267">
        <v>1.7500000000000044</v>
      </c>
      <c r="AO91" s="271"/>
      <c r="AP91" s="270"/>
      <c r="AQ91" s="271"/>
      <c r="AR91" s="269"/>
      <c r="AS91" s="153"/>
      <c r="AT91" s="118"/>
      <c r="AU91" s="154">
        <v>6.3414351851851847E-2</v>
      </c>
      <c r="AV91" s="118">
        <v>1.4475561426684278</v>
      </c>
      <c r="AW91" s="155"/>
      <c r="AX91" s="120"/>
      <c r="AY91" s="117"/>
      <c r="AZ91" s="118"/>
      <c r="BA91" s="119">
        <v>6.5914351851851849E-2</v>
      </c>
      <c r="BB91" s="118">
        <v>1.4877220480668758</v>
      </c>
      <c r="BC91" s="119"/>
      <c r="BD91" s="125"/>
      <c r="BE91" s="117"/>
      <c r="BF91" s="118"/>
      <c r="BG91" s="119"/>
      <c r="BH91" s="118"/>
      <c r="BI91" s="119"/>
      <c r="BJ91" s="120"/>
      <c r="BK91" s="83"/>
    </row>
    <row r="92" spans="1:68" ht="15.6" customHeight="1" x14ac:dyDescent="0.3">
      <c r="B92" s="32" t="s">
        <v>390</v>
      </c>
      <c r="C92" s="198" t="s">
        <v>389</v>
      </c>
      <c r="D92" s="196">
        <v>1961</v>
      </c>
      <c r="E92" s="304" t="s">
        <v>1266</v>
      </c>
      <c r="F92" s="207">
        <v>1</v>
      </c>
      <c r="G92" s="301">
        <v>43963</v>
      </c>
      <c r="H92" s="63">
        <v>1.5253088803088872</v>
      </c>
      <c r="I92" s="63">
        <v>1.5253088803088872</v>
      </c>
      <c r="J92" s="291">
        <f t="shared" si="9"/>
        <v>8.4739382239382613E-2</v>
      </c>
      <c r="K92" s="292">
        <f t="shared" si="10"/>
        <v>0.5930383955383951</v>
      </c>
      <c r="L92" s="144"/>
      <c r="M92" s="390"/>
      <c r="N92" s="72"/>
      <c r="O92" s="178">
        <v>7.4849537037037117E-2</v>
      </c>
      <c r="P92" s="72">
        <v>1.6590559261159621</v>
      </c>
      <c r="Q92" s="178">
        <v>1.8289583333333415E-2</v>
      </c>
      <c r="R92" s="63">
        <v>1.5253088803088872</v>
      </c>
      <c r="S92" s="178">
        <v>8.8310185185185186E-2</v>
      </c>
      <c r="T92" s="88">
        <v>1.6275597269624573</v>
      </c>
      <c r="U92" s="192"/>
      <c r="V92" s="72"/>
      <c r="W92" s="178"/>
      <c r="X92" s="72"/>
      <c r="Y92" s="178"/>
      <c r="Z92" s="72"/>
      <c r="AA92" s="178"/>
      <c r="AB92" s="88"/>
      <c r="AC92" s="176"/>
      <c r="AD92" s="71"/>
      <c r="AE92" s="184">
        <v>6.1886574074074073E-2</v>
      </c>
      <c r="AF92" s="86">
        <v>1.4601310759148005</v>
      </c>
      <c r="AG92" s="179">
        <v>1.7420949074074099E-2</v>
      </c>
      <c r="AH92" s="71">
        <v>1.664293059410223</v>
      </c>
      <c r="AI92" s="179">
        <v>7.3657407407407449E-2</v>
      </c>
      <c r="AJ92" s="88">
        <v>1.3916466214738692</v>
      </c>
      <c r="AK92" s="266"/>
      <c r="AL92" s="267"/>
      <c r="AM92" s="271">
        <v>6.0844907407407445E-2</v>
      </c>
      <c r="AN92" s="267">
        <v>1.4223484848484886</v>
      </c>
      <c r="AO92" s="271"/>
      <c r="AP92" s="270"/>
      <c r="AQ92" s="271"/>
      <c r="AR92" s="269"/>
      <c r="AS92" s="153"/>
      <c r="AT92" s="118"/>
      <c r="AU92" s="154"/>
      <c r="AV92" s="118"/>
      <c r="AW92" s="155"/>
      <c r="AX92" s="120"/>
      <c r="AY92" s="117">
        <v>6.8761574074074072E-2</v>
      </c>
      <c r="AZ92" s="118">
        <v>1.5863818424566087</v>
      </c>
      <c r="BA92" s="119"/>
      <c r="BB92" s="118"/>
      <c r="BC92" s="119">
        <v>1.7204861111111112E-2</v>
      </c>
      <c r="BD92" s="125">
        <v>1.5539410411875394</v>
      </c>
      <c r="BE92" s="117"/>
      <c r="BF92" s="118"/>
      <c r="BG92" s="119"/>
      <c r="BH92" s="118"/>
      <c r="BI92" s="119"/>
      <c r="BJ92" s="120"/>
      <c r="BK92" s="83"/>
    </row>
    <row r="93" spans="1:68" ht="15.6" customHeight="1" x14ac:dyDescent="0.3">
      <c r="B93" s="32" t="s">
        <v>1373</v>
      </c>
      <c r="C93" s="38" t="s">
        <v>1339</v>
      </c>
      <c r="D93" s="21">
        <v>1989</v>
      </c>
      <c r="E93" s="12" t="s">
        <v>1400</v>
      </c>
      <c r="F93" s="141"/>
      <c r="G93" s="298"/>
      <c r="H93" s="63">
        <v>1.5223348862702113</v>
      </c>
      <c r="I93" s="63">
        <v>1.5223348862702113</v>
      </c>
      <c r="J93" s="291">
        <f t="shared" si="9"/>
        <v>8.457416034834507E-2</v>
      </c>
      <c r="K93" s="292">
        <f t="shared" si="10"/>
        <v>0.59320361742943262</v>
      </c>
      <c r="L93" s="144"/>
      <c r="M93" s="390" t="s">
        <v>2173</v>
      </c>
      <c r="N93" s="63">
        <v>1.5223348862702113</v>
      </c>
      <c r="O93" s="178"/>
      <c r="P93" s="72"/>
      <c r="Q93" s="178"/>
      <c r="R93" s="72"/>
      <c r="S93" s="178"/>
      <c r="T93" s="88"/>
      <c r="U93" s="192"/>
      <c r="V93" s="72"/>
      <c r="W93" s="178"/>
      <c r="X93" s="72"/>
      <c r="Y93" s="178"/>
      <c r="Z93" s="72"/>
      <c r="AA93" s="178"/>
      <c r="AB93" s="88"/>
      <c r="AC93" s="176">
        <v>6.6701388888888893E-2</v>
      </c>
      <c r="AD93" s="72">
        <v>1.6070831009481319</v>
      </c>
      <c r="AE93" s="184"/>
      <c r="AF93" s="71"/>
      <c r="AG93" s="179"/>
      <c r="AH93" s="71"/>
      <c r="AI93" s="179"/>
      <c r="AJ93" s="82"/>
      <c r="AK93" s="266"/>
      <c r="AL93" s="267"/>
      <c r="AM93" s="271"/>
      <c r="AN93" s="267"/>
      <c r="AO93" s="271"/>
      <c r="AP93" s="270"/>
      <c r="AQ93" s="271"/>
      <c r="AR93" s="269"/>
      <c r="AS93" s="153"/>
      <c r="AT93" s="118"/>
      <c r="AU93" s="154"/>
      <c r="AV93" s="118"/>
      <c r="AW93" s="155"/>
      <c r="AX93" s="120"/>
      <c r="AY93" s="117"/>
      <c r="AZ93" s="118"/>
      <c r="BA93" s="119"/>
      <c r="BB93" s="118"/>
      <c r="BC93" s="119"/>
      <c r="BD93" s="125"/>
      <c r="BE93" s="117"/>
      <c r="BF93" s="118"/>
      <c r="BG93" s="119"/>
      <c r="BH93" s="118"/>
      <c r="BI93" s="119"/>
      <c r="BJ93" s="120"/>
      <c r="BK93" s="83"/>
    </row>
    <row r="94" spans="1:68" ht="15.6" customHeight="1" x14ac:dyDescent="0.3">
      <c r="B94" s="32" t="s">
        <v>1375</v>
      </c>
      <c r="C94" s="203" t="s">
        <v>1341</v>
      </c>
      <c r="D94" s="196">
        <v>1980</v>
      </c>
      <c r="E94" s="195" t="s">
        <v>1402</v>
      </c>
      <c r="F94" s="441">
        <v>1</v>
      </c>
      <c r="G94" s="301">
        <v>43966</v>
      </c>
      <c r="H94" s="64">
        <v>1.6438929168990517</v>
      </c>
      <c r="I94" s="64">
        <f>(((H94-100%)*0.8))+100%</f>
        <v>1.5151143335192414</v>
      </c>
      <c r="J94" s="291">
        <f t="shared" si="9"/>
        <v>8.4173018528846746E-2</v>
      </c>
      <c r="K94" s="292">
        <f t="shared" si="10"/>
        <v>0.59360475924893097</v>
      </c>
      <c r="L94" s="144"/>
      <c r="M94" s="390"/>
      <c r="N94" s="72"/>
      <c r="O94" s="178"/>
      <c r="P94" s="72"/>
      <c r="Q94" s="178"/>
      <c r="R94" s="72"/>
      <c r="S94" s="178"/>
      <c r="T94" s="88"/>
      <c r="U94" s="192"/>
      <c r="V94" s="72"/>
      <c r="W94" s="178"/>
      <c r="X94" s="72"/>
      <c r="Y94" s="178"/>
      <c r="Z94" s="72"/>
      <c r="AA94" s="178"/>
      <c r="AB94" s="88"/>
      <c r="AC94" s="176">
        <v>6.822916666666666E-2</v>
      </c>
      <c r="AD94" s="64">
        <v>1.6438929168990517</v>
      </c>
      <c r="AE94" s="184"/>
      <c r="AF94" s="71"/>
      <c r="AG94" s="179"/>
      <c r="AH94" s="71"/>
      <c r="AI94" s="179"/>
      <c r="AJ94" s="82"/>
      <c r="AK94" s="266"/>
      <c r="AL94" s="267"/>
      <c r="AM94" s="271"/>
      <c r="AN94" s="267"/>
      <c r="AO94" s="271"/>
      <c r="AP94" s="270"/>
      <c r="AQ94" s="271"/>
      <c r="AR94" s="269"/>
      <c r="AS94" s="153"/>
      <c r="AT94" s="118"/>
      <c r="AU94" s="154"/>
      <c r="AV94" s="118"/>
      <c r="AW94" s="155"/>
      <c r="AX94" s="120"/>
      <c r="AY94" s="117"/>
      <c r="AZ94" s="118"/>
      <c r="BA94" s="119"/>
      <c r="BB94" s="118"/>
      <c r="BC94" s="119"/>
      <c r="BD94" s="125"/>
      <c r="BE94" s="117"/>
      <c r="BF94" s="118"/>
      <c r="BG94" s="119"/>
      <c r="BH94" s="118"/>
      <c r="BI94" s="119"/>
      <c r="BJ94" s="120"/>
      <c r="BK94" s="83"/>
    </row>
    <row r="95" spans="1:68" ht="15.6" customHeight="1" x14ac:dyDescent="0.3">
      <c r="B95" s="32" t="s">
        <v>2264</v>
      </c>
      <c r="C95" s="198" t="s">
        <v>2265</v>
      </c>
      <c r="D95" s="196">
        <v>1992</v>
      </c>
      <c r="E95" s="195" t="s">
        <v>2266</v>
      </c>
      <c r="F95" s="207">
        <v>1</v>
      </c>
      <c r="G95" s="301">
        <v>43963</v>
      </c>
      <c r="H95" s="72"/>
      <c r="I95" s="72"/>
      <c r="J95" s="437"/>
      <c r="K95" s="429">
        <v>0.59375</v>
      </c>
      <c r="L95" s="144"/>
      <c r="M95" s="390"/>
      <c r="N95" s="72"/>
      <c r="O95" s="178"/>
      <c r="P95" s="72"/>
      <c r="Q95" s="178"/>
      <c r="R95" s="72"/>
      <c r="S95" s="178"/>
      <c r="T95" s="88"/>
      <c r="U95" s="192"/>
      <c r="V95" s="72"/>
      <c r="W95" s="178"/>
      <c r="X95" s="72"/>
      <c r="Y95" s="178"/>
      <c r="Z95" s="72"/>
      <c r="AA95" s="178"/>
      <c r="AB95" s="88"/>
      <c r="AC95" s="176"/>
      <c r="AD95" s="71"/>
      <c r="AE95" s="184"/>
      <c r="AF95" s="71"/>
      <c r="AG95" s="179"/>
      <c r="AH95" s="71"/>
      <c r="AI95" s="179"/>
      <c r="AJ95" s="82"/>
      <c r="AK95" s="266"/>
      <c r="AL95" s="267"/>
      <c r="AM95" s="271"/>
      <c r="AN95" s="267"/>
      <c r="AO95" s="271"/>
      <c r="AP95" s="270"/>
      <c r="AQ95" s="271"/>
      <c r="AR95" s="269"/>
      <c r="AS95" s="153"/>
      <c r="AT95" s="118"/>
      <c r="AU95" s="154"/>
      <c r="AV95" s="118"/>
      <c r="AW95" s="155"/>
      <c r="AX95" s="120"/>
      <c r="AY95" s="117"/>
      <c r="AZ95" s="118"/>
      <c r="BA95" s="119"/>
      <c r="BB95" s="118"/>
      <c r="BC95" s="119"/>
      <c r="BD95" s="125"/>
      <c r="BE95" s="117"/>
      <c r="BF95" s="118"/>
      <c r="BG95" s="119"/>
      <c r="BH95" s="118"/>
      <c r="BI95" s="119"/>
      <c r="BJ95" s="120"/>
      <c r="BK95" s="83"/>
    </row>
    <row r="96" spans="1:68" ht="15.6" customHeight="1" x14ac:dyDescent="0.3">
      <c r="B96" s="32" t="s">
        <v>1462</v>
      </c>
      <c r="C96" s="81" t="s">
        <v>1423</v>
      </c>
      <c r="D96" s="21"/>
      <c r="E96" s="225" t="s">
        <v>1290</v>
      </c>
      <c r="F96" s="106"/>
      <c r="G96" s="298"/>
      <c r="H96" s="64">
        <v>1.6401994714669614</v>
      </c>
      <c r="I96" s="64">
        <f>(((H96-100%)*0.8))+100%</f>
        <v>1.5121595771735692</v>
      </c>
      <c r="J96" s="291">
        <f t="shared" ref="J96:J102" si="11">$J$4*I96</f>
        <v>8.4008865398531613E-2</v>
      </c>
      <c r="K96" s="292">
        <f t="shared" ref="K96:K102" si="12">$K$4-$J$4*(I96/$I$4)</f>
        <v>0.59376891237924612</v>
      </c>
      <c r="L96" s="144"/>
      <c r="M96" s="390"/>
      <c r="N96" s="72"/>
      <c r="O96" s="178"/>
      <c r="P96" s="72"/>
      <c r="Q96" s="178"/>
      <c r="R96" s="72"/>
      <c r="S96" s="178"/>
      <c r="T96" s="88"/>
      <c r="U96" s="192"/>
      <c r="V96" s="72"/>
      <c r="W96" s="178"/>
      <c r="X96" s="72"/>
      <c r="Y96" s="178"/>
      <c r="Z96" s="72"/>
      <c r="AA96" s="178"/>
      <c r="AB96" s="88"/>
      <c r="AC96" s="176"/>
      <c r="AD96" s="71"/>
      <c r="AE96" s="184"/>
      <c r="AF96" s="71"/>
      <c r="AG96" s="179">
        <v>1.7168749999999955E-2</v>
      </c>
      <c r="AH96" s="64">
        <v>1.6401994714669614</v>
      </c>
      <c r="AI96" s="179"/>
      <c r="AJ96" s="82"/>
      <c r="AK96" s="266"/>
      <c r="AL96" s="267"/>
      <c r="AM96" s="271"/>
      <c r="AN96" s="267"/>
      <c r="AO96" s="271"/>
      <c r="AP96" s="270"/>
      <c r="AQ96" s="271"/>
      <c r="AR96" s="269"/>
      <c r="AS96" s="153"/>
      <c r="AT96" s="118"/>
      <c r="AU96" s="154"/>
      <c r="AV96" s="118"/>
      <c r="AW96" s="155"/>
      <c r="AX96" s="120"/>
      <c r="AY96" s="117"/>
      <c r="AZ96" s="118"/>
      <c r="BA96" s="119"/>
      <c r="BB96" s="118"/>
      <c r="BC96" s="119"/>
      <c r="BD96" s="125"/>
      <c r="BE96" s="117"/>
      <c r="BF96" s="118"/>
      <c r="BG96" s="119"/>
      <c r="BH96" s="118"/>
      <c r="BI96" s="119"/>
      <c r="BJ96" s="120"/>
      <c r="BK96" s="83"/>
    </row>
    <row r="97" spans="1:63" ht="15.6" customHeight="1" x14ac:dyDescent="0.3">
      <c r="B97" s="32" t="s">
        <v>1998</v>
      </c>
      <c r="C97" s="162" t="s">
        <v>1953</v>
      </c>
      <c r="D97" s="21">
        <v>1963</v>
      </c>
      <c r="E97" s="12" t="s">
        <v>1530</v>
      </c>
      <c r="F97" s="106"/>
      <c r="G97" s="299"/>
      <c r="H97" s="64">
        <v>1.6393532474650592</v>
      </c>
      <c r="I97" s="64">
        <f>(((H97-100%)*0.8))+100%</f>
        <v>1.5114825979720474</v>
      </c>
      <c r="J97" s="291">
        <f t="shared" si="11"/>
        <v>8.3971255442891524E-2</v>
      </c>
      <c r="K97" s="292">
        <f t="shared" si="12"/>
        <v>0.59380652233488618</v>
      </c>
      <c r="L97" s="50"/>
      <c r="M97" s="390" t="s">
        <v>2149</v>
      </c>
      <c r="N97" s="64">
        <v>1.6393532474650592</v>
      </c>
      <c r="O97" s="178"/>
      <c r="P97" s="72"/>
      <c r="Q97" s="178"/>
      <c r="R97" s="72"/>
      <c r="S97" s="178"/>
      <c r="T97" s="88"/>
      <c r="U97" s="387"/>
      <c r="V97" s="179"/>
      <c r="W97" s="54"/>
      <c r="X97" s="179"/>
      <c r="Y97" s="54"/>
      <c r="Z97" s="179"/>
      <c r="AA97" s="54"/>
      <c r="AB97" s="230"/>
      <c r="AC97" s="231"/>
      <c r="AD97" s="179"/>
      <c r="AE97" s="56"/>
      <c r="AF97" s="179"/>
      <c r="AG97" s="54"/>
      <c r="AH97" s="179"/>
      <c r="AI97" s="232"/>
      <c r="AJ97" s="230"/>
      <c r="AK97" s="272"/>
      <c r="AL97" s="268"/>
      <c r="AM97" s="270"/>
      <c r="AN97" s="268"/>
      <c r="AO97" s="270"/>
      <c r="AP97" s="271"/>
      <c r="AQ97" s="270"/>
      <c r="AR97" s="273"/>
      <c r="AS97" s="233"/>
      <c r="AT97" s="45"/>
      <c r="AU97" s="61"/>
      <c r="AV97" s="46"/>
      <c r="AW97" s="61"/>
      <c r="AX97" s="234"/>
      <c r="AY97" s="235"/>
      <c r="AZ97" s="16"/>
      <c r="BA97" s="61"/>
      <c r="BB97" s="16"/>
      <c r="BC97" s="61"/>
      <c r="BD97" s="236"/>
      <c r="BE97" s="235"/>
      <c r="BF97" s="16"/>
      <c r="BG97" s="61"/>
      <c r="BH97" s="16"/>
      <c r="BI97" s="61"/>
      <c r="BJ97" s="237"/>
      <c r="BK97" s="47"/>
    </row>
    <row r="98" spans="1:63" ht="15.6" customHeight="1" x14ac:dyDescent="0.3">
      <c r="B98" s="32" t="s">
        <v>1696</v>
      </c>
      <c r="C98" s="161" t="s">
        <v>1685</v>
      </c>
      <c r="D98" s="21">
        <v>1977</v>
      </c>
      <c r="E98" s="26" t="s">
        <v>1715</v>
      </c>
      <c r="F98" s="106"/>
      <c r="G98" s="298"/>
      <c r="H98" s="164">
        <v>1.6347503738162259</v>
      </c>
      <c r="I98" s="64">
        <f>(((H98-100%)*0.8))+100%</f>
        <v>1.5078002990529806</v>
      </c>
      <c r="J98" s="291">
        <f t="shared" si="11"/>
        <v>8.3766683280721135E-2</v>
      </c>
      <c r="K98" s="292">
        <f t="shared" si="12"/>
        <v>0.59401109449705658</v>
      </c>
      <c r="L98" s="50"/>
      <c r="M98" s="390"/>
      <c r="N98" s="72"/>
      <c r="O98" s="178"/>
      <c r="P98" s="72"/>
      <c r="Q98" s="178"/>
      <c r="R98" s="72"/>
      <c r="S98" s="178"/>
      <c r="T98" s="88"/>
      <c r="U98" s="191"/>
      <c r="V98" s="71"/>
      <c r="W98" s="179"/>
      <c r="X98" s="71"/>
      <c r="Y98" s="179">
        <v>1.8221412037036915E-2</v>
      </c>
      <c r="Z98" s="164">
        <v>1.6347503738162259</v>
      </c>
      <c r="AA98" s="179"/>
      <c r="AB98" s="70"/>
      <c r="AC98" s="176"/>
      <c r="AD98" s="54"/>
      <c r="AE98" s="184"/>
      <c r="AF98" s="54"/>
      <c r="AG98" s="179"/>
      <c r="AH98" s="54"/>
      <c r="AI98" s="179"/>
      <c r="AJ98" s="67"/>
      <c r="AK98" s="266"/>
      <c r="AL98" s="267"/>
      <c r="AM98" s="271"/>
      <c r="AN98" s="267"/>
      <c r="AO98" s="271"/>
      <c r="AP98" s="270"/>
      <c r="AQ98" s="271"/>
      <c r="AR98" s="269"/>
      <c r="AS98" s="153"/>
      <c r="AT98" s="118"/>
      <c r="AU98" s="154"/>
      <c r="AV98" s="118"/>
      <c r="AW98" s="155"/>
      <c r="AX98" s="120"/>
      <c r="AY98" s="165"/>
      <c r="AZ98" s="61"/>
      <c r="BA98" s="16"/>
      <c r="BB98" s="61"/>
      <c r="BC98" s="16"/>
      <c r="BD98" s="167"/>
      <c r="BE98" s="165"/>
      <c r="BF98" s="61"/>
      <c r="BG98" s="16"/>
      <c r="BH98" s="61"/>
      <c r="BI98" s="16"/>
      <c r="BJ98" s="59"/>
      <c r="BK98" s="47"/>
    </row>
    <row r="99" spans="1:63" ht="15.6" customHeight="1" x14ac:dyDescent="0.3">
      <c r="B99" s="32" t="s">
        <v>245</v>
      </c>
      <c r="C99" s="9" t="s">
        <v>244</v>
      </c>
      <c r="D99" s="21">
        <v>1989</v>
      </c>
      <c r="E99" s="12" t="s">
        <v>1902</v>
      </c>
      <c r="F99" s="106"/>
      <c r="G99" s="298"/>
      <c r="H99" s="63">
        <v>1.5054930220966873</v>
      </c>
      <c r="I99" s="63">
        <v>1.5054930220966873</v>
      </c>
      <c r="J99" s="291">
        <f t="shared" si="11"/>
        <v>8.363850122759374E-2</v>
      </c>
      <c r="K99" s="292">
        <f t="shared" si="12"/>
        <v>0.59413927655018395</v>
      </c>
      <c r="L99" s="144"/>
      <c r="M99" s="390"/>
      <c r="N99" s="72"/>
      <c r="O99" s="178"/>
      <c r="P99" s="72"/>
      <c r="Q99" s="178"/>
      <c r="R99" s="72"/>
      <c r="S99" s="178"/>
      <c r="T99" s="88"/>
      <c r="U99" s="192"/>
      <c r="V99" s="72"/>
      <c r="W99" s="178">
        <v>7.0706018518518543E-2</v>
      </c>
      <c r="X99" s="72">
        <v>1.5380161127895282</v>
      </c>
      <c r="Y99" s="178">
        <v>1.6780671296296346E-2</v>
      </c>
      <c r="Z99" s="63">
        <v>1.5054930220966873</v>
      </c>
      <c r="AA99" s="178"/>
      <c r="AB99" s="88"/>
      <c r="AC99" s="176"/>
      <c r="AD99" s="71"/>
      <c r="AE99" s="184">
        <v>6.3009259259259265E-2</v>
      </c>
      <c r="AF99" s="72">
        <v>1.4866193336974332</v>
      </c>
      <c r="AG99" s="179">
        <v>1.7767824074074068E-2</v>
      </c>
      <c r="AH99" s="71">
        <v>1.6974314178617731</v>
      </c>
      <c r="AI99" s="179"/>
      <c r="AJ99" s="82"/>
      <c r="AK99" s="266"/>
      <c r="AL99" s="267"/>
      <c r="AM99" s="271"/>
      <c r="AN99" s="267"/>
      <c r="AO99" s="271"/>
      <c r="AP99" s="270"/>
      <c r="AQ99" s="271"/>
      <c r="AR99" s="269"/>
      <c r="AS99" s="153"/>
      <c r="AT99" s="118"/>
      <c r="AU99" s="154"/>
      <c r="AV99" s="118"/>
      <c r="AW99" s="155">
        <v>1.7859567901234566E-2</v>
      </c>
      <c r="AX99" s="120">
        <v>1.6115017753951122</v>
      </c>
      <c r="AY99" s="117"/>
      <c r="AZ99" s="118"/>
      <c r="BA99" s="119">
        <v>5.7731481481481474E-2</v>
      </c>
      <c r="BB99" s="118">
        <v>1.303030303030303</v>
      </c>
      <c r="BC99" s="119"/>
      <c r="BD99" s="125"/>
      <c r="BE99" s="117"/>
      <c r="BF99" s="118"/>
      <c r="BG99" s="119"/>
      <c r="BH99" s="118"/>
      <c r="BI99" s="119"/>
      <c r="BJ99" s="120"/>
      <c r="BK99" s="83"/>
    </row>
    <row r="100" spans="1:63" ht="15.6" customHeight="1" x14ac:dyDescent="0.3">
      <c r="B100" s="32" t="s">
        <v>1970</v>
      </c>
      <c r="C100" s="162" t="s">
        <v>1925</v>
      </c>
      <c r="D100" s="21">
        <v>1998</v>
      </c>
      <c r="E100" s="12" t="s">
        <v>1650</v>
      </c>
      <c r="F100" s="106"/>
      <c r="G100" s="299"/>
      <c r="H100" s="64">
        <v>1.6289394354617708</v>
      </c>
      <c r="I100" s="64">
        <f>(((H100-100%)*0.8))+100%</f>
        <v>1.5031515483694167</v>
      </c>
      <c r="J100" s="291">
        <f t="shared" si="11"/>
        <v>8.3508419353856472E-2</v>
      </c>
      <c r="K100" s="292">
        <f t="shared" si="12"/>
        <v>0.59426935842392126</v>
      </c>
      <c r="L100" s="50"/>
      <c r="M100" s="390" t="s">
        <v>2194</v>
      </c>
      <c r="N100" s="64">
        <v>1.6289394354617708</v>
      </c>
      <c r="O100" s="178"/>
      <c r="P100" s="72"/>
      <c r="Q100" s="178"/>
      <c r="R100" s="72"/>
      <c r="S100" s="178"/>
      <c r="T100" s="88"/>
      <c r="U100" s="387"/>
      <c r="V100" s="179"/>
      <c r="W100" s="54"/>
      <c r="X100" s="179"/>
      <c r="Y100" s="54"/>
      <c r="Z100" s="179"/>
      <c r="AA100" s="54"/>
      <c r="AB100" s="230"/>
      <c r="AC100" s="231"/>
      <c r="AD100" s="179"/>
      <c r="AE100" s="56"/>
      <c r="AF100" s="179"/>
      <c r="AG100" s="54"/>
      <c r="AH100" s="179"/>
      <c r="AI100" s="232"/>
      <c r="AJ100" s="230"/>
      <c r="AK100" s="272"/>
      <c r="AL100" s="268"/>
      <c r="AM100" s="270"/>
      <c r="AN100" s="268"/>
      <c r="AO100" s="270"/>
      <c r="AP100" s="271"/>
      <c r="AQ100" s="270"/>
      <c r="AR100" s="273"/>
      <c r="AS100" s="233"/>
      <c r="AT100" s="45"/>
      <c r="AU100" s="61"/>
      <c r="AV100" s="46"/>
      <c r="AW100" s="61"/>
      <c r="AX100" s="234"/>
      <c r="AY100" s="235"/>
      <c r="AZ100" s="16"/>
      <c r="BA100" s="61"/>
      <c r="BB100" s="16"/>
      <c r="BC100" s="61"/>
      <c r="BD100" s="236"/>
      <c r="BE100" s="235"/>
      <c r="BF100" s="16"/>
      <c r="BG100" s="61"/>
      <c r="BH100" s="16"/>
      <c r="BI100" s="61"/>
      <c r="BJ100" s="237"/>
      <c r="BK100" s="47"/>
    </row>
    <row r="101" spans="1:63" ht="15.6" customHeight="1" x14ac:dyDescent="0.3">
      <c r="A101" s="22"/>
      <c r="B101" s="139" t="s">
        <v>1569</v>
      </c>
      <c r="C101" s="19" t="s">
        <v>1517</v>
      </c>
      <c r="D101" s="145">
        <v>1986</v>
      </c>
      <c r="E101" s="31" t="s">
        <v>1518</v>
      </c>
      <c r="F101" s="106"/>
      <c r="G101" s="298"/>
      <c r="H101" s="63">
        <v>1.501952035694367</v>
      </c>
      <c r="I101" s="63">
        <v>1.501952035694367</v>
      </c>
      <c r="J101" s="291">
        <f t="shared" si="11"/>
        <v>8.3441779760798154E-2</v>
      </c>
      <c r="K101" s="292">
        <f t="shared" si="12"/>
        <v>0.59433599801697956</v>
      </c>
      <c r="L101" s="169"/>
      <c r="M101" s="390" t="s">
        <v>2224</v>
      </c>
      <c r="N101" s="72">
        <v>1.6952589750616609</v>
      </c>
      <c r="O101" s="178"/>
      <c r="P101" s="72"/>
      <c r="Q101" s="178"/>
      <c r="R101" s="72"/>
      <c r="S101" s="178"/>
      <c r="T101" s="88"/>
      <c r="U101" s="192"/>
      <c r="V101" s="72"/>
      <c r="W101" s="178"/>
      <c r="X101" s="72"/>
      <c r="Y101" s="178"/>
      <c r="Z101" s="72"/>
      <c r="AA101" s="178"/>
      <c r="AB101" s="88"/>
      <c r="AC101" s="176">
        <v>6.2337962962962963E-2</v>
      </c>
      <c r="AD101" s="63">
        <v>1.501952035694367</v>
      </c>
      <c r="AE101" s="184"/>
      <c r="AF101" s="54"/>
      <c r="AG101" s="179"/>
      <c r="AH101" s="54"/>
      <c r="AI101" s="179"/>
      <c r="AJ101" s="67"/>
      <c r="AK101" s="266"/>
      <c r="AL101" s="267"/>
      <c r="AM101" s="271"/>
      <c r="AN101" s="267"/>
      <c r="AO101" s="271"/>
      <c r="AP101" s="270"/>
      <c r="AQ101" s="271"/>
      <c r="AR101" s="269"/>
      <c r="AS101" s="153"/>
      <c r="AT101" s="118"/>
      <c r="AU101" s="154"/>
      <c r="AV101" s="118"/>
      <c r="AW101" s="155"/>
      <c r="AX101" s="120"/>
      <c r="AY101" s="117"/>
      <c r="AZ101" s="118"/>
      <c r="BA101" s="119"/>
      <c r="BB101" s="118"/>
      <c r="BC101" s="119"/>
      <c r="BD101" s="125"/>
      <c r="BE101" s="117"/>
      <c r="BF101" s="118"/>
      <c r="BG101" s="119"/>
      <c r="BH101" s="118"/>
      <c r="BI101" s="119"/>
      <c r="BJ101" s="120"/>
      <c r="BK101" s="47"/>
    </row>
    <row r="102" spans="1:63" ht="15.6" customHeight="1" x14ac:dyDescent="0.3">
      <c r="B102" s="32" t="s">
        <v>1449</v>
      </c>
      <c r="C102" s="9" t="s">
        <v>1854</v>
      </c>
      <c r="D102" s="21">
        <v>1980</v>
      </c>
      <c r="E102" s="24" t="s">
        <v>1856</v>
      </c>
      <c r="F102" s="106"/>
      <c r="G102" s="298"/>
      <c r="H102" s="64">
        <v>1.6267470539873938</v>
      </c>
      <c r="I102" s="64">
        <f>(((H102-100%)*0.8))+100%</f>
        <v>1.501397643189915</v>
      </c>
      <c r="J102" s="291">
        <f t="shared" si="11"/>
        <v>8.34109801772175E-2</v>
      </c>
      <c r="K102" s="292">
        <f t="shared" si="12"/>
        <v>0.59436679760056021</v>
      </c>
      <c r="L102" s="144"/>
      <c r="M102" s="390" t="s">
        <v>2165</v>
      </c>
      <c r="N102" s="64">
        <v>1.6267470539873938</v>
      </c>
      <c r="O102" s="178"/>
      <c r="P102" s="72"/>
      <c r="Q102" s="178"/>
      <c r="R102" s="72"/>
      <c r="S102" s="178"/>
      <c r="T102" s="88"/>
      <c r="U102" s="192"/>
      <c r="V102" s="72"/>
      <c r="W102" s="178"/>
      <c r="X102" s="72"/>
      <c r="Y102" s="178"/>
      <c r="Z102" s="72"/>
      <c r="AA102" s="178"/>
      <c r="AB102" s="88"/>
      <c r="AC102" s="176"/>
      <c r="AD102" s="71"/>
      <c r="AE102" s="184"/>
      <c r="AF102" s="72"/>
      <c r="AG102" s="179"/>
      <c r="AH102" s="71"/>
      <c r="AI102" s="179"/>
      <c r="AJ102" s="82"/>
      <c r="AK102" s="266"/>
      <c r="AL102" s="267"/>
      <c r="AM102" s="271"/>
      <c r="AN102" s="267"/>
      <c r="AO102" s="271"/>
      <c r="AP102" s="270"/>
      <c r="AQ102" s="271"/>
      <c r="AR102" s="269"/>
      <c r="AS102" s="153"/>
      <c r="AT102" s="118"/>
      <c r="AU102" s="154"/>
      <c r="AV102" s="118"/>
      <c r="AW102" s="155"/>
      <c r="AX102" s="120"/>
      <c r="AY102" s="117"/>
      <c r="AZ102" s="118"/>
      <c r="BA102" s="119"/>
      <c r="BB102" s="118"/>
      <c r="BC102" s="119"/>
      <c r="BD102" s="125"/>
      <c r="BE102" s="117"/>
      <c r="BF102" s="118"/>
      <c r="BG102" s="119"/>
      <c r="BH102" s="118"/>
      <c r="BI102" s="119"/>
      <c r="BJ102" s="120"/>
      <c r="BK102" s="83"/>
    </row>
    <row r="103" spans="1:63" ht="15.6" customHeight="1" x14ac:dyDescent="0.3">
      <c r="B103" s="139" t="s">
        <v>934</v>
      </c>
      <c r="C103" s="195" t="s">
        <v>1045</v>
      </c>
      <c r="D103" s="196">
        <v>1972</v>
      </c>
      <c r="E103" s="195" t="s">
        <v>705</v>
      </c>
      <c r="F103" s="207">
        <v>1</v>
      </c>
      <c r="G103" s="301">
        <v>43866</v>
      </c>
      <c r="H103" s="54"/>
      <c r="I103" s="54"/>
      <c r="J103" s="291"/>
      <c r="K103" s="409">
        <v>0.59444444444444444</v>
      </c>
      <c r="L103" s="50"/>
      <c r="M103" s="390"/>
      <c r="N103" s="72"/>
      <c r="O103" s="178"/>
      <c r="P103" s="72"/>
      <c r="Q103" s="178"/>
      <c r="R103" s="72"/>
      <c r="S103" s="178"/>
      <c r="T103" s="88"/>
      <c r="U103" s="191"/>
      <c r="V103" s="54"/>
      <c r="W103" s="179"/>
      <c r="X103" s="54"/>
      <c r="Y103" s="179"/>
      <c r="Z103" s="54"/>
      <c r="AA103" s="179"/>
      <c r="AB103" s="70"/>
      <c r="AC103" s="176"/>
      <c r="AD103" s="54"/>
      <c r="AE103" s="184"/>
      <c r="AF103" s="54"/>
      <c r="AG103" s="179"/>
      <c r="AH103" s="54"/>
      <c r="AI103" s="179"/>
      <c r="AJ103" s="67"/>
      <c r="AK103" s="266"/>
      <c r="AL103" s="267"/>
      <c r="AM103" s="271"/>
      <c r="AN103" s="267"/>
      <c r="AO103" s="271"/>
      <c r="AP103" s="270"/>
      <c r="AQ103" s="271"/>
      <c r="AR103" s="269"/>
      <c r="AS103" s="108"/>
      <c r="AT103" s="61"/>
      <c r="AU103" s="45"/>
      <c r="AV103" s="61"/>
      <c r="AW103" s="46"/>
      <c r="AX103" s="59"/>
      <c r="AY103" s="165"/>
      <c r="AZ103" s="61"/>
      <c r="BA103" s="16"/>
      <c r="BB103" s="61"/>
      <c r="BC103" s="16"/>
      <c r="BD103" s="167"/>
      <c r="BE103" s="165"/>
      <c r="BF103" s="61"/>
      <c r="BG103" s="16"/>
      <c r="BH103" s="61"/>
      <c r="BI103" s="16"/>
      <c r="BJ103" s="59"/>
      <c r="BK103" s="47"/>
    </row>
    <row r="104" spans="1:63" ht="15.6" customHeight="1" x14ac:dyDescent="0.3">
      <c r="B104" s="32" t="s">
        <v>2069</v>
      </c>
      <c r="C104" s="19" t="s">
        <v>2082</v>
      </c>
      <c r="D104" s="145">
        <v>1976</v>
      </c>
      <c r="E104" s="12"/>
      <c r="F104" s="106"/>
      <c r="G104" s="298"/>
      <c r="H104" s="64">
        <v>1.6185223191380222</v>
      </c>
      <c r="I104" s="64">
        <f>(((H104-100%)*0.8))+100%</f>
        <v>1.4948178553104179</v>
      </c>
      <c r="J104" s="291">
        <f t="shared" ref="J104:J120" si="13">$J$4*I104</f>
        <v>8.3045436406134321E-2</v>
      </c>
      <c r="K104" s="292">
        <f t="shared" ref="K104:K120" si="14">$K$4-$J$4*(I104/$I$4)</f>
        <v>0.59473234137164344</v>
      </c>
      <c r="L104" s="50"/>
      <c r="M104" s="390"/>
      <c r="N104" s="72"/>
      <c r="O104" s="178">
        <v>7.3020833333333313E-2</v>
      </c>
      <c r="P104" s="64">
        <v>1.6185223191380222</v>
      </c>
      <c r="Q104" s="178"/>
      <c r="R104" s="72"/>
      <c r="S104" s="178"/>
      <c r="T104" s="88"/>
      <c r="U104" s="191"/>
      <c r="V104" s="54"/>
      <c r="W104" s="179"/>
      <c r="X104" s="54"/>
      <c r="Y104" s="179"/>
      <c r="Z104" s="54"/>
      <c r="AA104" s="179"/>
      <c r="AB104" s="70"/>
      <c r="AC104" s="176"/>
      <c r="AD104" s="54"/>
      <c r="AE104" s="184"/>
      <c r="AF104" s="54"/>
      <c r="AG104" s="179"/>
      <c r="AH104" s="54"/>
      <c r="AI104" s="179"/>
      <c r="AJ104" s="67"/>
      <c r="AK104" s="266"/>
      <c r="AL104" s="267"/>
      <c r="AM104" s="271"/>
      <c r="AN104" s="267"/>
      <c r="AO104" s="271"/>
      <c r="AP104" s="270"/>
      <c r="AQ104" s="271"/>
      <c r="AR104" s="269"/>
      <c r="AS104" s="108"/>
      <c r="AT104" s="61"/>
      <c r="AU104" s="45"/>
      <c r="AV104" s="61"/>
      <c r="AW104" s="46"/>
      <c r="AX104" s="59"/>
      <c r="AY104" s="165"/>
      <c r="AZ104" s="61"/>
      <c r="BA104" s="16"/>
      <c r="BB104" s="61"/>
      <c r="BC104" s="16"/>
      <c r="BD104" s="167"/>
      <c r="BE104" s="165"/>
      <c r="BF104" s="61"/>
      <c r="BG104" s="16"/>
      <c r="BH104" s="61"/>
      <c r="BI104" s="16"/>
      <c r="BJ104" s="59"/>
      <c r="BK104" s="47"/>
    </row>
    <row r="105" spans="1:63" ht="15.6" customHeight="1" x14ac:dyDescent="0.3">
      <c r="B105" s="32" t="s">
        <v>1997</v>
      </c>
      <c r="C105" s="162" t="s">
        <v>1952</v>
      </c>
      <c r="D105" s="21">
        <v>1979</v>
      </c>
      <c r="E105" s="12" t="s">
        <v>2051</v>
      </c>
      <c r="F105" s="106"/>
      <c r="G105" s="299"/>
      <c r="H105" s="64">
        <v>1.6149630035626203</v>
      </c>
      <c r="I105" s="64">
        <f>(((H105-100%)*0.8))+100%</f>
        <v>1.4919704028500962</v>
      </c>
      <c r="J105" s="291">
        <f t="shared" si="13"/>
        <v>8.2887244602783114E-2</v>
      </c>
      <c r="K105" s="292">
        <f t="shared" si="14"/>
        <v>0.59489053317499463</v>
      </c>
      <c r="L105" s="50"/>
      <c r="M105" s="390" t="s">
        <v>2242</v>
      </c>
      <c r="N105" s="64">
        <v>1.6149630035626203</v>
      </c>
      <c r="O105" s="178"/>
      <c r="P105" s="72"/>
      <c r="Q105" s="178"/>
      <c r="R105" s="72"/>
      <c r="S105" s="178"/>
      <c r="T105" s="88"/>
      <c r="U105" s="387"/>
      <c r="V105" s="179"/>
      <c r="W105" s="54"/>
      <c r="X105" s="179"/>
      <c r="Y105" s="54"/>
      <c r="Z105" s="179"/>
      <c r="AA105" s="54"/>
      <c r="AB105" s="230"/>
      <c r="AC105" s="231"/>
      <c r="AD105" s="179"/>
      <c r="AE105" s="56"/>
      <c r="AF105" s="179"/>
      <c r="AG105" s="54"/>
      <c r="AH105" s="179"/>
      <c r="AI105" s="232"/>
      <c r="AJ105" s="230"/>
      <c r="AK105" s="272"/>
      <c r="AL105" s="268"/>
      <c r="AM105" s="270"/>
      <c r="AN105" s="268"/>
      <c r="AO105" s="270"/>
      <c r="AP105" s="271"/>
      <c r="AQ105" s="270"/>
      <c r="AR105" s="273"/>
      <c r="AS105" s="233"/>
      <c r="AT105" s="45"/>
      <c r="AU105" s="61"/>
      <c r="AV105" s="46"/>
      <c r="AW105" s="61"/>
      <c r="AX105" s="234"/>
      <c r="AY105" s="235"/>
      <c r="AZ105" s="16"/>
      <c r="BA105" s="61"/>
      <c r="BB105" s="16"/>
      <c r="BC105" s="61"/>
      <c r="BD105" s="236"/>
      <c r="BE105" s="235"/>
      <c r="BF105" s="16"/>
      <c r="BG105" s="61"/>
      <c r="BH105" s="16"/>
      <c r="BI105" s="61"/>
      <c r="BJ105" s="237"/>
      <c r="BK105" s="47"/>
    </row>
    <row r="106" spans="1:63" x14ac:dyDescent="0.3">
      <c r="B106" s="32" t="s">
        <v>1374</v>
      </c>
      <c r="C106" s="38" t="s">
        <v>1340</v>
      </c>
      <c r="D106" s="21">
        <v>1974</v>
      </c>
      <c r="E106" s="12" t="s">
        <v>1401</v>
      </c>
      <c r="F106" s="141"/>
      <c r="G106" s="298"/>
      <c r="H106" s="63">
        <v>1.4898016997167138</v>
      </c>
      <c r="I106" s="63">
        <v>1.4898016997167138</v>
      </c>
      <c r="J106" s="291">
        <f t="shared" si="13"/>
        <v>8.2766761095372982E-2</v>
      </c>
      <c r="K106" s="292">
        <f t="shared" si="14"/>
        <v>0.59501101668240475</v>
      </c>
      <c r="L106" s="144"/>
      <c r="M106" s="390" t="s">
        <v>2107</v>
      </c>
      <c r="N106" s="72">
        <v>1.6283913400931767</v>
      </c>
      <c r="O106" s="178"/>
      <c r="P106" s="72"/>
      <c r="Q106" s="178"/>
      <c r="R106" s="72"/>
      <c r="S106" s="178"/>
      <c r="T106" s="88"/>
      <c r="U106" s="192" t="s">
        <v>1778</v>
      </c>
      <c r="V106" s="63">
        <v>1.4898016997167138</v>
      </c>
      <c r="W106" s="178"/>
      <c r="X106" s="72"/>
      <c r="Y106" s="178"/>
      <c r="Z106" s="72"/>
      <c r="AA106" s="178"/>
      <c r="AB106" s="88"/>
      <c r="AC106" s="176">
        <v>6.6944444444444445E-2</v>
      </c>
      <c r="AD106" s="72">
        <v>1.6129392080312326</v>
      </c>
      <c r="AE106" s="184"/>
      <c r="AF106" s="71"/>
      <c r="AG106" s="179"/>
      <c r="AH106" s="71"/>
      <c r="AI106" s="179"/>
      <c r="AJ106" s="82"/>
      <c r="AK106" s="266"/>
      <c r="AL106" s="267"/>
      <c r="AM106" s="268"/>
      <c r="AN106" s="267"/>
      <c r="AO106" s="268"/>
      <c r="AP106" s="267"/>
      <c r="AQ106" s="268"/>
      <c r="AR106" s="269"/>
      <c r="AS106" s="153"/>
      <c r="AT106" s="118"/>
      <c r="AU106" s="154"/>
      <c r="AV106" s="118"/>
      <c r="AW106" s="155"/>
      <c r="AX106" s="120"/>
      <c r="AY106" s="124"/>
      <c r="AZ106" s="118"/>
      <c r="BA106" s="119"/>
      <c r="BB106" s="118"/>
      <c r="BC106" s="119"/>
      <c r="BD106" s="121"/>
      <c r="BE106" s="117"/>
      <c r="BF106" s="118"/>
      <c r="BG106" s="119"/>
      <c r="BH106" s="118"/>
      <c r="BI106" s="119"/>
      <c r="BJ106" s="120"/>
      <c r="BK106" s="83"/>
    </row>
    <row r="107" spans="1:63" ht="15.6" customHeight="1" x14ac:dyDescent="0.3">
      <c r="B107" s="32" t="s">
        <v>858</v>
      </c>
      <c r="C107" s="9" t="s">
        <v>857</v>
      </c>
      <c r="D107" s="36"/>
      <c r="E107" s="24" t="s">
        <v>1266</v>
      </c>
      <c r="F107" s="106"/>
      <c r="G107" s="298"/>
      <c r="H107" s="63">
        <v>1.4838885381675373</v>
      </c>
      <c r="I107" s="63">
        <v>1.4838885381675373</v>
      </c>
      <c r="J107" s="291">
        <f t="shared" si="13"/>
        <v>8.2438252120418734E-2</v>
      </c>
      <c r="K107" s="292">
        <f t="shared" si="14"/>
        <v>0.59533952565735893</v>
      </c>
      <c r="L107" s="144"/>
      <c r="M107" s="390"/>
      <c r="N107" s="72"/>
      <c r="O107" s="178"/>
      <c r="P107" s="72"/>
      <c r="Q107" s="178"/>
      <c r="R107" s="72"/>
      <c r="S107" s="178"/>
      <c r="T107" s="88"/>
      <c r="U107" s="192"/>
      <c r="V107" s="72"/>
      <c r="W107" s="178"/>
      <c r="X107" s="72"/>
      <c r="Y107" s="178"/>
      <c r="Z107" s="72"/>
      <c r="AA107" s="178"/>
      <c r="AB107" s="88"/>
      <c r="AC107" s="176"/>
      <c r="AD107" s="71"/>
      <c r="AE107" s="184"/>
      <c r="AF107" s="71"/>
      <c r="AG107" s="179"/>
      <c r="AH107" s="71"/>
      <c r="AI107" s="179"/>
      <c r="AJ107" s="82"/>
      <c r="AK107" s="266"/>
      <c r="AL107" s="267"/>
      <c r="AM107" s="271"/>
      <c r="AN107" s="267"/>
      <c r="AO107" s="271">
        <v>1.6736342592592601E-2</v>
      </c>
      <c r="AP107" s="270">
        <v>1.5203978634815234</v>
      </c>
      <c r="AQ107" s="271">
        <v>8.3680555555555536E-2</v>
      </c>
      <c r="AR107" s="269">
        <v>1.4838885381675373</v>
      </c>
      <c r="AS107" s="153"/>
      <c r="AT107" s="118"/>
      <c r="AU107" s="154"/>
      <c r="AV107" s="118"/>
      <c r="AW107" s="155"/>
      <c r="AX107" s="120"/>
      <c r="AY107" s="117"/>
      <c r="AZ107" s="118"/>
      <c r="BA107" s="119"/>
      <c r="BB107" s="118"/>
      <c r="BC107" s="119"/>
      <c r="BD107" s="125"/>
      <c r="BE107" s="117"/>
      <c r="BF107" s="118"/>
      <c r="BG107" s="119"/>
      <c r="BH107" s="118"/>
      <c r="BI107" s="119"/>
      <c r="BJ107" s="120"/>
      <c r="BK107" s="83"/>
    </row>
    <row r="108" spans="1:63" ht="15.6" customHeight="1" x14ac:dyDescent="0.3">
      <c r="B108" s="32" t="s">
        <v>1996</v>
      </c>
      <c r="C108" s="162" t="s">
        <v>1951</v>
      </c>
      <c r="D108" s="21">
        <v>1971</v>
      </c>
      <c r="E108" s="12" t="s">
        <v>1155</v>
      </c>
      <c r="F108" s="106"/>
      <c r="G108" s="299"/>
      <c r="H108" s="64">
        <v>1.6042751438750347</v>
      </c>
      <c r="I108" s="64">
        <f>(((H108-100%)*0.8))+100%</f>
        <v>1.4834201151000277</v>
      </c>
      <c r="J108" s="291">
        <f t="shared" si="13"/>
        <v>8.2412228616668207E-2</v>
      </c>
      <c r="K108" s="292">
        <f t="shared" si="14"/>
        <v>0.59536554916110951</v>
      </c>
      <c r="L108" s="50"/>
      <c r="M108" s="390" t="s">
        <v>2247</v>
      </c>
      <c r="N108" s="64">
        <v>1.6042751438750347</v>
      </c>
      <c r="O108" s="178"/>
      <c r="P108" s="72"/>
      <c r="Q108" s="178"/>
      <c r="R108" s="72"/>
      <c r="S108" s="178"/>
      <c r="T108" s="88"/>
      <c r="U108" s="387"/>
      <c r="V108" s="179"/>
      <c r="W108" s="54"/>
      <c r="X108" s="179"/>
      <c r="Y108" s="54"/>
      <c r="Z108" s="179"/>
      <c r="AA108" s="54"/>
      <c r="AB108" s="230"/>
      <c r="AC108" s="231"/>
      <c r="AD108" s="179"/>
      <c r="AE108" s="56"/>
      <c r="AF108" s="179"/>
      <c r="AG108" s="54"/>
      <c r="AH108" s="179"/>
      <c r="AI108" s="232"/>
      <c r="AJ108" s="230"/>
      <c r="AK108" s="272"/>
      <c r="AL108" s="268"/>
      <c r="AM108" s="270"/>
      <c r="AN108" s="268"/>
      <c r="AO108" s="270"/>
      <c r="AP108" s="271"/>
      <c r="AQ108" s="270"/>
      <c r="AR108" s="273"/>
      <c r="AS108" s="233"/>
      <c r="AT108" s="45"/>
      <c r="AU108" s="61"/>
      <c r="AV108" s="46"/>
      <c r="AW108" s="61"/>
      <c r="AX108" s="234"/>
      <c r="AY108" s="235"/>
      <c r="AZ108" s="16"/>
      <c r="BA108" s="61"/>
      <c r="BB108" s="16"/>
      <c r="BC108" s="61"/>
      <c r="BD108" s="236"/>
      <c r="BE108" s="235"/>
      <c r="BF108" s="16"/>
      <c r="BG108" s="61"/>
      <c r="BH108" s="16"/>
      <c r="BI108" s="61"/>
      <c r="BJ108" s="237"/>
      <c r="BK108" s="47"/>
    </row>
    <row r="109" spans="1:63" ht="15.6" customHeight="1" x14ac:dyDescent="0.3">
      <c r="B109" s="40" t="s">
        <v>677</v>
      </c>
      <c r="C109" s="9" t="s">
        <v>672</v>
      </c>
      <c r="D109" s="21">
        <v>2000</v>
      </c>
      <c r="E109" s="24" t="s">
        <v>735</v>
      </c>
      <c r="F109" s="106"/>
      <c r="G109" s="298"/>
      <c r="H109" s="63">
        <v>1.4827105409927497</v>
      </c>
      <c r="I109" s="63">
        <v>1.4827105409927497</v>
      </c>
      <c r="J109" s="291">
        <f t="shared" si="13"/>
        <v>8.2372807832930536E-2</v>
      </c>
      <c r="K109" s="292">
        <f t="shared" si="14"/>
        <v>0.59540496994484715</v>
      </c>
      <c r="L109" s="144"/>
      <c r="M109" s="390"/>
      <c r="N109" s="72"/>
      <c r="O109" s="178"/>
      <c r="P109" s="72"/>
      <c r="Q109" s="178"/>
      <c r="R109" s="72"/>
      <c r="S109" s="178"/>
      <c r="T109" s="88"/>
      <c r="U109" s="192"/>
      <c r="V109" s="72"/>
      <c r="W109" s="178"/>
      <c r="X109" s="72"/>
      <c r="Y109" s="178"/>
      <c r="Z109" s="72"/>
      <c r="AA109" s="178"/>
      <c r="AB109" s="88"/>
      <c r="AC109" s="176">
        <v>6.1539351851851852E-2</v>
      </c>
      <c r="AD109" s="63">
        <v>1.4827105409927497</v>
      </c>
      <c r="AE109" s="184"/>
      <c r="AF109" s="71"/>
      <c r="AG109" s="179">
        <v>1.7179282407407293E-2</v>
      </c>
      <c r="AH109" s="72">
        <v>1.6412056745430614</v>
      </c>
      <c r="AI109" s="179"/>
      <c r="AJ109" s="82"/>
      <c r="AK109" s="266"/>
      <c r="AL109" s="267"/>
      <c r="AM109" s="271"/>
      <c r="AN109" s="267"/>
      <c r="AO109" s="271"/>
      <c r="AP109" s="270"/>
      <c r="AQ109" s="271"/>
      <c r="AR109" s="269"/>
      <c r="AS109" s="153">
        <v>8.1377314814814819E-2</v>
      </c>
      <c r="AT109" s="118">
        <v>1.954684459271615</v>
      </c>
      <c r="AU109" s="154"/>
      <c r="AV109" s="118"/>
      <c r="AW109" s="155"/>
      <c r="AX109" s="120"/>
      <c r="AY109" s="117"/>
      <c r="AZ109" s="118"/>
      <c r="BA109" s="119"/>
      <c r="BB109" s="118"/>
      <c r="BC109" s="119"/>
      <c r="BD109" s="125"/>
      <c r="BE109" s="117"/>
      <c r="BF109" s="118"/>
      <c r="BG109" s="119"/>
      <c r="BH109" s="118"/>
      <c r="BI109" s="119"/>
      <c r="BJ109" s="120"/>
      <c r="BK109" s="83"/>
    </row>
    <row r="110" spans="1:63" ht="15.6" customHeight="1" x14ac:dyDescent="0.3">
      <c r="B110" s="32" t="s">
        <v>297</v>
      </c>
      <c r="C110" s="198" t="s">
        <v>296</v>
      </c>
      <c r="D110" s="196">
        <v>1976</v>
      </c>
      <c r="E110" s="304" t="s">
        <v>709</v>
      </c>
      <c r="F110" s="207">
        <v>1</v>
      </c>
      <c r="G110" s="301">
        <v>43938</v>
      </c>
      <c r="H110" s="63">
        <v>1.4789635710620868</v>
      </c>
      <c r="I110" s="63">
        <v>1.4789635710620868</v>
      </c>
      <c r="J110" s="291">
        <f t="shared" si="13"/>
        <v>8.2164642836782598E-2</v>
      </c>
      <c r="K110" s="292">
        <f t="shared" si="14"/>
        <v>0.5956131349409951</v>
      </c>
      <c r="L110" s="144"/>
      <c r="M110" s="390"/>
      <c r="N110" s="72"/>
      <c r="O110" s="178">
        <v>6.6724537037037068E-2</v>
      </c>
      <c r="P110" s="63">
        <v>1.4789635710620868</v>
      </c>
      <c r="Q110" s="178"/>
      <c r="R110" s="72"/>
      <c r="S110" s="178"/>
      <c r="T110" s="88"/>
      <c r="U110" s="192" t="s">
        <v>1794</v>
      </c>
      <c r="V110" s="72">
        <v>2.0453257790368271</v>
      </c>
      <c r="W110" s="178">
        <v>7.5740740740740775E-2</v>
      </c>
      <c r="X110" s="72">
        <v>1.6475327291037278</v>
      </c>
      <c r="Y110" s="178"/>
      <c r="Z110" s="72"/>
      <c r="AA110" s="178">
        <v>7.9918981481481355E-2</v>
      </c>
      <c r="AB110" s="88">
        <v>1.4920051858254082</v>
      </c>
      <c r="AC110" s="176">
        <v>5.5324074074074074E-2</v>
      </c>
      <c r="AD110" s="72">
        <v>1.3329615170105968</v>
      </c>
      <c r="AE110" s="184">
        <v>5.9189814814814813E-2</v>
      </c>
      <c r="AF110" s="72">
        <v>1.3965046422719825</v>
      </c>
      <c r="AG110" s="179">
        <v>1.832893518518508E-2</v>
      </c>
      <c r="AH110" s="71">
        <v>1.7510366103119237</v>
      </c>
      <c r="AI110" s="179">
        <v>7.7210648148148264E-2</v>
      </c>
      <c r="AJ110" s="82">
        <v>1.4587797944456615</v>
      </c>
      <c r="AK110" s="266"/>
      <c r="AL110" s="267"/>
      <c r="AM110" s="271">
        <v>5.8680555555555625E-2</v>
      </c>
      <c r="AN110" s="267">
        <v>1.3717532467532512</v>
      </c>
      <c r="AO110" s="271">
        <v>1.5783912037036996E-2</v>
      </c>
      <c r="AP110" s="270">
        <v>1.4338751734869859</v>
      </c>
      <c r="AQ110" s="271">
        <v>7.972222222222225E-2</v>
      </c>
      <c r="AR110" s="269">
        <v>1.4136963002625176</v>
      </c>
      <c r="AS110" s="153">
        <v>6.1030092592592594E-2</v>
      </c>
      <c r="AT110" s="118">
        <v>1.465943842090631</v>
      </c>
      <c r="AU110" s="154">
        <v>5.8391203703703702E-2</v>
      </c>
      <c r="AV110" s="118">
        <v>1.3328929986789959</v>
      </c>
      <c r="AW110" s="155">
        <v>1.5637731481481478E-2</v>
      </c>
      <c r="AX110" s="120">
        <v>1.4110213743646867</v>
      </c>
      <c r="AY110" s="117">
        <v>6.6041666666666665E-2</v>
      </c>
      <c r="AZ110" s="118">
        <v>1.5236315086782375</v>
      </c>
      <c r="BA110" s="119">
        <v>6.8761574074074072E-2</v>
      </c>
      <c r="BB110" s="118">
        <v>1.5519853709508884</v>
      </c>
      <c r="BC110" s="119">
        <v>1.8012731481481484E-2</v>
      </c>
      <c r="BD110" s="125">
        <v>1.6269077984528542</v>
      </c>
      <c r="BE110" s="117"/>
      <c r="BF110" s="118"/>
      <c r="BG110" s="119">
        <v>0.10618055555555556</v>
      </c>
      <c r="BH110" s="118">
        <v>1.6234294815076979</v>
      </c>
      <c r="BI110" s="119"/>
      <c r="BJ110" s="120"/>
      <c r="BK110" s="83"/>
    </row>
    <row r="111" spans="1:63" ht="15.6" customHeight="1" x14ac:dyDescent="0.3">
      <c r="B111" s="32" t="s">
        <v>138</v>
      </c>
      <c r="C111" s="9" t="s">
        <v>137</v>
      </c>
      <c r="D111" s="21"/>
      <c r="E111" s="24"/>
      <c r="F111" s="106"/>
      <c r="G111" s="298"/>
      <c r="H111" s="64">
        <v>1.5981595092024539</v>
      </c>
      <c r="I111" s="64">
        <f>(((H111-100%)*0.8))+100%</f>
        <v>1.4785276073619631</v>
      </c>
      <c r="J111" s="291">
        <f t="shared" si="13"/>
        <v>8.2140422631220164E-2</v>
      </c>
      <c r="K111" s="292">
        <f t="shared" si="14"/>
        <v>0.59563735514655758</v>
      </c>
      <c r="L111" s="144"/>
      <c r="M111" s="390"/>
      <c r="N111" s="72"/>
      <c r="O111" s="178"/>
      <c r="P111" s="72"/>
      <c r="Q111" s="178"/>
      <c r="R111" s="72"/>
      <c r="S111" s="178"/>
      <c r="T111" s="88"/>
      <c r="U111" s="192"/>
      <c r="V111" s="72"/>
      <c r="W111" s="178"/>
      <c r="X111" s="72"/>
      <c r="Y111" s="178"/>
      <c r="Z111" s="72"/>
      <c r="AA111" s="178"/>
      <c r="AB111" s="88"/>
      <c r="AC111" s="176">
        <v>6.6331018518518511E-2</v>
      </c>
      <c r="AD111" s="64">
        <v>1.5981595092024539</v>
      </c>
      <c r="AE111" s="184"/>
      <c r="AF111" s="71"/>
      <c r="AG111" s="179"/>
      <c r="AH111" s="71"/>
      <c r="AI111" s="179"/>
      <c r="AJ111" s="82"/>
      <c r="AK111" s="266"/>
      <c r="AL111" s="267"/>
      <c r="AM111" s="271"/>
      <c r="AN111" s="267"/>
      <c r="AO111" s="271"/>
      <c r="AP111" s="270"/>
      <c r="AQ111" s="271"/>
      <c r="AR111" s="269"/>
      <c r="AS111" s="153"/>
      <c r="AT111" s="118"/>
      <c r="AU111" s="154"/>
      <c r="AV111" s="118"/>
      <c r="AW111" s="155"/>
      <c r="AX111" s="120"/>
      <c r="AY111" s="117"/>
      <c r="AZ111" s="118"/>
      <c r="BA111" s="119"/>
      <c r="BB111" s="118"/>
      <c r="BC111" s="119"/>
      <c r="BD111" s="125"/>
      <c r="BE111" s="117">
        <v>4.2673611111111114E-2</v>
      </c>
      <c r="BF111" s="118">
        <v>1.000271296798698</v>
      </c>
      <c r="BG111" s="119"/>
      <c r="BH111" s="118"/>
      <c r="BI111" s="119"/>
      <c r="BJ111" s="120"/>
      <c r="BK111" s="83"/>
    </row>
    <row r="112" spans="1:63" ht="15.6" customHeight="1" x14ac:dyDescent="0.3">
      <c r="B112" s="139" t="s">
        <v>1576</v>
      </c>
      <c r="C112" s="19" t="s">
        <v>1529</v>
      </c>
      <c r="D112" s="145">
        <v>1957</v>
      </c>
      <c r="E112" s="31" t="s">
        <v>1530</v>
      </c>
      <c r="F112" s="106"/>
      <c r="G112" s="298"/>
      <c r="H112" s="63">
        <v>1.4782423208191104</v>
      </c>
      <c r="I112" s="63">
        <v>1.4782423208191104</v>
      </c>
      <c r="J112" s="291">
        <f t="shared" si="13"/>
        <v>8.2124573378839466E-2</v>
      </c>
      <c r="K112" s="292">
        <f t="shared" si="14"/>
        <v>0.59565320439893821</v>
      </c>
      <c r="L112" s="169"/>
      <c r="M112" s="390"/>
      <c r="N112" s="72"/>
      <c r="O112" s="178"/>
      <c r="P112" s="72"/>
      <c r="Q112" s="178">
        <v>1.9039004629629708E-2</v>
      </c>
      <c r="R112" s="72">
        <v>1.587808880308887</v>
      </c>
      <c r="S112" s="178">
        <v>8.0208333333333215E-2</v>
      </c>
      <c r="T112" s="85">
        <v>1.4782423208191104</v>
      </c>
      <c r="U112" s="192"/>
      <c r="V112" s="72"/>
      <c r="W112" s="178"/>
      <c r="X112" s="72"/>
      <c r="Y112" s="178"/>
      <c r="Z112" s="72"/>
      <c r="AA112" s="178">
        <v>0.10151620370370373</v>
      </c>
      <c r="AB112" s="88">
        <v>1.8952031114952468</v>
      </c>
      <c r="AC112" s="176">
        <v>6.6516203703703702E-2</v>
      </c>
      <c r="AD112" s="72">
        <v>1.6026213050752929</v>
      </c>
      <c r="AE112" s="184"/>
      <c r="AF112" s="54"/>
      <c r="AG112" s="179">
        <v>1.8252199074074049E-2</v>
      </c>
      <c r="AH112" s="71">
        <v>1.7437057021860123</v>
      </c>
      <c r="AI112" s="179"/>
      <c r="AJ112" s="67"/>
      <c r="AK112" s="266"/>
      <c r="AL112" s="267"/>
      <c r="AM112" s="271"/>
      <c r="AN112" s="267"/>
      <c r="AO112" s="271"/>
      <c r="AP112" s="270"/>
      <c r="AQ112" s="271"/>
      <c r="AR112" s="269"/>
      <c r="AS112" s="153"/>
      <c r="AT112" s="118"/>
      <c r="AU112" s="154"/>
      <c r="AV112" s="118"/>
      <c r="AW112" s="155"/>
      <c r="AX112" s="120"/>
      <c r="AY112" s="117"/>
      <c r="AZ112" s="118"/>
      <c r="BA112" s="119"/>
      <c r="BB112" s="118"/>
      <c r="BC112" s="119"/>
      <c r="BD112" s="125"/>
      <c r="BE112" s="117"/>
      <c r="BF112" s="118"/>
      <c r="BG112" s="119"/>
      <c r="BH112" s="118"/>
      <c r="BI112" s="119"/>
      <c r="BJ112" s="120"/>
      <c r="BK112" s="47"/>
    </row>
    <row r="113" spans="1:68" ht="15.6" customHeight="1" x14ac:dyDescent="0.3">
      <c r="B113" s="139" t="s">
        <v>1575</v>
      </c>
      <c r="C113" s="19" t="s">
        <v>1528</v>
      </c>
      <c r="D113" s="145">
        <v>1989</v>
      </c>
      <c r="E113" s="31" t="s">
        <v>1432</v>
      </c>
      <c r="F113" s="106"/>
      <c r="G113" s="298"/>
      <c r="H113" s="64">
        <v>1.5970440602342442</v>
      </c>
      <c r="I113" s="64">
        <f>(((H113-100%)*0.8))+100%</f>
        <v>1.4776352481873953</v>
      </c>
      <c r="J113" s="291">
        <f t="shared" si="13"/>
        <v>8.2090847121521954E-2</v>
      </c>
      <c r="K113" s="292">
        <f t="shared" si="14"/>
        <v>0.59568693065625578</v>
      </c>
      <c r="L113" s="169"/>
      <c r="M113" s="390"/>
      <c r="N113" s="72"/>
      <c r="O113" s="178"/>
      <c r="P113" s="72"/>
      <c r="Q113" s="178"/>
      <c r="R113" s="72"/>
      <c r="S113" s="178"/>
      <c r="T113" s="88"/>
      <c r="U113" s="192"/>
      <c r="V113" s="72"/>
      <c r="W113" s="178"/>
      <c r="X113" s="72"/>
      <c r="Y113" s="178"/>
      <c r="Z113" s="72"/>
      <c r="AA113" s="178"/>
      <c r="AB113" s="88"/>
      <c r="AC113" s="176">
        <v>6.6284722222222217E-2</v>
      </c>
      <c r="AD113" s="64">
        <v>1.5970440602342442</v>
      </c>
      <c r="AE113" s="184"/>
      <c r="AF113" s="54"/>
      <c r="AG113" s="179"/>
      <c r="AH113" s="54"/>
      <c r="AI113" s="179"/>
      <c r="AJ113" s="67"/>
      <c r="AK113" s="266"/>
      <c r="AL113" s="267"/>
      <c r="AM113" s="271"/>
      <c r="AN113" s="267"/>
      <c r="AO113" s="271"/>
      <c r="AP113" s="270"/>
      <c r="AQ113" s="271"/>
      <c r="AR113" s="269"/>
      <c r="AS113" s="153"/>
      <c r="AT113" s="118"/>
      <c r="AU113" s="154"/>
      <c r="AV113" s="118"/>
      <c r="AW113" s="155"/>
      <c r="AX113" s="120"/>
      <c r="AY113" s="117"/>
      <c r="AZ113" s="118"/>
      <c r="BA113" s="119"/>
      <c r="BB113" s="118"/>
      <c r="BC113" s="119"/>
      <c r="BD113" s="125"/>
      <c r="BE113" s="117"/>
      <c r="BF113" s="118"/>
      <c r="BG113" s="119"/>
      <c r="BH113" s="118"/>
      <c r="BI113" s="119"/>
      <c r="BJ113" s="120"/>
      <c r="BK113" s="47"/>
    </row>
    <row r="114" spans="1:68" ht="15.6" customHeight="1" x14ac:dyDescent="0.3">
      <c r="A114" s="22"/>
      <c r="B114" s="139" t="s">
        <v>1572</v>
      </c>
      <c r="C114" s="19" t="s">
        <v>1523</v>
      </c>
      <c r="D114" s="145">
        <v>1989</v>
      </c>
      <c r="E114" s="31" t="s">
        <v>1524</v>
      </c>
      <c r="F114" s="106"/>
      <c r="G114" s="298"/>
      <c r="H114" s="64">
        <v>1.5883993307306192</v>
      </c>
      <c r="I114" s="64">
        <f>(((H114-100%)*0.8))+100%</f>
        <v>1.4707194645844954</v>
      </c>
      <c r="J114" s="291">
        <f t="shared" si="13"/>
        <v>8.1706636921360848E-2</v>
      </c>
      <c r="K114" s="292">
        <f t="shared" si="14"/>
        <v>0.59607114085641688</v>
      </c>
      <c r="L114" s="169"/>
      <c r="M114" s="390"/>
      <c r="N114" s="72"/>
      <c r="O114" s="178"/>
      <c r="P114" s="72"/>
      <c r="Q114" s="178"/>
      <c r="R114" s="72"/>
      <c r="S114" s="178"/>
      <c r="T114" s="88"/>
      <c r="U114" s="192"/>
      <c r="V114" s="72"/>
      <c r="W114" s="178"/>
      <c r="X114" s="72"/>
      <c r="Y114" s="178"/>
      <c r="Z114" s="72"/>
      <c r="AA114" s="178"/>
      <c r="AB114" s="88"/>
      <c r="AC114" s="176">
        <v>6.5925925925925929E-2</v>
      </c>
      <c r="AD114" s="64">
        <v>1.5883993307306192</v>
      </c>
      <c r="AE114" s="184"/>
      <c r="AF114" s="54"/>
      <c r="AG114" s="179"/>
      <c r="AH114" s="54"/>
      <c r="AI114" s="179"/>
      <c r="AJ114" s="67"/>
      <c r="AK114" s="266"/>
      <c r="AL114" s="267"/>
      <c r="AM114" s="271"/>
      <c r="AN114" s="267"/>
      <c r="AO114" s="271"/>
      <c r="AP114" s="270"/>
      <c r="AQ114" s="271"/>
      <c r="AR114" s="269"/>
      <c r="AS114" s="153"/>
      <c r="AT114" s="118"/>
      <c r="AU114" s="154"/>
      <c r="AV114" s="118"/>
      <c r="AW114" s="155"/>
      <c r="AX114" s="120"/>
      <c r="AY114" s="117"/>
      <c r="AZ114" s="118"/>
      <c r="BA114" s="119"/>
      <c r="BB114" s="118"/>
      <c r="BC114" s="119"/>
      <c r="BD114" s="125"/>
      <c r="BE114" s="117"/>
      <c r="BF114" s="118"/>
      <c r="BG114" s="119"/>
      <c r="BH114" s="118"/>
      <c r="BI114" s="119"/>
      <c r="BJ114" s="120"/>
      <c r="BK114" s="47"/>
    </row>
    <row r="115" spans="1:68" ht="15.6" customHeight="1" x14ac:dyDescent="0.3">
      <c r="A115" s="22"/>
      <c r="B115" s="32" t="s">
        <v>1376</v>
      </c>
      <c r="C115" s="203" t="s">
        <v>1342</v>
      </c>
      <c r="D115" s="196">
        <v>1976</v>
      </c>
      <c r="E115" s="195" t="s">
        <v>1859</v>
      </c>
      <c r="F115" s="441">
        <v>1</v>
      </c>
      <c r="G115" s="412">
        <v>43962</v>
      </c>
      <c r="H115" s="63">
        <v>1.4675767918088753</v>
      </c>
      <c r="I115" s="63">
        <v>1.4675767918088753</v>
      </c>
      <c r="J115" s="291">
        <f t="shared" si="13"/>
        <v>8.1532043989381964E-2</v>
      </c>
      <c r="K115" s="292">
        <f t="shared" si="14"/>
        <v>0.59624573378839574</v>
      </c>
      <c r="L115" s="144"/>
      <c r="M115" s="390" t="s">
        <v>2176</v>
      </c>
      <c r="N115" s="72">
        <v>1.4806796382570571</v>
      </c>
      <c r="O115" s="178"/>
      <c r="P115" s="72"/>
      <c r="Q115" s="178"/>
      <c r="R115" s="72"/>
      <c r="S115" s="178">
        <v>7.9629629629629717E-2</v>
      </c>
      <c r="T115" s="85">
        <v>1.4675767918088753</v>
      </c>
      <c r="U115" s="192"/>
      <c r="V115" s="72"/>
      <c r="W115" s="178"/>
      <c r="X115" s="72"/>
      <c r="Y115" s="178"/>
      <c r="Z115" s="72"/>
      <c r="AA115" s="178">
        <v>8.7731481481481466E-2</v>
      </c>
      <c r="AB115" s="88">
        <v>1.6378565254969699</v>
      </c>
      <c r="AC115" s="176">
        <v>6.9108796296296293E-2</v>
      </c>
      <c r="AD115" s="72">
        <v>1.6650864472950362</v>
      </c>
      <c r="AE115" s="184"/>
      <c r="AF115" s="71"/>
      <c r="AG115" s="179"/>
      <c r="AH115" s="71"/>
      <c r="AI115" s="179"/>
      <c r="AJ115" s="82"/>
      <c r="AK115" s="266"/>
      <c r="AL115" s="267"/>
      <c r="AM115" s="271"/>
      <c r="AN115" s="267"/>
      <c r="AO115" s="271"/>
      <c r="AP115" s="270"/>
      <c r="AQ115" s="271"/>
      <c r="AR115" s="269"/>
      <c r="AS115" s="153"/>
      <c r="AT115" s="118"/>
      <c r="AU115" s="154"/>
      <c r="AV115" s="118"/>
      <c r="AW115" s="155"/>
      <c r="AX115" s="120"/>
      <c r="AY115" s="117"/>
      <c r="AZ115" s="118"/>
      <c r="BA115" s="119"/>
      <c r="BB115" s="118"/>
      <c r="BC115" s="119"/>
      <c r="BD115" s="125"/>
      <c r="BE115" s="117"/>
      <c r="BF115" s="118"/>
      <c r="BG115" s="119"/>
      <c r="BH115" s="118"/>
      <c r="BI115" s="119"/>
      <c r="BJ115" s="120"/>
      <c r="BK115" s="83"/>
    </row>
    <row r="116" spans="1:68" ht="15.6" customHeight="1" x14ac:dyDescent="0.3">
      <c r="B116" s="32" t="s">
        <v>1995</v>
      </c>
      <c r="C116" s="162" t="s">
        <v>1950</v>
      </c>
      <c r="D116" s="21">
        <v>1975</v>
      </c>
      <c r="E116" s="12" t="s">
        <v>2050</v>
      </c>
      <c r="F116" s="106"/>
      <c r="G116" s="299"/>
      <c r="H116" s="64">
        <v>1.5798848999725956</v>
      </c>
      <c r="I116" s="64">
        <f>(((H116-100%)*0.8))+100%</f>
        <v>1.4639079199780765</v>
      </c>
      <c r="J116" s="291">
        <f t="shared" si="13"/>
        <v>8.1328217776559797E-2</v>
      </c>
      <c r="K116" s="292">
        <f t="shared" si="14"/>
        <v>0.59644956000121785</v>
      </c>
      <c r="L116" s="50"/>
      <c r="M116" s="390" t="s">
        <v>2104</v>
      </c>
      <c r="N116" s="64">
        <v>1.5798848999725956</v>
      </c>
      <c r="O116" s="178"/>
      <c r="P116" s="72"/>
      <c r="Q116" s="178"/>
      <c r="R116" s="72"/>
      <c r="S116" s="178"/>
      <c r="T116" s="88"/>
      <c r="U116" s="387"/>
      <c r="V116" s="179"/>
      <c r="W116" s="54"/>
      <c r="X116" s="179"/>
      <c r="Y116" s="54"/>
      <c r="Z116" s="179"/>
      <c r="AA116" s="54"/>
      <c r="AB116" s="230"/>
      <c r="AC116" s="231"/>
      <c r="AD116" s="179"/>
      <c r="AE116" s="56"/>
      <c r="AF116" s="179"/>
      <c r="AG116" s="54"/>
      <c r="AH116" s="179"/>
      <c r="AI116" s="232"/>
      <c r="AJ116" s="230"/>
      <c r="AK116" s="272"/>
      <c r="AL116" s="268"/>
      <c r="AM116" s="270"/>
      <c r="AN116" s="268"/>
      <c r="AO116" s="270"/>
      <c r="AP116" s="271"/>
      <c r="AQ116" s="270"/>
      <c r="AR116" s="273"/>
      <c r="AS116" s="233"/>
      <c r="AT116" s="45"/>
      <c r="AU116" s="61"/>
      <c r="AV116" s="46"/>
      <c r="AW116" s="61"/>
      <c r="AX116" s="234"/>
      <c r="AY116" s="235"/>
      <c r="AZ116" s="16"/>
      <c r="BA116" s="61"/>
      <c r="BB116" s="16"/>
      <c r="BC116" s="61"/>
      <c r="BD116" s="236"/>
      <c r="BE116" s="235"/>
      <c r="BF116" s="16"/>
      <c r="BG116" s="61"/>
      <c r="BH116" s="16"/>
      <c r="BI116" s="61"/>
      <c r="BJ116" s="237"/>
      <c r="BK116" s="47"/>
    </row>
    <row r="117" spans="1:68" ht="15.6" customHeight="1" x14ac:dyDescent="0.3">
      <c r="B117" s="32" t="s">
        <v>1372</v>
      </c>
      <c r="C117" s="38" t="s">
        <v>1338</v>
      </c>
      <c r="D117" s="21">
        <v>1968</v>
      </c>
      <c r="E117" s="12" t="s">
        <v>1388</v>
      </c>
      <c r="F117" s="141"/>
      <c r="G117" s="298"/>
      <c r="H117" s="64">
        <v>1.579196876742889</v>
      </c>
      <c r="I117" s="64">
        <f>(((H117-100%)*0.8))+100%</f>
        <v>1.4633575013943112</v>
      </c>
      <c r="J117" s="291">
        <f t="shared" si="13"/>
        <v>8.1297638966350616E-2</v>
      </c>
      <c r="K117" s="292">
        <f t="shared" si="14"/>
        <v>0.59648013881142714</v>
      </c>
      <c r="L117" s="144"/>
      <c r="M117" s="390"/>
      <c r="N117" s="72"/>
      <c r="O117" s="178"/>
      <c r="P117" s="72"/>
      <c r="Q117" s="178"/>
      <c r="R117" s="72"/>
      <c r="S117" s="178"/>
      <c r="T117" s="88"/>
      <c r="U117" s="192"/>
      <c r="V117" s="72"/>
      <c r="W117" s="178"/>
      <c r="X117" s="72"/>
      <c r="Y117" s="178"/>
      <c r="Z117" s="72"/>
      <c r="AA117" s="178"/>
      <c r="AB117" s="88"/>
      <c r="AC117" s="176">
        <v>6.5543981481481481E-2</v>
      </c>
      <c r="AD117" s="64">
        <v>1.579196876742889</v>
      </c>
      <c r="AE117" s="184"/>
      <c r="AF117" s="71"/>
      <c r="AG117" s="179"/>
      <c r="AH117" s="71"/>
      <c r="AI117" s="179"/>
      <c r="AJ117" s="82"/>
      <c r="AK117" s="266"/>
      <c r="AL117" s="267"/>
      <c r="AM117" s="271"/>
      <c r="AN117" s="267"/>
      <c r="AO117" s="271"/>
      <c r="AP117" s="270"/>
      <c r="AQ117" s="271"/>
      <c r="AR117" s="269"/>
      <c r="AS117" s="153"/>
      <c r="AT117" s="118"/>
      <c r="AU117" s="154"/>
      <c r="AV117" s="118"/>
      <c r="AW117" s="155"/>
      <c r="AX117" s="120"/>
      <c r="AY117" s="117"/>
      <c r="AZ117" s="118"/>
      <c r="BA117" s="119"/>
      <c r="BB117" s="118"/>
      <c r="BC117" s="119"/>
      <c r="BD117" s="125"/>
      <c r="BE117" s="117"/>
      <c r="BF117" s="118"/>
      <c r="BG117" s="119"/>
      <c r="BH117" s="118"/>
      <c r="BI117" s="119"/>
      <c r="BJ117" s="120"/>
      <c r="BK117" s="83"/>
    </row>
    <row r="118" spans="1:68" ht="15.6" customHeight="1" x14ac:dyDescent="0.3">
      <c r="B118" s="32" t="s">
        <v>1371</v>
      </c>
      <c r="C118" s="38" t="s">
        <v>1337</v>
      </c>
      <c r="D118" s="21">
        <v>1973</v>
      </c>
      <c r="E118" s="12" t="s">
        <v>1399</v>
      </c>
      <c r="F118" s="141"/>
      <c r="G118" s="298"/>
      <c r="H118" s="64">
        <v>1.5750139431121026</v>
      </c>
      <c r="I118" s="64">
        <f>(((H118-100%)*0.8))+100%</f>
        <v>1.4600111544896821</v>
      </c>
      <c r="J118" s="291">
        <f t="shared" si="13"/>
        <v>8.1111730804982338E-2</v>
      </c>
      <c r="K118" s="292">
        <f t="shared" si="14"/>
        <v>0.59666604697279535</v>
      </c>
      <c r="L118" s="144"/>
      <c r="M118" s="390"/>
      <c r="N118" s="72"/>
      <c r="O118" s="178"/>
      <c r="P118" s="72"/>
      <c r="Q118" s="178"/>
      <c r="R118" s="72"/>
      <c r="S118" s="178"/>
      <c r="T118" s="88"/>
      <c r="U118" s="192"/>
      <c r="V118" s="72"/>
      <c r="W118" s="178"/>
      <c r="X118" s="72"/>
      <c r="Y118" s="178"/>
      <c r="Z118" s="72"/>
      <c r="AA118" s="178"/>
      <c r="AB118" s="88"/>
      <c r="AC118" s="176">
        <v>6.537037037037037E-2</v>
      </c>
      <c r="AD118" s="64">
        <v>1.5750139431121026</v>
      </c>
      <c r="AE118" s="184"/>
      <c r="AF118" s="71"/>
      <c r="AG118" s="179"/>
      <c r="AH118" s="71"/>
      <c r="AI118" s="179"/>
      <c r="AJ118" s="82"/>
      <c r="AK118" s="266"/>
      <c r="AL118" s="267"/>
      <c r="AM118" s="271"/>
      <c r="AN118" s="267"/>
      <c r="AO118" s="271"/>
      <c r="AP118" s="270"/>
      <c r="AQ118" s="271"/>
      <c r="AR118" s="269"/>
      <c r="AS118" s="153"/>
      <c r="AT118" s="118"/>
      <c r="AU118" s="154"/>
      <c r="AV118" s="118"/>
      <c r="AW118" s="155"/>
      <c r="AX118" s="120"/>
      <c r="AY118" s="117"/>
      <c r="AZ118" s="118"/>
      <c r="BA118" s="119"/>
      <c r="BB118" s="118"/>
      <c r="BC118" s="119"/>
      <c r="BD118" s="125"/>
      <c r="BE118" s="117"/>
      <c r="BF118" s="118"/>
      <c r="BG118" s="119"/>
      <c r="BH118" s="118"/>
      <c r="BI118" s="119"/>
      <c r="BJ118" s="120"/>
      <c r="BK118" s="83"/>
    </row>
    <row r="119" spans="1:68" ht="15.6" customHeight="1" x14ac:dyDescent="0.3">
      <c r="B119" s="42" t="s">
        <v>948</v>
      </c>
      <c r="C119" s="38" t="s">
        <v>1059</v>
      </c>
      <c r="D119" s="21">
        <v>1978</v>
      </c>
      <c r="E119" s="12" t="s">
        <v>1147</v>
      </c>
      <c r="F119" s="106"/>
      <c r="G119" s="298"/>
      <c r="H119" s="63">
        <v>1.456776352481874</v>
      </c>
      <c r="I119" s="63">
        <v>1.456776352481874</v>
      </c>
      <c r="J119" s="291">
        <f t="shared" si="13"/>
        <v>8.0932019582326334E-2</v>
      </c>
      <c r="K119" s="292">
        <f t="shared" si="14"/>
        <v>0.59684575819545138</v>
      </c>
      <c r="L119" s="144"/>
      <c r="M119" s="390" t="s">
        <v>2222</v>
      </c>
      <c r="N119" s="72">
        <v>1.5061660728966844</v>
      </c>
      <c r="O119" s="178"/>
      <c r="P119" s="72"/>
      <c r="Q119" s="178"/>
      <c r="R119" s="72"/>
      <c r="S119" s="178"/>
      <c r="T119" s="88"/>
      <c r="U119" s="192"/>
      <c r="V119" s="72"/>
      <c r="W119" s="178"/>
      <c r="X119" s="72"/>
      <c r="Y119" s="178"/>
      <c r="Z119" s="72"/>
      <c r="AA119" s="178"/>
      <c r="AB119" s="88"/>
      <c r="AC119" s="176">
        <v>6.0462962962962961E-2</v>
      </c>
      <c r="AD119" s="63">
        <v>1.456776352481874</v>
      </c>
      <c r="AE119" s="184"/>
      <c r="AF119" s="71"/>
      <c r="AG119" s="179"/>
      <c r="AH119" s="71"/>
      <c r="AI119" s="179"/>
      <c r="AJ119" s="82"/>
      <c r="AK119" s="266" t="s">
        <v>1229</v>
      </c>
      <c r="AL119" s="267">
        <v>1.3609391124870998</v>
      </c>
      <c r="AM119" s="271"/>
      <c r="AN119" s="267"/>
      <c r="AO119" s="271"/>
      <c r="AP119" s="270"/>
      <c r="AQ119" s="271"/>
      <c r="AR119" s="269"/>
      <c r="AS119" s="153"/>
      <c r="AT119" s="118"/>
      <c r="AU119" s="154"/>
      <c r="AV119" s="118"/>
      <c r="AW119" s="155"/>
      <c r="AX119" s="120"/>
      <c r="AY119" s="117"/>
      <c r="AZ119" s="118"/>
      <c r="BA119" s="119"/>
      <c r="BB119" s="118"/>
      <c r="BC119" s="119"/>
      <c r="BD119" s="125"/>
      <c r="BE119" s="117"/>
      <c r="BF119" s="118"/>
      <c r="BG119" s="119"/>
      <c r="BH119" s="118"/>
      <c r="BI119" s="119"/>
      <c r="BJ119" s="120"/>
      <c r="BK119" s="83"/>
    </row>
    <row r="120" spans="1:68" ht="15.6" customHeight="1" x14ac:dyDescent="0.3">
      <c r="B120" s="32" t="s">
        <v>176</v>
      </c>
      <c r="C120" s="9" t="s">
        <v>10</v>
      </c>
      <c r="D120" s="21">
        <v>1965</v>
      </c>
      <c r="E120" s="24" t="s">
        <v>709</v>
      </c>
      <c r="F120" s="106"/>
      <c r="G120" s="298"/>
      <c r="H120" s="63">
        <v>1.4564451158106755</v>
      </c>
      <c r="I120" s="63">
        <v>1.4564451158106755</v>
      </c>
      <c r="J120" s="291">
        <f t="shared" si="13"/>
        <v>8.0913617545037522E-2</v>
      </c>
      <c r="K120" s="292">
        <f t="shared" si="14"/>
        <v>0.59686416023274014</v>
      </c>
      <c r="L120" s="144"/>
      <c r="M120" s="390" t="s">
        <v>2137</v>
      </c>
      <c r="N120" s="72">
        <v>2.422307481501782</v>
      </c>
      <c r="O120" s="178"/>
      <c r="P120" s="72"/>
      <c r="Q120" s="178">
        <v>2.032349537037037E-2</v>
      </c>
      <c r="R120" s="86">
        <v>1.6949324324324326</v>
      </c>
      <c r="S120" s="178"/>
      <c r="T120" s="88"/>
      <c r="U120" s="192"/>
      <c r="V120" s="72"/>
      <c r="W120" s="178">
        <v>6.6956018518518512E-2</v>
      </c>
      <c r="X120" s="63">
        <v>1.4564451158106755</v>
      </c>
      <c r="Y120" s="178"/>
      <c r="Z120" s="72"/>
      <c r="AA120" s="178"/>
      <c r="AB120" s="88"/>
      <c r="AC120" s="176">
        <v>7.0949074074074067E-2</v>
      </c>
      <c r="AD120" s="72">
        <v>1.7094255437813719</v>
      </c>
      <c r="AE120" s="184"/>
      <c r="AF120" s="71"/>
      <c r="AG120" s="179">
        <v>1.9465046296296196E-2</v>
      </c>
      <c r="AH120" s="71">
        <v>1.8595738564115059</v>
      </c>
      <c r="AI120" s="179">
        <v>7.9583333333333228E-2</v>
      </c>
      <c r="AJ120" s="88">
        <v>1.5036081347036936</v>
      </c>
      <c r="AK120" s="266" t="s">
        <v>1175</v>
      </c>
      <c r="AL120" s="267">
        <v>1.5479876160990711</v>
      </c>
      <c r="AM120" s="271">
        <v>5.5196759259259265E-2</v>
      </c>
      <c r="AN120" s="267">
        <v>1.2903138528138556</v>
      </c>
      <c r="AO120" s="271">
        <v>1.844502314814811E-2</v>
      </c>
      <c r="AP120" s="270">
        <v>1.6756213988308069</v>
      </c>
      <c r="AQ120" s="271">
        <v>8.8599093644503246E-2</v>
      </c>
      <c r="AR120" s="269">
        <v>1.5711078718141029</v>
      </c>
      <c r="AS120" s="153">
        <v>6.9537037037037036E-2</v>
      </c>
      <c r="AT120" s="118">
        <v>1.6702807895468443</v>
      </c>
      <c r="AU120" s="154">
        <v>7.1342592592592582E-2</v>
      </c>
      <c r="AV120" s="118">
        <v>1.6285336856010566</v>
      </c>
      <c r="AW120" s="155">
        <v>1.8435185185185183E-2</v>
      </c>
      <c r="AX120" s="120">
        <v>1.6634407853512494</v>
      </c>
      <c r="AY120" s="117"/>
      <c r="AZ120" s="118"/>
      <c r="BA120" s="119">
        <v>9.5451388888888891E-2</v>
      </c>
      <c r="BB120" s="118">
        <v>2.1543887147335425</v>
      </c>
      <c r="BC120" s="119"/>
      <c r="BD120" s="125"/>
      <c r="BE120" s="117"/>
      <c r="BF120" s="118"/>
      <c r="BG120" s="119"/>
      <c r="BH120" s="118"/>
      <c r="BI120" s="119"/>
      <c r="BJ120" s="120"/>
      <c r="BK120" s="83"/>
    </row>
    <row r="121" spans="1:68" ht="15.6" customHeight="1" x14ac:dyDescent="0.3">
      <c r="A121" s="143"/>
      <c r="B121" s="40" t="s">
        <v>2277</v>
      </c>
      <c r="C121" s="198" t="s">
        <v>2279</v>
      </c>
      <c r="D121" s="196"/>
      <c r="E121" s="304"/>
      <c r="F121" s="207">
        <v>1</v>
      </c>
      <c r="G121" s="301">
        <v>43965</v>
      </c>
      <c r="H121" s="72"/>
      <c r="I121" s="72"/>
      <c r="J121" s="437"/>
      <c r="K121" s="429">
        <v>0.59687499999999993</v>
      </c>
      <c r="L121" s="144"/>
      <c r="M121" s="390"/>
      <c r="N121" s="72"/>
      <c r="O121" s="178"/>
      <c r="P121" s="72"/>
      <c r="Q121" s="178"/>
      <c r="R121" s="72"/>
      <c r="S121" s="178"/>
      <c r="T121" s="88"/>
      <c r="U121" s="192"/>
      <c r="V121" s="72"/>
      <c r="W121" s="178"/>
      <c r="X121" s="72"/>
      <c r="Y121" s="178"/>
      <c r="Z121" s="72"/>
      <c r="AA121" s="178"/>
      <c r="AB121" s="88"/>
      <c r="AC121" s="175"/>
      <c r="AD121" s="72"/>
      <c r="AE121" s="193"/>
      <c r="AF121" s="72"/>
      <c r="AG121" s="178"/>
      <c r="AH121" s="72"/>
      <c r="AI121" s="178"/>
      <c r="AJ121" s="88"/>
      <c r="AK121" s="266"/>
      <c r="AL121" s="267"/>
      <c r="AM121" s="271"/>
      <c r="AN121" s="267"/>
      <c r="AO121" s="271"/>
      <c r="AP121" s="270"/>
      <c r="AQ121" s="271"/>
      <c r="AR121" s="269"/>
      <c r="AS121" s="153"/>
      <c r="AT121" s="118"/>
      <c r="AU121" s="154"/>
      <c r="AV121" s="118"/>
      <c r="AW121" s="155"/>
      <c r="AX121" s="120"/>
      <c r="AY121" s="117"/>
      <c r="AZ121" s="118"/>
      <c r="BA121" s="119"/>
      <c r="BB121" s="118"/>
      <c r="BC121" s="119"/>
      <c r="BD121" s="125"/>
      <c r="BE121" s="117"/>
      <c r="BF121" s="118"/>
      <c r="BG121" s="119"/>
      <c r="BH121" s="118"/>
      <c r="BI121" s="119"/>
      <c r="BJ121" s="120"/>
      <c r="BK121" s="210"/>
      <c r="BL121" s="143"/>
      <c r="BM121" s="143"/>
      <c r="BN121" s="143"/>
      <c r="BO121" s="143"/>
      <c r="BP121" s="143"/>
    </row>
    <row r="122" spans="1:68" ht="15.6" customHeight="1" x14ac:dyDescent="0.3">
      <c r="B122" s="32" t="s">
        <v>1994</v>
      </c>
      <c r="C122" s="162" t="s">
        <v>1949</v>
      </c>
      <c r="D122" s="21">
        <v>1982</v>
      </c>
      <c r="E122" s="12" t="s">
        <v>2049</v>
      </c>
      <c r="F122" s="106"/>
      <c r="G122" s="299"/>
      <c r="H122" s="64">
        <v>1.5675527541792276</v>
      </c>
      <c r="I122" s="64">
        <f>(((H122-100%)*0.8))+100%</f>
        <v>1.454042203343382</v>
      </c>
      <c r="J122" s="291">
        <f t="shared" ref="J122:J134" si="15">$J$4*I122</f>
        <v>8.0780122407965657E-2</v>
      </c>
      <c r="K122" s="292">
        <f t="shared" ref="K122:K134" si="16">$K$4-$J$4*(I122/$I$4)</f>
        <v>0.59699765536981209</v>
      </c>
      <c r="L122" s="50"/>
      <c r="M122" s="390" t="s">
        <v>2145</v>
      </c>
      <c r="N122" s="64">
        <v>1.5675527541792276</v>
      </c>
      <c r="O122" s="178"/>
      <c r="P122" s="72"/>
      <c r="Q122" s="178"/>
      <c r="R122" s="72"/>
      <c r="S122" s="178"/>
      <c r="T122" s="88"/>
      <c r="U122" s="387"/>
      <c r="V122" s="179"/>
      <c r="W122" s="54"/>
      <c r="X122" s="179"/>
      <c r="Y122" s="54"/>
      <c r="Z122" s="179"/>
      <c r="AA122" s="54"/>
      <c r="AB122" s="230"/>
      <c r="AC122" s="231"/>
      <c r="AD122" s="179"/>
      <c r="AE122" s="56"/>
      <c r="AF122" s="179"/>
      <c r="AG122" s="54"/>
      <c r="AH122" s="179"/>
      <c r="AI122" s="232"/>
      <c r="AJ122" s="230"/>
      <c r="AK122" s="272"/>
      <c r="AL122" s="268"/>
      <c r="AM122" s="270"/>
      <c r="AN122" s="268"/>
      <c r="AO122" s="270"/>
      <c r="AP122" s="271"/>
      <c r="AQ122" s="270"/>
      <c r="AR122" s="273"/>
      <c r="AS122" s="233"/>
      <c r="AT122" s="45"/>
      <c r="AU122" s="61"/>
      <c r="AV122" s="46"/>
      <c r="AW122" s="61"/>
      <c r="AX122" s="234"/>
      <c r="AY122" s="235"/>
      <c r="AZ122" s="16"/>
      <c r="BA122" s="61"/>
      <c r="BB122" s="16"/>
      <c r="BC122" s="61"/>
      <c r="BD122" s="236"/>
      <c r="BE122" s="235"/>
      <c r="BF122" s="16"/>
      <c r="BG122" s="61"/>
      <c r="BH122" s="16"/>
      <c r="BI122" s="61"/>
      <c r="BJ122" s="237"/>
      <c r="BK122" s="47"/>
    </row>
    <row r="123" spans="1:68" ht="15.6" customHeight="1" x14ac:dyDescent="0.3">
      <c r="B123" s="32" t="s">
        <v>1683</v>
      </c>
      <c r="C123" s="162" t="s">
        <v>1639</v>
      </c>
      <c r="D123" s="145">
        <v>1949</v>
      </c>
      <c r="E123" s="227" t="s">
        <v>1654</v>
      </c>
      <c r="F123" s="106"/>
      <c r="G123" s="298"/>
      <c r="H123" s="64">
        <v>1.5648725212464589</v>
      </c>
      <c r="I123" s="64">
        <f>(((H123-100%)*0.8))+100%</f>
        <v>1.4518980169971671</v>
      </c>
      <c r="J123" s="291">
        <f t="shared" si="15"/>
        <v>8.0661000944287062E-2</v>
      </c>
      <c r="K123" s="292">
        <f t="shared" si="16"/>
        <v>0.59711677683349063</v>
      </c>
      <c r="L123" s="50"/>
      <c r="M123" s="390"/>
      <c r="N123" s="72"/>
      <c r="O123" s="178"/>
      <c r="P123" s="72"/>
      <c r="Q123" s="178"/>
      <c r="R123" s="72"/>
      <c r="S123" s="178"/>
      <c r="T123" s="88"/>
      <c r="U123" s="191" t="s">
        <v>1830</v>
      </c>
      <c r="V123" s="64">
        <v>1.5648725212464589</v>
      </c>
      <c r="W123" s="179"/>
      <c r="X123" s="71"/>
      <c r="Y123" s="179"/>
      <c r="Z123" s="54"/>
      <c r="AA123" s="179"/>
      <c r="AB123" s="70"/>
      <c r="AC123" s="176"/>
      <c r="AD123" s="54"/>
      <c r="AE123" s="184"/>
      <c r="AF123" s="54"/>
      <c r="AG123" s="179"/>
      <c r="AH123" s="54"/>
      <c r="AI123" s="179"/>
      <c r="AJ123" s="67"/>
      <c r="AK123" s="266"/>
      <c r="AL123" s="267"/>
      <c r="AM123" s="271"/>
      <c r="AN123" s="267"/>
      <c r="AO123" s="271"/>
      <c r="AP123" s="270"/>
      <c r="AQ123" s="271"/>
      <c r="AR123" s="269"/>
      <c r="AS123" s="153"/>
      <c r="AT123" s="118"/>
      <c r="AU123" s="154"/>
      <c r="AV123" s="118"/>
      <c r="AW123" s="155"/>
      <c r="AX123" s="120"/>
      <c r="AY123" s="165"/>
      <c r="AZ123" s="61"/>
      <c r="BA123" s="16"/>
      <c r="BB123" s="61"/>
      <c r="BC123" s="16"/>
      <c r="BD123" s="167"/>
      <c r="BE123" s="165"/>
      <c r="BF123" s="61"/>
      <c r="BG123" s="16"/>
      <c r="BH123" s="61"/>
      <c r="BI123" s="16"/>
      <c r="BJ123" s="59"/>
      <c r="BK123" s="47"/>
    </row>
    <row r="124" spans="1:68" ht="15.6" customHeight="1" x14ac:dyDescent="0.3">
      <c r="B124" s="32" t="s">
        <v>1710</v>
      </c>
      <c r="C124" s="161" t="s">
        <v>1694</v>
      </c>
      <c r="D124" s="21"/>
      <c r="E124" s="12"/>
      <c r="F124" s="106"/>
      <c r="G124" s="298"/>
      <c r="H124" s="164">
        <v>1.5624792324306243</v>
      </c>
      <c r="I124" s="64">
        <f>(((H124-100%)*0.8))+100%</f>
        <v>1.4499833859444995</v>
      </c>
      <c r="J124" s="291">
        <f t="shared" si="15"/>
        <v>8.0554632552472194E-2</v>
      </c>
      <c r="K124" s="292">
        <f t="shared" si="16"/>
        <v>0.59722314522530551</v>
      </c>
      <c r="L124" s="50"/>
      <c r="M124" s="390"/>
      <c r="N124" s="72"/>
      <c r="O124" s="178"/>
      <c r="P124" s="72"/>
      <c r="Q124" s="178"/>
      <c r="R124" s="72"/>
      <c r="S124" s="178"/>
      <c r="T124" s="88"/>
      <c r="U124" s="191"/>
      <c r="V124" s="71"/>
      <c r="W124" s="179"/>
      <c r="X124" s="71"/>
      <c r="Y124" s="179">
        <v>1.7415856481481473E-2</v>
      </c>
      <c r="Z124" s="164">
        <v>1.5624792324306243</v>
      </c>
      <c r="AA124" s="179"/>
      <c r="AB124" s="70"/>
      <c r="AC124" s="176"/>
      <c r="AD124" s="54"/>
      <c r="AE124" s="184"/>
      <c r="AF124" s="54"/>
      <c r="AG124" s="179"/>
      <c r="AH124" s="54"/>
      <c r="AI124" s="179"/>
      <c r="AJ124" s="67"/>
      <c r="AK124" s="266"/>
      <c r="AL124" s="267"/>
      <c r="AM124" s="271"/>
      <c r="AN124" s="267"/>
      <c r="AO124" s="271"/>
      <c r="AP124" s="270"/>
      <c r="AQ124" s="271"/>
      <c r="AR124" s="269"/>
      <c r="AS124" s="153"/>
      <c r="AT124" s="118"/>
      <c r="AU124" s="154"/>
      <c r="AV124" s="118"/>
      <c r="AW124" s="155"/>
      <c r="AX124" s="120"/>
      <c r="AY124" s="165"/>
      <c r="AZ124" s="61"/>
      <c r="BA124" s="16"/>
      <c r="BB124" s="61"/>
      <c r="BC124" s="16"/>
      <c r="BD124" s="167"/>
      <c r="BE124" s="165"/>
      <c r="BF124" s="61"/>
      <c r="BG124" s="16"/>
      <c r="BH124" s="61"/>
      <c r="BI124" s="16"/>
      <c r="BJ124" s="59"/>
      <c r="BK124" s="47"/>
    </row>
    <row r="125" spans="1:68" ht="15.6" customHeight="1" x14ac:dyDescent="0.3">
      <c r="B125" s="32" t="s">
        <v>1993</v>
      </c>
      <c r="C125" s="162" t="s">
        <v>1948</v>
      </c>
      <c r="D125" s="21">
        <v>1976</v>
      </c>
      <c r="E125" s="12" t="s">
        <v>2048</v>
      </c>
      <c r="F125" s="106"/>
      <c r="G125" s="299"/>
      <c r="H125" s="64">
        <v>1.5612496574403947</v>
      </c>
      <c r="I125" s="64">
        <f>(((H125-100%)*0.8))+100%</f>
        <v>1.4489997259523157</v>
      </c>
      <c r="J125" s="291">
        <f t="shared" si="15"/>
        <v>8.0499984775128652E-2</v>
      </c>
      <c r="K125" s="292">
        <f t="shared" si="16"/>
        <v>0.59727779300264905</v>
      </c>
      <c r="L125" s="50"/>
      <c r="M125" s="390" t="s">
        <v>2092</v>
      </c>
      <c r="N125" s="64">
        <v>1.5612496574403947</v>
      </c>
      <c r="O125" s="178"/>
      <c r="P125" s="72"/>
      <c r="Q125" s="178"/>
      <c r="R125" s="72"/>
      <c r="S125" s="178"/>
      <c r="T125" s="88"/>
      <c r="U125" s="387"/>
      <c r="V125" s="179"/>
      <c r="W125" s="54"/>
      <c r="X125" s="179"/>
      <c r="Y125" s="54"/>
      <c r="Z125" s="179"/>
      <c r="AA125" s="54"/>
      <c r="AB125" s="230"/>
      <c r="AC125" s="231"/>
      <c r="AD125" s="179"/>
      <c r="AE125" s="56"/>
      <c r="AF125" s="179"/>
      <c r="AG125" s="54"/>
      <c r="AH125" s="179"/>
      <c r="AI125" s="232"/>
      <c r="AJ125" s="230"/>
      <c r="AK125" s="272"/>
      <c r="AL125" s="268"/>
      <c r="AM125" s="270"/>
      <c r="AN125" s="268"/>
      <c r="AO125" s="270"/>
      <c r="AP125" s="271"/>
      <c r="AQ125" s="270"/>
      <c r="AR125" s="273"/>
      <c r="AS125" s="233"/>
      <c r="AT125" s="45"/>
      <c r="AU125" s="61"/>
      <c r="AV125" s="46"/>
      <c r="AW125" s="61"/>
      <c r="AX125" s="234"/>
      <c r="AY125" s="235"/>
      <c r="AZ125" s="16"/>
      <c r="BA125" s="61"/>
      <c r="BB125" s="16"/>
      <c r="BC125" s="61"/>
      <c r="BD125" s="236"/>
      <c r="BE125" s="235"/>
      <c r="BF125" s="16"/>
      <c r="BG125" s="61"/>
      <c r="BH125" s="16"/>
      <c r="BI125" s="61"/>
      <c r="BJ125" s="237"/>
      <c r="BK125" s="47"/>
    </row>
    <row r="126" spans="1:68" ht="15.6" customHeight="1" x14ac:dyDescent="0.3">
      <c r="A126" s="22"/>
      <c r="B126" s="32" t="s">
        <v>452</v>
      </c>
      <c r="C126" s="198" t="s">
        <v>451</v>
      </c>
      <c r="D126" s="196">
        <v>1983</v>
      </c>
      <c r="E126" s="304" t="s">
        <v>705</v>
      </c>
      <c r="F126" s="207">
        <v>1</v>
      </c>
      <c r="G126" s="301">
        <v>43965</v>
      </c>
      <c r="H126" s="63">
        <v>1.4488901068785971</v>
      </c>
      <c r="I126" s="63">
        <v>1.4488901068785971</v>
      </c>
      <c r="J126" s="291">
        <f t="shared" si="15"/>
        <v>8.0493894826588724E-2</v>
      </c>
      <c r="K126" s="292">
        <f t="shared" si="16"/>
        <v>0.59728388295118895</v>
      </c>
      <c r="L126" s="144"/>
      <c r="M126" s="390" t="s">
        <v>2212</v>
      </c>
      <c r="N126" s="63">
        <v>1.4488901068785971</v>
      </c>
      <c r="O126" s="178"/>
      <c r="P126" s="72"/>
      <c r="Q126" s="178">
        <v>1.6799884259259268E-2</v>
      </c>
      <c r="R126" s="86">
        <v>1.4010714285714294</v>
      </c>
      <c r="S126" s="178">
        <v>8.4189814814814801E-2</v>
      </c>
      <c r="T126" s="88">
        <v>1.5516211604095562</v>
      </c>
      <c r="U126" s="192"/>
      <c r="V126" s="72"/>
      <c r="W126" s="178"/>
      <c r="X126" s="72"/>
      <c r="Y126" s="178"/>
      <c r="Z126" s="72"/>
      <c r="AA126" s="178"/>
      <c r="AB126" s="88"/>
      <c r="AC126" s="176">
        <v>8.5023148148148153E-2</v>
      </c>
      <c r="AD126" s="71">
        <v>2.0485220301171223</v>
      </c>
      <c r="AE126" s="184"/>
      <c r="AF126" s="71"/>
      <c r="AG126" s="179">
        <v>1.7875810185185137E-2</v>
      </c>
      <c r="AH126" s="72">
        <v>1.7077477636860263</v>
      </c>
      <c r="AI126" s="179">
        <v>7.6134259259259318E-2</v>
      </c>
      <c r="AJ126" s="88">
        <v>1.4384430352066488</v>
      </c>
      <c r="AK126" s="266"/>
      <c r="AL126" s="267"/>
      <c r="AM126" s="271">
        <v>6.0960648148148056E-2</v>
      </c>
      <c r="AN126" s="267">
        <v>1.4250541125541132</v>
      </c>
      <c r="AO126" s="271">
        <v>1.6238425925925924E-2</v>
      </c>
      <c r="AP126" s="270">
        <v>1.47516507549313</v>
      </c>
      <c r="AQ126" s="271">
        <v>8.8587962962963007E-2</v>
      </c>
      <c r="AR126" s="269">
        <v>1.5709104939328269</v>
      </c>
      <c r="AS126" s="153">
        <v>6.4791666666666664E-2</v>
      </c>
      <c r="AT126" s="118">
        <v>1.5562969140950789</v>
      </c>
      <c r="AU126" s="154">
        <v>6.6631944444444438E-2</v>
      </c>
      <c r="AV126" s="118">
        <v>1.5210039630118888</v>
      </c>
      <c r="AW126" s="155">
        <v>1.6672067901234568E-2</v>
      </c>
      <c r="AX126" s="120">
        <v>1.5043514586089257</v>
      </c>
      <c r="AY126" s="117"/>
      <c r="AZ126" s="118"/>
      <c r="BA126" s="119"/>
      <c r="BB126" s="118"/>
      <c r="BC126" s="119"/>
      <c r="BD126" s="125"/>
      <c r="BE126" s="117"/>
      <c r="BF126" s="118"/>
      <c r="BG126" s="119"/>
      <c r="BH126" s="118"/>
      <c r="BI126" s="119"/>
      <c r="BJ126" s="120"/>
      <c r="BK126" s="83"/>
    </row>
    <row r="127" spans="1:68" ht="15.6" customHeight="1" x14ac:dyDescent="0.3">
      <c r="A127" s="22"/>
      <c r="B127" s="32" t="s">
        <v>173</v>
      </c>
      <c r="C127" s="9" t="s">
        <v>172</v>
      </c>
      <c r="D127" s="21">
        <v>1982</v>
      </c>
      <c r="E127" s="24" t="s">
        <v>708</v>
      </c>
      <c r="F127" s="106"/>
      <c r="G127" s="298"/>
      <c r="H127" s="64">
        <v>1.560791968767429</v>
      </c>
      <c r="I127" s="64">
        <f>(((H127-100%)*0.8))+100%</f>
        <v>1.4486335750139432</v>
      </c>
      <c r="J127" s="291">
        <f t="shared" si="15"/>
        <v>8.0479643056330166E-2</v>
      </c>
      <c r="K127" s="292">
        <f t="shared" si="16"/>
        <v>0.59729813472144755</v>
      </c>
      <c r="L127" s="35"/>
      <c r="M127" s="390"/>
      <c r="N127" s="72"/>
      <c r="O127" s="178"/>
      <c r="P127" s="72"/>
      <c r="Q127" s="178"/>
      <c r="R127" s="72"/>
      <c r="S127" s="178"/>
      <c r="T127" s="88"/>
      <c r="U127" s="192"/>
      <c r="V127" s="72"/>
      <c r="W127" s="178"/>
      <c r="X127" s="72"/>
      <c r="Y127" s="178"/>
      <c r="Z127" s="72"/>
      <c r="AA127" s="178"/>
      <c r="AB127" s="88"/>
      <c r="AC127" s="176">
        <v>6.4780092592592597E-2</v>
      </c>
      <c r="AD127" s="64">
        <v>1.560791968767429</v>
      </c>
      <c r="AE127" s="184"/>
      <c r="AF127" s="71"/>
      <c r="AG127" s="179"/>
      <c r="AH127" s="71"/>
      <c r="AI127" s="179"/>
      <c r="AJ127" s="82"/>
      <c r="AK127" s="266"/>
      <c r="AL127" s="267"/>
      <c r="AM127" s="271"/>
      <c r="AN127" s="267"/>
      <c r="AO127" s="271"/>
      <c r="AP127" s="270"/>
      <c r="AQ127" s="271"/>
      <c r="AR127" s="269"/>
      <c r="AS127" s="153">
        <v>6.1226851851851859E-2</v>
      </c>
      <c r="AT127" s="118">
        <v>1.4706700027800945</v>
      </c>
      <c r="AU127" s="154"/>
      <c r="AV127" s="118"/>
      <c r="AW127" s="155"/>
      <c r="AX127" s="120"/>
      <c r="AY127" s="117">
        <v>6.5092592592592591E-2</v>
      </c>
      <c r="AZ127" s="118">
        <v>1.5017356475300401</v>
      </c>
      <c r="BA127" s="119"/>
      <c r="BB127" s="118"/>
      <c r="BC127" s="119"/>
      <c r="BD127" s="125"/>
      <c r="BE127" s="117"/>
      <c r="BF127" s="118"/>
      <c r="BG127" s="119"/>
      <c r="BH127" s="118"/>
      <c r="BI127" s="119"/>
      <c r="BJ127" s="120"/>
      <c r="BK127" s="83"/>
    </row>
    <row r="128" spans="1:68" ht="15.6" customHeight="1" x14ac:dyDescent="0.3">
      <c r="B128" s="42" t="s">
        <v>947</v>
      </c>
      <c r="C128" s="38" t="s">
        <v>1058</v>
      </c>
      <c r="D128" s="21"/>
      <c r="E128" s="12" t="s">
        <v>775</v>
      </c>
      <c r="F128" s="106"/>
      <c r="G128" s="298"/>
      <c r="H128" s="63">
        <v>1.4459311851447296</v>
      </c>
      <c r="I128" s="63">
        <v>1.4459311851447296</v>
      </c>
      <c r="J128" s="291">
        <f t="shared" si="15"/>
        <v>8.0329510285818306E-2</v>
      </c>
      <c r="K128" s="292">
        <f t="shared" si="16"/>
        <v>0.59744826749195945</v>
      </c>
      <c r="L128" s="144"/>
      <c r="M128" s="390"/>
      <c r="N128" s="72"/>
      <c r="O128" s="178"/>
      <c r="P128" s="72"/>
      <c r="Q128" s="178"/>
      <c r="R128" s="72"/>
      <c r="S128" s="178"/>
      <c r="T128" s="88"/>
      <c r="U128" s="192"/>
      <c r="V128" s="72"/>
      <c r="W128" s="179">
        <v>8.4803240740740748E-2</v>
      </c>
      <c r="X128" s="72">
        <v>1.8446626384692864</v>
      </c>
      <c r="Y128" s="178"/>
      <c r="Z128" s="72"/>
      <c r="AA128" s="178"/>
      <c r="AB128" s="88"/>
      <c r="AC128" s="176"/>
      <c r="AD128" s="71"/>
      <c r="AE128" s="184">
        <v>6.128472222222222E-2</v>
      </c>
      <c r="AF128" s="63">
        <v>1.4459311851447296</v>
      </c>
      <c r="AG128" s="179"/>
      <c r="AH128" s="71"/>
      <c r="AI128" s="179"/>
      <c r="AJ128" s="82"/>
      <c r="AK128" s="266"/>
      <c r="AL128" s="267"/>
      <c r="AM128" s="271">
        <v>5.8761574074074008E-2</v>
      </c>
      <c r="AN128" s="267">
        <v>1.3736471861471873</v>
      </c>
      <c r="AO128" s="271"/>
      <c r="AP128" s="270"/>
      <c r="AQ128" s="271"/>
      <c r="AR128" s="269"/>
      <c r="AS128" s="153"/>
      <c r="AT128" s="118"/>
      <c r="AU128" s="154">
        <v>6.2800925925925927E-2</v>
      </c>
      <c r="AV128" s="118">
        <v>1.433553500660502</v>
      </c>
      <c r="AW128" s="155"/>
      <c r="AX128" s="120"/>
      <c r="AY128" s="117"/>
      <c r="AZ128" s="118"/>
      <c r="BA128" s="119"/>
      <c r="BB128" s="118"/>
      <c r="BC128" s="119"/>
      <c r="BD128" s="125"/>
      <c r="BE128" s="117"/>
      <c r="BF128" s="118"/>
      <c r="BG128" s="119"/>
      <c r="BH128" s="118"/>
      <c r="BI128" s="119"/>
      <c r="BJ128" s="120"/>
      <c r="BK128" s="83"/>
    </row>
    <row r="129" spans="1:68" ht="15.6" customHeight="1" x14ac:dyDescent="0.3">
      <c r="A129" s="22"/>
      <c r="B129" s="32" t="s">
        <v>556</v>
      </c>
      <c r="C129" s="9" t="s">
        <v>555</v>
      </c>
      <c r="D129" s="21">
        <v>1986</v>
      </c>
      <c r="E129" s="24" t="s">
        <v>734</v>
      </c>
      <c r="F129" s="106"/>
      <c r="G129" s="298"/>
      <c r="H129" s="63">
        <v>1.4409427240339823</v>
      </c>
      <c r="I129" s="63">
        <v>1.4409427240339823</v>
      </c>
      <c r="J129" s="291">
        <f t="shared" si="15"/>
        <v>8.0052373557443449E-2</v>
      </c>
      <c r="K129" s="292">
        <f t="shared" si="16"/>
        <v>0.59772540422033427</v>
      </c>
      <c r="L129" s="144"/>
      <c r="M129" s="390" t="s">
        <v>2234</v>
      </c>
      <c r="N129" s="63">
        <v>1.4409427240339823</v>
      </c>
      <c r="O129" s="178"/>
      <c r="P129" s="72"/>
      <c r="Q129" s="178"/>
      <c r="R129" s="72"/>
      <c r="S129" s="178"/>
      <c r="T129" s="88"/>
      <c r="U129" s="192" t="s">
        <v>1813</v>
      </c>
      <c r="V129" s="72">
        <v>1.4711048158640223</v>
      </c>
      <c r="W129" s="178"/>
      <c r="X129" s="72"/>
      <c r="Y129" s="178"/>
      <c r="Z129" s="72"/>
      <c r="AA129" s="178"/>
      <c r="AB129" s="88"/>
      <c r="AC129" s="176">
        <v>5.6608796296296303E-2</v>
      </c>
      <c r="AD129" s="72">
        <v>1.3639152258784164</v>
      </c>
      <c r="AE129" s="184"/>
      <c r="AF129" s="71"/>
      <c r="AG129" s="179"/>
      <c r="AH129" s="71"/>
      <c r="AI129" s="179"/>
      <c r="AJ129" s="82"/>
      <c r="AK129" s="266" t="s">
        <v>1182</v>
      </c>
      <c r="AL129" s="267">
        <v>1.2002063983488129</v>
      </c>
      <c r="AM129" s="271"/>
      <c r="AN129" s="267"/>
      <c r="AO129" s="271"/>
      <c r="AP129" s="270"/>
      <c r="AQ129" s="271"/>
      <c r="AR129" s="269"/>
      <c r="AS129" s="153">
        <v>6.0995370370370366E-2</v>
      </c>
      <c r="AT129" s="118">
        <v>1.4651098137336667</v>
      </c>
      <c r="AU129" s="154"/>
      <c r="AV129" s="118"/>
      <c r="AW129" s="155"/>
      <c r="AX129" s="120"/>
      <c r="AY129" s="117">
        <v>5.6701388888888891E-2</v>
      </c>
      <c r="AZ129" s="118">
        <v>1.3081441922563417</v>
      </c>
      <c r="BA129" s="119"/>
      <c r="BB129" s="118"/>
      <c r="BC129" s="119"/>
      <c r="BD129" s="125"/>
      <c r="BE129" s="117">
        <v>5.2916666666666667E-2</v>
      </c>
      <c r="BF129" s="118">
        <v>1.2403689636462292</v>
      </c>
      <c r="BG129" s="119"/>
      <c r="BH129" s="118"/>
      <c r="BI129" s="119"/>
      <c r="BJ129" s="120"/>
      <c r="BK129" s="83"/>
    </row>
    <row r="130" spans="1:68" ht="15.6" customHeight="1" x14ac:dyDescent="0.3">
      <c r="B130" s="32" t="s">
        <v>580</v>
      </c>
      <c r="C130" s="198" t="s">
        <v>579</v>
      </c>
      <c r="D130" s="196">
        <v>1981</v>
      </c>
      <c r="E130" s="304" t="s">
        <v>701</v>
      </c>
      <c r="F130" s="207">
        <v>1</v>
      </c>
      <c r="G130" s="301">
        <v>43958</v>
      </c>
      <c r="H130" s="63">
        <v>1.4398465332967938</v>
      </c>
      <c r="I130" s="63">
        <v>1.4398465332967938</v>
      </c>
      <c r="J130" s="291">
        <f t="shared" si="15"/>
        <v>7.99914740720441E-2</v>
      </c>
      <c r="K130" s="292">
        <f t="shared" si="16"/>
        <v>0.5977863037057336</v>
      </c>
      <c r="L130" s="144"/>
      <c r="M130" s="390" t="s">
        <v>2246</v>
      </c>
      <c r="N130" s="63">
        <v>1.4398465332967938</v>
      </c>
      <c r="O130" s="178">
        <v>7.9791666666666705E-2</v>
      </c>
      <c r="P130" s="72">
        <v>1.7685992816829188</v>
      </c>
      <c r="Q130" s="178"/>
      <c r="R130" s="72"/>
      <c r="S130" s="178">
        <v>7.7583476079403191E-2</v>
      </c>
      <c r="T130" s="88">
        <v>1.4298661120436083</v>
      </c>
      <c r="U130" s="192"/>
      <c r="V130" s="72"/>
      <c r="W130" s="178">
        <v>6.4039351851851833E-2</v>
      </c>
      <c r="X130" s="72">
        <v>1.3930010070493459</v>
      </c>
      <c r="Y130" s="178">
        <v>1.5561226851851906E-2</v>
      </c>
      <c r="Z130" s="72">
        <v>1.3960894666888135</v>
      </c>
      <c r="AA130" s="178"/>
      <c r="AB130" s="88"/>
      <c r="AC130" s="176">
        <v>5.5254629629629626E-2</v>
      </c>
      <c r="AD130" s="72">
        <v>1.3312883435582823</v>
      </c>
      <c r="AE130" s="184">
        <v>5.2326388888888888E-2</v>
      </c>
      <c r="AF130" s="72">
        <v>1.2345712725286728</v>
      </c>
      <c r="AG130" s="179">
        <v>1.4546874999999959E-2</v>
      </c>
      <c r="AH130" s="71">
        <v>1.3897212485763932</v>
      </c>
      <c r="AI130" s="179">
        <v>6.6967592592592551E-2</v>
      </c>
      <c r="AJ130" s="88">
        <v>1.2652525694292578</v>
      </c>
      <c r="AK130" s="266" t="s">
        <v>1199</v>
      </c>
      <c r="AL130" s="267">
        <v>1.2347781217750256</v>
      </c>
      <c r="AM130" s="271">
        <v>4.8495370370370328E-2</v>
      </c>
      <c r="AN130" s="267">
        <v>1.1336580086580099</v>
      </c>
      <c r="AO130" s="271">
        <v>1.2799652777777726E-2</v>
      </c>
      <c r="AP130" s="270">
        <v>1.1627728477099724</v>
      </c>
      <c r="AQ130" s="271">
        <v>7.5419174127892785E-2</v>
      </c>
      <c r="AR130" s="269">
        <v>1.3373913127541592</v>
      </c>
      <c r="AS130" s="153">
        <v>5.4351851851851853E-2</v>
      </c>
      <c r="AT130" s="118">
        <v>1.3055323881011953</v>
      </c>
      <c r="AU130" s="154">
        <v>5.063657407407407E-2</v>
      </c>
      <c r="AV130" s="118">
        <v>1.1558784676354028</v>
      </c>
      <c r="AW130" s="155">
        <v>1.3944444444444445E-2</v>
      </c>
      <c r="AX130" s="120">
        <v>1.2582329596880875</v>
      </c>
      <c r="AY130" s="117">
        <v>5.9872685185185182E-2</v>
      </c>
      <c r="AZ130" s="118">
        <v>1.3813084112149532</v>
      </c>
      <c r="BA130" s="119">
        <v>5.3842592592592588E-2</v>
      </c>
      <c r="BB130" s="118">
        <v>1.2152560083594568</v>
      </c>
      <c r="BC130" s="119">
        <v>1.5534336419753084E-2</v>
      </c>
      <c r="BD130" s="125">
        <v>1.4030594466513344</v>
      </c>
      <c r="BE130" s="117">
        <v>5.545138888888889E-2</v>
      </c>
      <c r="BF130" s="118">
        <v>1.299782962561042</v>
      </c>
      <c r="BG130" s="119">
        <v>8.5914351851851853E-2</v>
      </c>
      <c r="BH130" s="118">
        <v>1.3135728189700939</v>
      </c>
      <c r="BI130" s="119"/>
      <c r="BJ130" s="120"/>
      <c r="BK130" s="83"/>
    </row>
    <row r="131" spans="1:68" ht="15.6" customHeight="1" x14ac:dyDescent="0.3">
      <c r="A131" s="22"/>
      <c r="B131" s="32" t="s">
        <v>128</v>
      </c>
      <c r="C131" s="9" t="s">
        <v>127</v>
      </c>
      <c r="D131" s="21">
        <v>1973</v>
      </c>
      <c r="E131" s="24" t="s">
        <v>1840</v>
      </c>
      <c r="F131" s="106"/>
      <c r="G131" s="298"/>
      <c r="H131" s="63">
        <v>1.4397126731657284</v>
      </c>
      <c r="I131" s="63">
        <v>1.4397126731657284</v>
      </c>
      <c r="J131" s="291">
        <f t="shared" si="15"/>
        <v>7.9984037398096022E-2</v>
      </c>
      <c r="K131" s="292">
        <f t="shared" si="16"/>
        <v>0.59779374037968169</v>
      </c>
      <c r="L131" s="144"/>
      <c r="M131" s="390"/>
      <c r="N131" s="72"/>
      <c r="O131" s="178">
        <v>6.495370370370368E-2</v>
      </c>
      <c r="P131" s="63">
        <v>1.4397126731657284</v>
      </c>
      <c r="Q131" s="178"/>
      <c r="R131" s="72"/>
      <c r="S131" s="178"/>
      <c r="T131" s="88"/>
      <c r="U131" s="192"/>
      <c r="V131" s="72"/>
      <c r="W131" s="178"/>
      <c r="X131" s="72"/>
      <c r="Y131" s="178"/>
      <c r="Z131" s="72"/>
      <c r="AA131" s="178"/>
      <c r="AB131" s="88"/>
      <c r="AC131" s="176"/>
      <c r="AD131" s="71"/>
      <c r="AE131" s="184"/>
      <c r="AF131" s="71"/>
      <c r="AG131" s="179"/>
      <c r="AH131" s="71"/>
      <c r="AI131" s="179">
        <v>7.7650462962963074E-2</v>
      </c>
      <c r="AJ131" s="88">
        <v>1.4670894380056876</v>
      </c>
      <c r="AK131" s="266"/>
      <c r="AL131" s="267"/>
      <c r="AM131" s="271"/>
      <c r="AN131" s="267"/>
      <c r="AO131" s="271"/>
      <c r="AP131" s="270"/>
      <c r="AQ131" s="271"/>
      <c r="AR131" s="269"/>
      <c r="AS131" s="153"/>
      <c r="AT131" s="118"/>
      <c r="AU131" s="154"/>
      <c r="AV131" s="118"/>
      <c r="AW131" s="155"/>
      <c r="AX131" s="120"/>
      <c r="AY131" s="117">
        <v>6.4560185185185193E-2</v>
      </c>
      <c r="AZ131" s="118">
        <v>1.4894526034712952</v>
      </c>
      <c r="BA131" s="119"/>
      <c r="BB131" s="118"/>
      <c r="BC131" s="119">
        <v>1.7739197530864198E-2</v>
      </c>
      <c r="BD131" s="125">
        <v>1.6022022440588195</v>
      </c>
      <c r="BE131" s="117"/>
      <c r="BF131" s="118"/>
      <c r="BG131" s="119"/>
      <c r="BH131" s="118"/>
      <c r="BI131" s="119"/>
      <c r="BJ131" s="120"/>
      <c r="BK131" s="83"/>
    </row>
    <row r="132" spans="1:68" ht="15.6" customHeight="1" x14ac:dyDescent="0.3">
      <c r="A132" s="22"/>
      <c r="B132" s="32" t="s">
        <v>1262</v>
      </c>
      <c r="C132" s="9" t="s">
        <v>1273</v>
      </c>
      <c r="D132" s="21">
        <v>1978</v>
      </c>
      <c r="E132" s="12" t="s">
        <v>1840</v>
      </c>
      <c r="F132" s="106"/>
      <c r="G132" s="298"/>
      <c r="H132" s="63">
        <v>1.4386000000000001</v>
      </c>
      <c r="I132" s="63">
        <v>1.4386000000000001</v>
      </c>
      <c r="J132" s="291">
        <f t="shared" si="15"/>
        <v>7.9922222222222228E-2</v>
      </c>
      <c r="K132" s="292">
        <f t="shared" si="16"/>
        <v>0.59785555555555547</v>
      </c>
      <c r="L132" s="144"/>
      <c r="M132" s="390"/>
      <c r="N132" s="72"/>
      <c r="O132" s="178"/>
      <c r="P132" s="72"/>
      <c r="Q132" s="178"/>
      <c r="R132" s="72"/>
      <c r="S132" s="178">
        <v>8.1562499999999982E-2</v>
      </c>
      <c r="T132" s="88">
        <v>1.5031996587030714</v>
      </c>
      <c r="U132" s="192"/>
      <c r="V132" s="72"/>
      <c r="W132" s="178"/>
      <c r="X132" s="72"/>
      <c r="Y132" s="178"/>
      <c r="Z132" s="86"/>
      <c r="AA132" s="178">
        <v>7.7060185185185093E-2</v>
      </c>
      <c r="AB132" s="85">
        <v>1.4386000000000001</v>
      </c>
      <c r="AC132" s="176"/>
      <c r="AD132" s="71"/>
      <c r="AE132" s="184"/>
      <c r="AF132" s="71"/>
      <c r="AG132" s="179">
        <v>1.5031134259259282E-2</v>
      </c>
      <c r="AH132" s="86">
        <v>1.4359844757239797</v>
      </c>
      <c r="AI132" s="179">
        <v>8.2361111111111107E-2</v>
      </c>
      <c r="AJ132" s="82">
        <v>1.556090094030177</v>
      </c>
      <c r="AK132" s="266"/>
      <c r="AL132" s="267"/>
      <c r="AM132" s="271"/>
      <c r="AN132" s="267"/>
      <c r="AO132" s="271"/>
      <c r="AP132" s="270"/>
      <c r="AQ132" s="271"/>
      <c r="AR132" s="269"/>
      <c r="AS132" s="153"/>
      <c r="AT132" s="118"/>
      <c r="AU132" s="154"/>
      <c r="AV132" s="118"/>
      <c r="AW132" s="155"/>
      <c r="AX132" s="120"/>
      <c r="AY132" s="117"/>
      <c r="AZ132" s="118"/>
      <c r="BA132" s="119"/>
      <c r="BB132" s="118"/>
      <c r="BC132" s="119"/>
      <c r="BD132" s="125"/>
      <c r="BE132" s="117"/>
      <c r="BF132" s="118"/>
      <c r="BG132" s="119"/>
      <c r="BH132" s="118"/>
      <c r="BI132" s="119"/>
      <c r="BJ132" s="120"/>
      <c r="BK132" s="83"/>
    </row>
    <row r="133" spans="1:68" ht="15.6" customHeight="1" x14ac:dyDescent="0.3">
      <c r="B133" s="32" t="s">
        <v>1365</v>
      </c>
      <c r="C133" s="38" t="s">
        <v>1331</v>
      </c>
      <c r="D133" s="21">
        <v>1983</v>
      </c>
      <c r="E133" s="12" t="s">
        <v>1393</v>
      </c>
      <c r="F133" s="141"/>
      <c r="G133" s="298"/>
      <c r="H133" s="63">
        <v>1.4351274787535409</v>
      </c>
      <c r="I133" s="63">
        <v>1.4351274787535409</v>
      </c>
      <c r="J133" s="291">
        <f t="shared" si="15"/>
        <v>7.9729304375196708E-2</v>
      </c>
      <c r="K133" s="292">
        <f t="shared" si="16"/>
        <v>0.59804847340258105</v>
      </c>
      <c r="L133" s="144"/>
      <c r="M133" s="390"/>
      <c r="N133" s="72"/>
      <c r="O133" s="178"/>
      <c r="P133" s="72"/>
      <c r="Q133" s="178"/>
      <c r="R133" s="72"/>
      <c r="S133" s="178"/>
      <c r="T133" s="88"/>
      <c r="U133" s="192" t="s">
        <v>1791</v>
      </c>
      <c r="V133" s="63">
        <v>1.4351274787535409</v>
      </c>
      <c r="W133" s="178"/>
      <c r="X133" s="72"/>
      <c r="Y133" s="178"/>
      <c r="Z133" s="72"/>
      <c r="AA133" s="178"/>
      <c r="AB133" s="88"/>
      <c r="AC133" s="176">
        <v>6.0509259259259263E-2</v>
      </c>
      <c r="AD133" s="72">
        <v>1.4578918014500839</v>
      </c>
      <c r="AE133" s="184"/>
      <c r="AF133" s="71"/>
      <c r="AG133" s="179"/>
      <c r="AH133" s="71"/>
      <c r="AI133" s="179"/>
      <c r="AJ133" s="82"/>
      <c r="AK133" s="266"/>
      <c r="AL133" s="267"/>
      <c r="AM133" s="271"/>
      <c r="AN133" s="267"/>
      <c r="AO133" s="271"/>
      <c r="AP133" s="270"/>
      <c r="AQ133" s="271"/>
      <c r="AR133" s="269"/>
      <c r="AS133" s="153"/>
      <c r="AT133" s="118"/>
      <c r="AU133" s="154"/>
      <c r="AV133" s="118"/>
      <c r="AW133" s="155"/>
      <c r="AX133" s="120"/>
      <c r="AY133" s="117"/>
      <c r="AZ133" s="118"/>
      <c r="BA133" s="119"/>
      <c r="BB133" s="118"/>
      <c r="BC133" s="119"/>
      <c r="BD133" s="125"/>
      <c r="BE133" s="117"/>
      <c r="BF133" s="118"/>
      <c r="BG133" s="119"/>
      <c r="BH133" s="118"/>
      <c r="BI133" s="119"/>
      <c r="BJ133" s="120"/>
      <c r="BK133" s="83"/>
    </row>
    <row r="134" spans="1:68" ht="15.6" customHeight="1" x14ac:dyDescent="0.3">
      <c r="B134" s="32" t="s">
        <v>1677</v>
      </c>
      <c r="C134" s="162" t="s">
        <v>1633</v>
      </c>
      <c r="D134" s="145">
        <v>1982</v>
      </c>
      <c r="E134" s="227" t="s">
        <v>1649</v>
      </c>
      <c r="F134" s="106"/>
      <c r="G134" s="298"/>
      <c r="H134" s="64">
        <v>1.5376770538243625</v>
      </c>
      <c r="I134" s="64">
        <f>(((H134-100%)*0.8))+100%</f>
        <v>1.43014164305949</v>
      </c>
      <c r="J134" s="291">
        <f t="shared" si="15"/>
        <v>7.9452313503304992E-2</v>
      </c>
      <c r="K134" s="292">
        <f t="shared" si="16"/>
        <v>0.59832546427447275</v>
      </c>
      <c r="L134" s="50"/>
      <c r="M134" s="390"/>
      <c r="N134" s="72"/>
      <c r="O134" s="178"/>
      <c r="P134" s="72"/>
      <c r="Q134" s="178"/>
      <c r="R134" s="72"/>
      <c r="S134" s="178"/>
      <c r="T134" s="88"/>
      <c r="U134" s="191" t="s">
        <v>1824</v>
      </c>
      <c r="V134" s="64">
        <v>1.5376770538243625</v>
      </c>
      <c r="W134" s="179"/>
      <c r="X134" s="71"/>
      <c r="Y134" s="179"/>
      <c r="Z134" s="54"/>
      <c r="AA134" s="179"/>
      <c r="AB134" s="70"/>
      <c r="AC134" s="176"/>
      <c r="AD134" s="54"/>
      <c r="AE134" s="184"/>
      <c r="AF134" s="54"/>
      <c r="AG134" s="179"/>
      <c r="AH134" s="54"/>
      <c r="AI134" s="179"/>
      <c r="AJ134" s="67"/>
      <c r="AK134" s="266"/>
      <c r="AL134" s="267"/>
      <c r="AM134" s="271"/>
      <c r="AN134" s="267"/>
      <c r="AO134" s="271"/>
      <c r="AP134" s="270"/>
      <c r="AQ134" s="271"/>
      <c r="AR134" s="269"/>
      <c r="AS134" s="153"/>
      <c r="AT134" s="118"/>
      <c r="AU134" s="154"/>
      <c r="AV134" s="118"/>
      <c r="AW134" s="155"/>
      <c r="AX134" s="120"/>
      <c r="AY134" s="165"/>
      <c r="AZ134" s="61"/>
      <c r="BA134" s="16"/>
      <c r="BB134" s="61"/>
      <c r="BC134" s="16"/>
      <c r="BD134" s="167"/>
      <c r="BE134" s="165"/>
      <c r="BF134" s="61"/>
      <c r="BG134" s="16"/>
      <c r="BH134" s="61"/>
      <c r="BI134" s="16"/>
      <c r="BJ134" s="59"/>
      <c r="BK134" s="47"/>
    </row>
    <row r="135" spans="1:68" ht="15.6" customHeight="1" x14ac:dyDescent="0.3">
      <c r="A135" s="143"/>
      <c r="B135" s="32" t="s">
        <v>2276</v>
      </c>
      <c r="C135" s="211" t="s">
        <v>2278</v>
      </c>
      <c r="D135" s="196"/>
      <c r="E135" s="195"/>
      <c r="F135" s="207">
        <v>1</v>
      </c>
      <c r="G135" s="303">
        <v>43965</v>
      </c>
      <c r="H135" s="72"/>
      <c r="I135" s="72"/>
      <c r="J135" s="437"/>
      <c r="K135" s="429">
        <v>0.59861111111111109</v>
      </c>
      <c r="L135" s="169"/>
      <c r="M135" s="390"/>
      <c r="N135" s="72"/>
      <c r="O135" s="178"/>
      <c r="P135" s="72"/>
      <c r="Q135" s="178"/>
      <c r="R135" s="72"/>
      <c r="S135" s="178"/>
      <c r="T135" s="88"/>
      <c r="U135" s="445"/>
      <c r="V135" s="178"/>
      <c r="W135" s="199"/>
      <c r="X135" s="178"/>
      <c r="Y135" s="199"/>
      <c r="Z135" s="178"/>
      <c r="AA135" s="199"/>
      <c r="AB135" s="446"/>
      <c r="AC135" s="447"/>
      <c r="AD135" s="178"/>
      <c r="AE135" s="448"/>
      <c r="AF135" s="178"/>
      <c r="AG135" s="199"/>
      <c r="AH135" s="178"/>
      <c r="AI135" s="449"/>
      <c r="AJ135" s="446"/>
      <c r="AK135" s="272"/>
      <c r="AL135" s="268"/>
      <c r="AM135" s="270"/>
      <c r="AN135" s="268"/>
      <c r="AO135" s="270"/>
      <c r="AP135" s="271"/>
      <c r="AQ135" s="270"/>
      <c r="AR135" s="273"/>
      <c r="AS135" s="450"/>
      <c r="AT135" s="255"/>
      <c r="AU135" s="215"/>
      <c r="AV135" s="256"/>
      <c r="AW135" s="215"/>
      <c r="AX135" s="451"/>
      <c r="AY135" s="452"/>
      <c r="AZ135" s="216"/>
      <c r="BA135" s="215"/>
      <c r="BB135" s="216"/>
      <c r="BC135" s="215"/>
      <c r="BD135" s="453"/>
      <c r="BE135" s="452"/>
      <c r="BF135" s="216"/>
      <c r="BG135" s="215"/>
      <c r="BH135" s="216"/>
      <c r="BI135" s="215"/>
      <c r="BJ135" s="454"/>
      <c r="BK135" s="200"/>
      <c r="BL135" s="143"/>
      <c r="BM135" s="143"/>
      <c r="BN135" s="143"/>
      <c r="BO135" s="143"/>
      <c r="BP135" s="143"/>
    </row>
    <row r="136" spans="1:68" ht="15.6" customHeight="1" x14ac:dyDescent="0.3">
      <c r="B136" s="32" t="s">
        <v>1370</v>
      </c>
      <c r="C136" s="38" t="s">
        <v>1336</v>
      </c>
      <c r="D136" s="21">
        <v>1980</v>
      </c>
      <c r="E136" s="12" t="s">
        <v>1398</v>
      </c>
      <c r="F136" s="141"/>
      <c r="G136" s="300"/>
      <c r="H136" s="64">
        <v>1.5312325711098718</v>
      </c>
      <c r="I136" s="64">
        <f>(((H136-100%)*0.8))+100%</f>
        <v>1.4249860568878974</v>
      </c>
      <c r="J136" s="291">
        <f t="shared" ref="J136:J167" si="17">$J$4*I136</f>
        <v>7.9165892049327627E-2</v>
      </c>
      <c r="K136" s="292">
        <f t="shared" ref="K136:K167" si="18">$K$4-$J$4*(I136/$I$4)</f>
        <v>0.59861188572845003</v>
      </c>
      <c r="L136" s="144"/>
      <c r="M136" s="390"/>
      <c r="N136" s="72"/>
      <c r="O136" s="178"/>
      <c r="P136" s="72"/>
      <c r="Q136" s="178"/>
      <c r="R136" s="72"/>
      <c r="S136" s="178"/>
      <c r="T136" s="88"/>
      <c r="U136" s="192"/>
      <c r="V136" s="72"/>
      <c r="W136" s="178"/>
      <c r="X136" s="72"/>
      <c r="Y136" s="178"/>
      <c r="Z136" s="72"/>
      <c r="AA136" s="178"/>
      <c r="AB136" s="88"/>
      <c r="AC136" s="176">
        <v>6.3553240740740743E-2</v>
      </c>
      <c r="AD136" s="64">
        <v>1.5312325711098718</v>
      </c>
      <c r="AE136" s="184"/>
      <c r="AF136" s="71"/>
      <c r="AG136" s="179"/>
      <c r="AH136" s="71"/>
      <c r="AI136" s="179"/>
      <c r="AJ136" s="82"/>
      <c r="AK136" s="266"/>
      <c r="AL136" s="267"/>
      <c r="AM136" s="271"/>
      <c r="AN136" s="267"/>
      <c r="AO136" s="271"/>
      <c r="AP136" s="270"/>
      <c r="AQ136" s="271"/>
      <c r="AR136" s="269"/>
      <c r="AS136" s="153"/>
      <c r="AT136" s="118"/>
      <c r="AU136" s="154"/>
      <c r="AV136" s="118"/>
      <c r="AW136" s="155"/>
      <c r="AX136" s="120"/>
      <c r="AY136" s="117"/>
      <c r="AZ136" s="118"/>
      <c r="BA136" s="119"/>
      <c r="BB136" s="118"/>
      <c r="BC136" s="119"/>
      <c r="BD136" s="125"/>
      <c r="BE136" s="117"/>
      <c r="BF136" s="118"/>
      <c r="BG136" s="119"/>
      <c r="BH136" s="118"/>
      <c r="BI136" s="119"/>
      <c r="BJ136" s="120"/>
      <c r="BK136" s="83"/>
    </row>
    <row r="137" spans="1:68" ht="15.6" customHeight="1" x14ac:dyDescent="0.3">
      <c r="B137" s="32" t="s">
        <v>1369</v>
      </c>
      <c r="C137" s="38" t="s">
        <v>1335</v>
      </c>
      <c r="D137" s="21">
        <v>1964</v>
      </c>
      <c r="E137" s="12" t="s">
        <v>1397</v>
      </c>
      <c r="F137" s="141"/>
      <c r="G137" s="298"/>
      <c r="H137" s="64">
        <v>1.5306748466257667</v>
      </c>
      <c r="I137" s="64">
        <f>(((H137-100%)*0.8))+100%</f>
        <v>1.4245398773006133</v>
      </c>
      <c r="J137" s="291">
        <f t="shared" si="17"/>
        <v>7.9141104294478515E-2</v>
      </c>
      <c r="K137" s="292">
        <f t="shared" si="18"/>
        <v>0.59863667348329919</v>
      </c>
      <c r="L137" s="144"/>
      <c r="M137" s="390"/>
      <c r="N137" s="72"/>
      <c r="O137" s="178"/>
      <c r="P137" s="72"/>
      <c r="Q137" s="178"/>
      <c r="R137" s="72"/>
      <c r="S137" s="178"/>
      <c r="T137" s="88"/>
      <c r="U137" s="192"/>
      <c r="V137" s="72"/>
      <c r="W137" s="178"/>
      <c r="X137" s="72"/>
      <c r="Y137" s="178"/>
      <c r="Z137" s="72"/>
      <c r="AA137" s="178"/>
      <c r="AB137" s="88"/>
      <c r="AC137" s="176">
        <v>6.3530092592592582E-2</v>
      </c>
      <c r="AD137" s="64">
        <v>1.5306748466257667</v>
      </c>
      <c r="AE137" s="184"/>
      <c r="AF137" s="71"/>
      <c r="AG137" s="179"/>
      <c r="AH137" s="71"/>
      <c r="AI137" s="179"/>
      <c r="AJ137" s="82"/>
      <c r="AK137" s="266"/>
      <c r="AL137" s="267"/>
      <c r="AM137" s="271"/>
      <c r="AN137" s="267"/>
      <c r="AO137" s="271"/>
      <c r="AP137" s="270"/>
      <c r="AQ137" s="271"/>
      <c r="AR137" s="269"/>
      <c r="AS137" s="153"/>
      <c r="AT137" s="118"/>
      <c r="AU137" s="154"/>
      <c r="AV137" s="118"/>
      <c r="AW137" s="155"/>
      <c r="AX137" s="120"/>
      <c r="AY137" s="117"/>
      <c r="AZ137" s="118"/>
      <c r="BA137" s="119"/>
      <c r="BB137" s="118"/>
      <c r="BC137" s="119"/>
      <c r="BD137" s="125"/>
      <c r="BE137" s="117"/>
      <c r="BF137" s="118"/>
      <c r="BG137" s="119"/>
      <c r="BH137" s="118"/>
      <c r="BI137" s="119"/>
      <c r="BJ137" s="120"/>
      <c r="BK137" s="83"/>
    </row>
    <row r="138" spans="1:68" ht="15.6" customHeight="1" x14ac:dyDescent="0.3">
      <c r="B138" s="42" t="s">
        <v>930</v>
      </c>
      <c r="C138" s="38" t="s">
        <v>1838</v>
      </c>
      <c r="D138" s="21">
        <v>1972</v>
      </c>
      <c r="E138" s="9" t="s">
        <v>1765</v>
      </c>
      <c r="F138" s="106"/>
      <c r="G138" s="298"/>
      <c r="H138" s="63">
        <v>1.4235390496996176</v>
      </c>
      <c r="I138" s="63">
        <v>1.4235390496996176</v>
      </c>
      <c r="J138" s="291">
        <f t="shared" si="17"/>
        <v>7.908550276108986E-2</v>
      </c>
      <c r="K138" s="292">
        <f t="shared" si="18"/>
        <v>0.59869227501668787</v>
      </c>
      <c r="L138" s="144"/>
      <c r="M138" s="390"/>
      <c r="N138" s="72"/>
      <c r="O138" s="178"/>
      <c r="P138" s="72"/>
      <c r="Q138" s="178"/>
      <c r="R138" s="72"/>
      <c r="S138" s="178"/>
      <c r="T138" s="88"/>
      <c r="U138" s="192"/>
      <c r="V138" s="72"/>
      <c r="W138" s="179">
        <v>7.0057870370370368E-2</v>
      </c>
      <c r="X138" s="72">
        <v>1.5239174219536766</v>
      </c>
      <c r="Y138" s="178"/>
      <c r="Z138" s="72"/>
      <c r="AA138" s="178"/>
      <c r="AB138" s="88"/>
      <c r="AC138" s="175"/>
      <c r="AD138" s="72"/>
      <c r="AE138" s="193">
        <v>6.0335648148148145E-2</v>
      </c>
      <c r="AF138" s="63">
        <v>1.4235390496996176</v>
      </c>
      <c r="AG138" s="178"/>
      <c r="AH138" s="72"/>
      <c r="AI138" s="178"/>
      <c r="AJ138" s="88"/>
      <c r="AK138" s="266"/>
      <c r="AL138" s="267"/>
      <c r="AM138" s="271">
        <v>5.6261574074074061E-2</v>
      </c>
      <c r="AN138" s="267">
        <v>1.3152056277056301</v>
      </c>
      <c r="AO138" s="271"/>
      <c r="AP138" s="270"/>
      <c r="AQ138" s="271"/>
      <c r="AR138" s="269"/>
      <c r="AS138" s="153"/>
      <c r="AT138" s="118"/>
      <c r="AU138" s="154"/>
      <c r="AV138" s="118"/>
      <c r="AW138" s="155"/>
      <c r="AX138" s="120"/>
      <c r="AY138" s="117"/>
      <c r="AZ138" s="118"/>
      <c r="BA138" s="119"/>
      <c r="BB138" s="118"/>
      <c r="BC138" s="119"/>
      <c r="BD138" s="125"/>
      <c r="BE138" s="117"/>
      <c r="BF138" s="118"/>
      <c r="BG138" s="119"/>
      <c r="BH138" s="118"/>
      <c r="BI138" s="119"/>
      <c r="BJ138" s="120"/>
      <c r="BK138" s="83"/>
    </row>
    <row r="139" spans="1:68" ht="15.6" customHeight="1" x14ac:dyDescent="0.3">
      <c r="B139" s="32" t="s">
        <v>76</v>
      </c>
      <c r="C139" s="9" t="s">
        <v>75</v>
      </c>
      <c r="D139" s="21">
        <v>1963</v>
      </c>
      <c r="E139" s="24" t="s">
        <v>698</v>
      </c>
      <c r="F139" s="106"/>
      <c r="G139" s="298"/>
      <c r="H139" s="63">
        <v>1.4235231660231704</v>
      </c>
      <c r="I139" s="63">
        <v>1.4235231660231704</v>
      </c>
      <c r="J139" s="291">
        <f t="shared" si="17"/>
        <v>7.9084620334620576E-2</v>
      </c>
      <c r="K139" s="292">
        <f t="shared" si="18"/>
        <v>0.5986931574431571</v>
      </c>
      <c r="L139" s="144"/>
      <c r="M139" s="390"/>
      <c r="N139" s="72"/>
      <c r="O139" s="178"/>
      <c r="P139" s="72"/>
      <c r="Q139" s="178">
        <v>1.7069097222222274E-2</v>
      </c>
      <c r="R139" s="63">
        <v>1.4235231660231704</v>
      </c>
      <c r="S139" s="178"/>
      <c r="T139" s="88"/>
      <c r="U139" s="192"/>
      <c r="V139" s="72"/>
      <c r="W139" s="178"/>
      <c r="X139" s="72"/>
      <c r="Y139" s="178">
        <v>1.6357291666666773E-2</v>
      </c>
      <c r="Z139" s="72">
        <v>1.4675091377305192</v>
      </c>
      <c r="AA139" s="178"/>
      <c r="AB139" s="88"/>
      <c r="AC139" s="176"/>
      <c r="AD139" s="71"/>
      <c r="AE139" s="184"/>
      <c r="AF139" s="71"/>
      <c r="AG139" s="179"/>
      <c r="AH139" s="71"/>
      <c r="AI139" s="179"/>
      <c r="AJ139" s="82"/>
      <c r="AK139" s="266" t="s">
        <v>1176</v>
      </c>
      <c r="AL139" s="267">
        <v>1.3281733746130029</v>
      </c>
      <c r="AM139" s="271"/>
      <c r="AN139" s="267"/>
      <c r="AO139" s="271">
        <v>1.432743055555552E-2</v>
      </c>
      <c r="AP139" s="270">
        <v>1.3015624342852363</v>
      </c>
      <c r="AQ139" s="271"/>
      <c r="AR139" s="269"/>
      <c r="AS139" s="153">
        <v>6.3750000000000001E-2</v>
      </c>
      <c r="AT139" s="118">
        <v>1.5312760633861549</v>
      </c>
      <c r="AU139" s="154"/>
      <c r="AV139" s="118"/>
      <c r="AW139" s="155">
        <v>1.5263888888888888E-2</v>
      </c>
      <c r="AX139" s="120">
        <v>1.3772888672282948</v>
      </c>
      <c r="AY139" s="117"/>
      <c r="AZ139" s="118"/>
      <c r="BA139" s="119"/>
      <c r="BB139" s="118"/>
      <c r="BC139" s="119">
        <v>1.6472993827160495E-2</v>
      </c>
      <c r="BD139" s="125">
        <v>1.4878388737891144</v>
      </c>
      <c r="BE139" s="117">
        <v>5.5798611111111111E-2</v>
      </c>
      <c r="BF139" s="118">
        <v>1.3079218665219752</v>
      </c>
      <c r="BG139" s="119"/>
      <c r="BH139" s="118"/>
      <c r="BI139" s="119"/>
      <c r="BJ139" s="120"/>
      <c r="BK139" s="83"/>
    </row>
    <row r="140" spans="1:68" ht="15.6" customHeight="1" x14ac:dyDescent="0.3">
      <c r="B140" s="40" t="s">
        <v>655</v>
      </c>
      <c r="C140" s="9" t="s">
        <v>654</v>
      </c>
      <c r="D140" s="21">
        <v>1993</v>
      </c>
      <c r="E140" s="24" t="s">
        <v>1251</v>
      </c>
      <c r="F140" s="106"/>
      <c r="G140" s="298"/>
      <c r="H140" s="64">
        <v>1.527580557072638</v>
      </c>
      <c r="I140" s="64">
        <f>(((H140-100%)*0.8))+100%</f>
        <v>1.4220644456581104</v>
      </c>
      <c r="J140" s="291">
        <f t="shared" si="17"/>
        <v>7.9003580314339461E-2</v>
      </c>
      <c r="K140" s="292">
        <f t="shared" si="18"/>
        <v>0.59877419746343818</v>
      </c>
      <c r="L140" s="144"/>
      <c r="M140" s="390"/>
      <c r="N140" s="72"/>
      <c r="O140" s="178"/>
      <c r="P140" s="72"/>
      <c r="Q140" s="178"/>
      <c r="R140" s="72"/>
      <c r="S140" s="178"/>
      <c r="T140" s="88"/>
      <c r="U140" s="192"/>
      <c r="V140" s="72"/>
      <c r="W140" s="178"/>
      <c r="X140" s="72"/>
      <c r="Y140" s="178"/>
      <c r="Z140" s="72"/>
      <c r="AA140" s="178"/>
      <c r="AB140" s="88"/>
      <c r="AC140" s="176"/>
      <c r="AD140" s="71"/>
      <c r="AE140" s="184">
        <v>6.474537037037037E-2</v>
      </c>
      <c r="AF140" s="64">
        <v>1.527580557072638</v>
      </c>
      <c r="AG140" s="179"/>
      <c r="AH140" s="71"/>
      <c r="AI140" s="179"/>
      <c r="AJ140" s="82"/>
      <c r="AK140" s="266"/>
      <c r="AL140" s="267"/>
      <c r="AM140" s="271">
        <v>6.6689814814814841E-2</v>
      </c>
      <c r="AN140" s="267">
        <v>1.5589826839826877</v>
      </c>
      <c r="AO140" s="271">
        <v>1.7538425925925916E-2</v>
      </c>
      <c r="AP140" s="270">
        <v>1.5932623964335344</v>
      </c>
      <c r="AQ140" s="271"/>
      <c r="AR140" s="269"/>
      <c r="AS140" s="153"/>
      <c r="AT140" s="118"/>
      <c r="AU140" s="154"/>
      <c r="AV140" s="118"/>
      <c r="AW140" s="155"/>
      <c r="AX140" s="120"/>
      <c r="AY140" s="117"/>
      <c r="AZ140" s="118"/>
      <c r="BA140" s="119"/>
      <c r="BB140" s="118"/>
      <c r="BC140" s="119"/>
      <c r="BD140" s="125"/>
      <c r="BE140" s="117"/>
      <c r="BF140" s="118"/>
      <c r="BG140" s="119"/>
      <c r="BH140" s="118"/>
      <c r="BI140" s="119"/>
      <c r="BJ140" s="120"/>
      <c r="BK140" s="83"/>
    </row>
    <row r="141" spans="1:68" ht="15.6" customHeight="1" x14ac:dyDescent="0.3">
      <c r="B141" s="32" t="s">
        <v>1992</v>
      </c>
      <c r="C141" s="162" t="s">
        <v>1947</v>
      </c>
      <c r="D141" s="21">
        <v>1963</v>
      </c>
      <c r="E141" s="12" t="s">
        <v>703</v>
      </c>
      <c r="F141" s="106"/>
      <c r="G141" s="299"/>
      <c r="H141" s="64">
        <v>1.5256234584817758</v>
      </c>
      <c r="I141" s="64">
        <f>(((H141-100%)*0.8))+100%</f>
        <v>1.4204987667854208</v>
      </c>
      <c r="J141" s="291">
        <f t="shared" si="17"/>
        <v>7.8916598154745596E-2</v>
      </c>
      <c r="K141" s="292">
        <f t="shared" si="18"/>
        <v>0.59886117962303209</v>
      </c>
      <c r="L141" s="50"/>
      <c r="M141" s="390" t="s">
        <v>2102</v>
      </c>
      <c r="N141" s="64">
        <v>1.5256234584817758</v>
      </c>
      <c r="O141" s="178"/>
      <c r="P141" s="72"/>
      <c r="Q141" s="178"/>
      <c r="R141" s="72"/>
      <c r="S141" s="178"/>
      <c r="T141" s="88"/>
      <c r="U141" s="387"/>
      <c r="V141" s="179"/>
      <c r="W141" s="54"/>
      <c r="X141" s="179"/>
      <c r="Y141" s="54"/>
      <c r="Z141" s="179"/>
      <c r="AA141" s="54"/>
      <c r="AB141" s="230"/>
      <c r="AC141" s="231"/>
      <c r="AD141" s="179"/>
      <c r="AE141" s="56"/>
      <c r="AF141" s="179"/>
      <c r="AG141" s="54"/>
      <c r="AH141" s="179"/>
      <c r="AI141" s="232"/>
      <c r="AJ141" s="230"/>
      <c r="AK141" s="272"/>
      <c r="AL141" s="268"/>
      <c r="AM141" s="270"/>
      <c r="AN141" s="268"/>
      <c r="AO141" s="270"/>
      <c r="AP141" s="271"/>
      <c r="AQ141" s="270"/>
      <c r="AR141" s="273"/>
      <c r="AS141" s="233"/>
      <c r="AT141" s="45"/>
      <c r="AU141" s="61"/>
      <c r="AV141" s="46"/>
      <c r="AW141" s="61"/>
      <c r="AX141" s="234"/>
      <c r="AY141" s="235"/>
      <c r="AZ141" s="16"/>
      <c r="BA141" s="61"/>
      <c r="BB141" s="16"/>
      <c r="BC141" s="61"/>
      <c r="BD141" s="236"/>
      <c r="BE141" s="235"/>
      <c r="BF141" s="16"/>
      <c r="BG141" s="61"/>
      <c r="BH141" s="16"/>
      <c r="BI141" s="61"/>
      <c r="BJ141" s="237"/>
      <c r="BK141" s="47"/>
    </row>
    <row r="142" spans="1:68" ht="15.6" customHeight="1" x14ac:dyDescent="0.3">
      <c r="B142" s="32" t="s">
        <v>1368</v>
      </c>
      <c r="C142" s="38" t="s">
        <v>1334</v>
      </c>
      <c r="D142" s="21">
        <v>1991</v>
      </c>
      <c r="E142" s="12" t="s">
        <v>1396</v>
      </c>
      <c r="F142" s="141"/>
      <c r="G142" s="298"/>
      <c r="H142" s="64">
        <v>1.5250976017847184</v>
      </c>
      <c r="I142" s="64">
        <f>(((H142-100%)*0.8))+100%</f>
        <v>1.4200780814277747</v>
      </c>
      <c r="J142" s="291">
        <f t="shared" si="17"/>
        <v>7.8893226745987477E-2</v>
      </c>
      <c r="K142" s="292">
        <f t="shared" si="18"/>
        <v>0.59888455103179017</v>
      </c>
      <c r="L142" s="144"/>
      <c r="M142" s="390"/>
      <c r="N142" s="72"/>
      <c r="O142" s="178"/>
      <c r="P142" s="72"/>
      <c r="Q142" s="178"/>
      <c r="R142" s="72"/>
      <c r="S142" s="178"/>
      <c r="T142" s="88"/>
      <c r="U142" s="192"/>
      <c r="V142" s="72"/>
      <c r="W142" s="178"/>
      <c r="X142" s="72"/>
      <c r="Y142" s="178"/>
      <c r="Z142" s="72"/>
      <c r="AA142" s="178"/>
      <c r="AB142" s="88"/>
      <c r="AC142" s="176">
        <v>6.3298611111111111E-2</v>
      </c>
      <c r="AD142" s="64">
        <v>1.5250976017847184</v>
      </c>
      <c r="AE142" s="184"/>
      <c r="AF142" s="71"/>
      <c r="AG142" s="179"/>
      <c r="AH142" s="71"/>
      <c r="AI142" s="179"/>
      <c r="AJ142" s="82"/>
      <c r="AK142" s="266"/>
      <c r="AL142" s="267"/>
      <c r="AM142" s="271"/>
      <c r="AN142" s="267"/>
      <c r="AO142" s="271"/>
      <c r="AP142" s="270"/>
      <c r="AQ142" s="271"/>
      <c r="AR142" s="269"/>
      <c r="AS142" s="153"/>
      <c r="AT142" s="118"/>
      <c r="AU142" s="154"/>
      <c r="AV142" s="118"/>
      <c r="AW142" s="155"/>
      <c r="AX142" s="120"/>
      <c r="AY142" s="117"/>
      <c r="AZ142" s="118"/>
      <c r="BA142" s="119"/>
      <c r="BB142" s="118"/>
      <c r="BC142" s="119"/>
      <c r="BD142" s="125"/>
      <c r="BE142" s="117"/>
      <c r="BF142" s="118"/>
      <c r="BG142" s="119"/>
      <c r="BH142" s="118"/>
      <c r="BI142" s="119"/>
      <c r="BJ142" s="120"/>
      <c r="BK142" s="83"/>
    </row>
    <row r="143" spans="1:68" ht="15.6" customHeight="1" x14ac:dyDescent="0.3">
      <c r="B143" s="32" t="s">
        <v>1363</v>
      </c>
      <c r="C143" s="38" t="s">
        <v>1329</v>
      </c>
      <c r="D143" s="21">
        <v>1980</v>
      </c>
      <c r="E143" s="12" t="s">
        <v>1391</v>
      </c>
      <c r="F143" s="141"/>
      <c r="G143" s="298"/>
      <c r="H143" s="63">
        <v>1.4192929569745139</v>
      </c>
      <c r="I143" s="63">
        <v>1.4192929569745139</v>
      </c>
      <c r="J143" s="291">
        <f t="shared" si="17"/>
        <v>7.8849608720806319E-2</v>
      </c>
      <c r="K143" s="292">
        <f t="shared" si="18"/>
        <v>0.59892816905697144</v>
      </c>
      <c r="L143" s="144"/>
      <c r="M143" s="390" t="s">
        <v>2160</v>
      </c>
      <c r="N143" s="63">
        <v>1.4192929569745139</v>
      </c>
      <c r="O143" s="178"/>
      <c r="P143" s="72"/>
      <c r="Q143" s="178"/>
      <c r="R143" s="72"/>
      <c r="S143" s="178"/>
      <c r="T143" s="88"/>
      <c r="U143" s="192"/>
      <c r="V143" s="72"/>
      <c r="W143" s="178"/>
      <c r="X143" s="72"/>
      <c r="Y143" s="178"/>
      <c r="Z143" s="72"/>
      <c r="AA143" s="178"/>
      <c r="AB143" s="88"/>
      <c r="AC143" s="176">
        <v>5.9768518518518519E-2</v>
      </c>
      <c r="AD143" s="72">
        <v>1.4400446179587285</v>
      </c>
      <c r="AE143" s="184"/>
      <c r="AF143" s="71"/>
      <c r="AG143" s="179"/>
      <c r="AH143" s="71"/>
      <c r="AI143" s="179"/>
      <c r="AJ143" s="82"/>
      <c r="AK143" s="266"/>
      <c r="AL143" s="267"/>
      <c r="AM143" s="271"/>
      <c r="AN143" s="267"/>
      <c r="AO143" s="271"/>
      <c r="AP143" s="270"/>
      <c r="AQ143" s="271"/>
      <c r="AR143" s="269"/>
      <c r="AS143" s="153"/>
      <c r="AT143" s="118"/>
      <c r="AU143" s="154"/>
      <c r="AV143" s="118"/>
      <c r="AW143" s="155"/>
      <c r="AX143" s="120"/>
      <c r="AY143" s="117"/>
      <c r="AZ143" s="118"/>
      <c r="BA143" s="119"/>
      <c r="BB143" s="118"/>
      <c r="BC143" s="119"/>
      <c r="BD143" s="125"/>
      <c r="BE143" s="117"/>
      <c r="BF143" s="118"/>
      <c r="BG143" s="119"/>
      <c r="BH143" s="118"/>
      <c r="BI143" s="119"/>
      <c r="BJ143" s="120"/>
      <c r="BK143" s="83"/>
    </row>
    <row r="144" spans="1:68" ht="15.6" customHeight="1" x14ac:dyDescent="0.3">
      <c r="B144" s="32" t="s">
        <v>42</v>
      </c>
      <c r="C144" s="9" t="s">
        <v>41</v>
      </c>
      <c r="D144" s="21">
        <v>1976</v>
      </c>
      <c r="E144" s="12" t="s">
        <v>2009</v>
      </c>
      <c r="F144" s="106"/>
      <c r="G144" s="298"/>
      <c r="H144" s="63">
        <v>1.4176486708687313</v>
      </c>
      <c r="I144" s="63">
        <v>1.4176486708687313</v>
      </c>
      <c r="J144" s="291">
        <f t="shared" si="17"/>
        <v>7.8758259492707289E-2</v>
      </c>
      <c r="K144" s="292">
        <f t="shared" si="18"/>
        <v>0.59901951828507038</v>
      </c>
      <c r="L144" s="144"/>
      <c r="M144" s="390" t="s">
        <v>2105</v>
      </c>
      <c r="N144" s="63">
        <v>1.4176486708687313</v>
      </c>
      <c r="O144" s="178"/>
      <c r="P144" s="72"/>
      <c r="Q144" s="178"/>
      <c r="R144" s="72"/>
      <c r="S144" s="178"/>
      <c r="T144" s="88"/>
      <c r="U144" s="192" t="s">
        <v>1814</v>
      </c>
      <c r="V144" s="72">
        <v>1.4504249291784701</v>
      </c>
      <c r="W144" s="178"/>
      <c r="X144" s="72"/>
      <c r="Y144" s="178"/>
      <c r="Z144" s="72"/>
      <c r="AA144" s="178"/>
      <c r="AB144" s="88"/>
      <c r="AC144" s="176"/>
      <c r="AD144" s="71"/>
      <c r="AE144" s="184"/>
      <c r="AF144" s="71"/>
      <c r="AG144" s="179"/>
      <c r="AH144" s="71"/>
      <c r="AI144" s="179"/>
      <c r="AJ144" s="82"/>
      <c r="AK144" s="266"/>
      <c r="AL144" s="267"/>
      <c r="AM144" s="271"/>
      <c r="AN144" s="267"/>
      <c r="AO144" s="271"/>
      <c r="AP144" s="270"/>
      <c r="AQ144" s="271"/>
      <c r="AR144" s="269"/>
      <c r="AS144" s="153"/>
      <c r="AT144" s="118"/>
      <c r="AU144" s="154"/>
      <c r="AV144" s="118"/>
      <c r="AW144" s="155"/>
      <c r="AX144" s="120"/>
      <c r="AY144" s="117"/>
      <c r="AZ144" s="118"/>
      <c r="BA144" s="119"/>
      <c r="BB144" s="118"/>
      <c r="BC144" s="119"/>
      <c r="BD144" s="125"/>
      <c r="BE144" s="117">
        <v>5.5219907407407405E-2</v>
      </c>
      <c r="BF144" s="118">
        <v>1.2943570265870863</v>
      </c>
      <c r="BG144" s="119"/>
      <c r="BH144" s="118"/>
      <c r="BI144" s="119"/>
      <c r="BJ144" s="120"/>
      <c r="BK144" s="83"/>
    </row>
    <row r="145" spans="1:63" ht="15.6" customHeight="1" x14ac:dyDescent="0.3">
      <c r="B145" s="139" t="s">
        <v>1571</v>
      </c>
      <c r="C145" s="19" t="s">
        <v>1521</v>
      </c>
      <c r="D145" s="145">
        <v>1991</v>
      </c>
      <c r="E145" s="31" t="s">
        <v>1522</v>
      </c>
      <c r="F145" s="106"/>
      <c r="G145" s="300"/>
      <c r="H145" s="64">
        <v>1.5217512548800896</v>
      </c>
      <c r="I145" s="64">
        <f>(((H145-100%)*0.8))+100%</f>
        <v>1.4174010039040716</v>
      </c>
      <c r="J145" s="291">
        <f t="shared" si="17"/>
        <v>7.874450021689286E-2</v>
      </c>
      <c r="K145" s="292">
        <f t="shared" si="18"/>
        <v>0.59903327756088487</v>
      </c>
      <c r="L145" s="169"/>
      <c r="M145" s="390"/>
      <c r="N145" s="72"/>
      <c r="O145" s="178"/>
      <c r="P145" s="72"/>
      <c r="Q145" s="178"/>
      <c r="R145" s="72"/>
      <c r="S145" s="178"/>
      <c r="T145" s="88"/>
      <c r="U145" s="192"/>
      <c r="V145" s="72"/>
      <c r="W145" s="178"/>
      <c r="X145" s="72"/>
      <c r="Y145" s="178"/>
      <c r="Z145" s="72"/>
      <c r="AA145" s="178"/>
      <c r="AB145" s="88"/>
      <c r="AC145" s="176">
        <v>6.3159722222222228E-2</v>
      </c>
      <c r="AD145" s="64">
        <v>1.5217512548800896</v>
      </c>
      <c r="AE145" s="184"/>
      <c r="AF145" s="54"/>
      <c r="AG145" s="179"/>
      <c r="AH145" s="54"/>
      <c r="AI145" s="179"/>
      <c r="AJ145" s="67"/>
      <c r="AK145" s="266"/>
      <c r="AL145" s="267"/>
      <c r="AM145" s="271"/>
      <c r="AN145" s="267"/>
      <c r="AO145" s="271"/>
      <c r="AP145" s="270"/>
      <c r="AQ145" s="271"/>
      <c r="AR145" s="269"/>
      <c r="AS145" s="153"/>
      <c r="AT145" s="118"/>
      <c r="AU145" s="154"/>
      <c r="AV145" s="118"/>
      <c r="AW145" s="155"/>
      <c r="AX145" s="120"/>
      <c r="AY145" s="117"/>
      <c r="AZ145" s="118"/>
      <c r="BA145" s="119"/>
      <c r="BB145" s="118"/>
      <c r="BC145" s="119"/>
      <c r="BD145" s="125"/>
      <c r="BE145" s="117"/>
      <c r="BF145" s="118"/>
      <c r="BG145" s="119"/>
      <c r="BH145" s="118"/>
      <c r="BI145" s="119"/>
      <c r="BJ145" s="120"/>
      <c r="BK145" s="47"/>
    </row>
    <row r="146" spans="1:63" ht="15.6" customHeight="1" x14ac:dyDescent="0.3">
      <c r="B146" s="32" t="s">
        <v>1967</v>
      </c>
      <c r="C146" s="162" t="s">
        <v>1922</v>
      </c>
      <c r="D146" s="21">
        <v>1990</v>
      </c>
      <c r="E146" s="12" t="s">
        <v>2035</v>
      </c>
      <c r="F146" s="106"/>
      <c r="G146" s="299"/>
      <c r="H146" s="64">
        <v>1.5193203617429434</v>
      </c>
      <c r="I146" s="64">
        <f>(((H146-100%)*0.8))+100%</f>
        <v>1.4154562893943547</v>
      </c>
      <c r="J146" s="291">
        <f t="shared" si="17"/>
        <v>7.8636460521908591E-2</v>
      </c>
      <c r="K146" s="292">
        <f t="shared" si="18"/>
        <v>0.59914131725586905</v>
      </c>
      <c r="L146" s="50"/>
      <c r="M146" s="390" t="s">
        <v>2204</v>
      </c>
      <c r="N146" s="64">
        <v>1.5193203617429434</v>
      </c>
      <c r="O146" s="178"/>
      <c r="P146" s="72"/>
      <c r="Q146" s="178"/>
      <c r="R146" s="72"/>
      <c r="S146" s="178"/>
      <c r="T146" s="88"/>
      <c r="U146" s="387"/>
      <c r="V146" s="179"/>
      <c r="W146" s="54"/>
      <c r="X146" s="179"/>
      <c r="Y146" s="54"/>
      <c r="Z146" s="179"/>
      <c r="AA146" s="54"/>
      <c r="AB146" s="230"/>
      <c r="AC146" s="231"/>
      <c r="AD146" s="179"/>
      <c r="AE146" s="56"/>
      <c r="AF146" s="179"/>
      <c r="AG146" s="54"/>
      <c r="AH146" s="179"/>
      <c r="AI146" s="232"/>
      <c r="AJ146" s="230"/>
      <c r="AK146" s="272"/>
      <c r="AL146" s="268"/>
      <c r="AM146" s="270"/>
      <c r="AN146" s="268"/>
      <c r="AO146" s="270"/>
      <c r="AP146" s="271"/>
      <c r="AQ146" s="270"/>
      <c r="AR146" s="273"/>
      <c r="AS146" s="233"/>
      <c r="AT146" s="45"/>
      <c r="AU146" s="61"/>
      <c r="AV146" s="46"/>
      <c r="AW146" s="61"/>
      <c r="AX146" s="234"/>
      <c r="AY146" s="235"/>
      <c r="AZ146" s="16"/>
      <c r="BA146" s="61"/>
      <c r="BB146" s="16"/>
      <c r="BC146" s="61"/>
      <c r="BD146" s="236"/>
      <c r="BE146" s="235"/>
      <c r="BF146" s="16"/>
      <c r="BG146" s="61"/>
      <c r="BH146" s="16"/>
      <c r="BI146" s="61"/>
      <c r="BJ146" s="237"/>
      <c r="BK146" s="47"/>
    </row>
    <row r="147" spans="1:63" ht="15.6" customHeight="1" x14ac:dyDescent="0.3">
      <c r="B147" s="32" t="s">
        <v>1991</v>
      </c>
      <c r="C147" s="162" t="s">
        <v>1946</v>
      </c>
      <c r="D147" s="21">
        <v>1993</v>
      </c>
      <c r="E147" s="12" t="s">
        <v>705</v>
      </c>
      <c r="F147" s="106"/>
      <c r="G147" s="299"/>
      <c r="H147" s="64">
        <v>1.5160317895313788</v>
      </c>
      <c r="I147" s="64">
        <f>(((H147-100%)*0.8))+100%</f>
        <v>1.412825431625103</v>
      </c>
      <c r="J147" s="291">
        <f t="shared" si="17"/>
        <v>7.8490301756950168E-2</v>
      </c>
      <c r="K147" s="292">
        <f t="shared" si="18"/>
        <v>0.59928747602082755</v>
      </c>
      <c r="L147" s="50"/>
      <c r="M147" s="390" t="s">
        <v>2220</v>
      </c>
      <c r="N147" s="64">
        <v>1.5160317895313788</v>
      </c>
      <c r="O147" s="178"/>
      <c r="P147" s="72"/>
      <c r="Q147" s="178"/>
      <c r="R147" s="72"/>
      <c r="S147" s="178"/>
      <c r="T147" s="88"/>
      <c r="U147" s="387"/>
      <c r="V147" s="179"/>
      <c r="W147" s="54"/>
      <c r="X147" s="179"/>
      <c r="Y147" s="54"/>
      <c r="Z147" s="179"/>
      <c r="AA147" s="54"/>
      <c r="AB147" s="230"/>
      <c r="AC147" s="231"/>
      <c r="AD147" s="179"/>
      <c r="AE147" s="56"/>
      <c r="AF147" s="179"/>
      <c r="AG147" s="54"/>
      <c r="AH147" s="179"/>
      <c r="AI147" s="232"/>
      <c r="AJ147" s="230"/>
      <c r="AK147" s="272"/>
      <c r="AL147" s="268"/>
      <c r="AM147" s="270"/>
      <c r="AN147" s="268"/>
      <c r="AO147" s="270"/>
      <c r="AP147" s="271"/>
      <c r="AQ147" s="270"/>
      <c r="AR147" s="273"/>
      <c r="AS147" s="233"/>
      <c r="AT147" s="45"/>
      <c r="AU147" s="61"/>
      <c r="AV147" s="46"/>
      <c r="AW147" s="61"/>
      <c r="AX147" s="234"/>
      <c r="AY147" s="235"/>
      <c r="AZ147" s="16"/>
      <c r="BA147" s="61"/>
      <c r="BB147" s="16"/>
      <c r="BC147" s="61"/>
      <c r="BD147" s="236"/>
      <c r="BE147" s="235"/>
      <c r="BF147" s="16"/>
      <c r="BG147" s="61"/>
      <c r="BH147" s="16"/>
      <c r="BI147" s="61"/>
      <c r="BJ147" s="237"/>
      <c r="BK147" s="47"/>
    </row>
    <row r="148" spans="1:63" ht="15.6" customHeight="1" x14ac:dyDescent="0.3">
      <c r="B148" s="32" t="s">
        <v>1247</v>
      </c>
      <c r="C148" s="195" t="s">
        <v>1248</v>
      </c>
      <c r="D148" s="196">
        <v>1992</v>
      </c>
      <c r="E148" s="195" t="s">
        <v>709</v>
      </c>
      <c r="F148" s="207">
        <v>1</v>
      </c>
      <c r="G148" s="301">
        <v>43942</v>
      </c>
      <c r="H148" s="63">
        <v>1.4121160409556299</v>
      </c>
      <c r="I148" s="63">
        <v>1.4121160409556299</v>
      </c>
      <c r="J148" s="291">
        <f t="shared" si="17"/>
        <v>7.8450891164201661E-2</v>
      </c>
      <c r="K148" s="292">
        <f t="shared" si="18"/>
        <v>0.59932688661357603</v>
      </c>
      <c r="L148" s="144"/>
      <c r="M148" s="390"/>
      <c r="N148" s="72"/>
      <c r="O148" s="178"/>
      <c r="P148" s="72"/>
      <c r="Q148" s="178"/>
      <c r="R148" s="72"/>
      <c r="S148" s="178">
        <v>7.6620370370370283E-2</v>
      </c>
      <c r="T148" s="85">
        <v>1.4121160409556299</v>
      </c>
      <c r="U148" s="192"/>
      <c r="V148" s="72"/>
      <c r="W148" s="178"/>
      <c r="X148" s="72"/>
      <c r="Y148" s="178"/>
      <c r="Z148" s="72"/>
      <c r="AA148" s="178">
        <v>7.7199074074074003E-2</v>
      </c>
      <c r="AB148" s="88">
        <v>1.4412273120138275</v>
      </c>
      <c r="AC148" s="176"/>
      <c r="AD148" s="71"/>
      <c r="AE148" s="184"/>
      <c r="AF148" s="71"/>
      <c r="AG148" s="179"/>
      <c r="AH148" s="71"/>
      <c r="AI148" s="179">
        <v>0.11593750000000003</v>
      </c>
      <c r="AJ148" s="88">
        <v>2.190465777389023</v>
      </c>
      <c r="AK148" s="266"/>
      <c r="AL148" s="267"/>
      <c r="AM148" s="271"/>
      <c r="AN148" s="267"/>
      <c r="AO148" s="271"/>
      <c r="AP148" s="270"/>
      <c r="AQ148" s="271"/>
      <c r="AR148" s="269"/>
      <c r="AS148" s="153"/>
      <c r="AT148" s="118"/>
      <c r="AU148" s="154"/>
      <c r="AV148" s="118"/>
      <c r="AW148" s="155"/>
      <c r="AX148" s="120"/>
      <c r="AY148" s="117"/>
      <c r="AZ148" s="118"/>
      <c r="BA148" s="119"/>
      <c r="BB148" s="118"/>
      <c r="BC148" s="119"/>
      <c r="BD148" s="125"/>
      <c r="BE148" s="117"/>
      <c r="BF148" s="118"/>
      <c r="BG148" s="119"/>
      <c r="BH148" s="118"/>
      <c r="BI148" s="119"/>
      <c r="BJ148" s="120"/>
      <c r="BK148" s="83"/>
    </row>
    <row r="149" spans="1:63" ht="15.6" customHeight="1" x14ac:dyDescent="0.3">
      <c r="B149" s="32" t="s">
        <v>1249</v>
      </c>
      <c r="C149" s="198" t="s">
        <v>1250</v>
      </c>
      <c r="D149" s="196">
        <v>1988</v>
      </c>
      <c r="E149" s="304" t="s">
        <v>1859</v>
      </c>
      <c r="F149" s="207">
        <v>1</v>
      </c>
      <c r="G149" s="301">
        <v>43964</v>
      </c>
      <c r="H149" s="63">
        <v>1.4121160409556299</v>
      </c>
      <c r="I149" s="63">
        <v>1.4121160409556299</v>
      </c>
      <c r="J149" s="291">
        <f t="shared" si="17"/>
        <v>7.8450891164201661E-2</v>
      </c>
      <c r="K149" s="292">
        <f t="shared" si="18"/>
        <v>0.59932688661357603</v>
      </c>
      <c r="L149" s="144"/>
      <c r="M149" s="390"/>
      <c r="N149" s="72"/>
      <c r="O149" s="178"/>
      <c r="P149" s="72"/>
      <c r="Q149" s="178"/>
      <c r="R149" s="72"/>
      <c r="S149" s="178">
        <v>7.6620370370370283E-2</v>
      </c>
      <c r="T149" s="85">
        <v>1.4121160409556299</v>
      </c>
      <c r="U149" s="192"/>
      <c r="V149" s="72"/>
      <c r="W149" s="178"/>
      <c r="X149" s="72"/>
      <c r="Y149" s="178"/>
      <c r="Z149" s="72"/>
      <c r="AA149" s="178">
        <v>7.7199074074074003E-2</v>
      </c>
      <c r="AB149" s="88">
        <v>1.4412273120138275</v>
      </c>
      <c r="AC149" s="176"/>
      <c r="AD149" s="71"/>
      <c r="AE149" s="184"/>
      <c r="AF149" s="71"/>
      <c r="AG149" s="179"/>
      <c r="AH149" s="71"/>
      <c r="AI149" s="179">
        <v>0.11589120370370376</v>
      </c>
      <c r="AJ149" s="88">
        <v>2.1895910780669157</v>
      </c>
      <c r="AK149" s="266"/>
      <c r="AL149" s="267"/>
      <c r="AM149" s="271"/>
      <c r="AN149" s="267"/>
      <c r="AO149" s="271"/>
      <c r="AP149" s="270"/>
      <c r="AQ149" s="271"/>
      <c r="AR149" s="269"/>
      <c r="AS149" s="153"/>
      <c r="AT149" s="118"/>
      <c r="AU149" s="154"/>
      <c r="AV149" s="118"/>
      <c r="AW149" s="155"/>
      <c r="AX149" s="120"/>
      <c r="AY149" s="117"/>
      <c r="AZ149" s="118"/>
      <c r="BA149" s="119"/>
      <c r="BB149" s="118"/>
      <c r="BC149" s="119"/>
      <c r="BD149" s="125"/>
      <c r="BE149" s="117"/>
      <c r="BF149" s="118"/>
      <c r="BG149" s="119"/>
      <c r="BH149" s="118"/>
      <c r="BI149" s="119"/>
      <c r="BJ149" s="120"/>
      <c r="BK149" s="83"/>
    </row>
    <row r="150" spans="1:63" ht="15.6" customHeight="1" x14ac:dyDescent="0.3">
      <c r="B150" s="32" t="s">
        <v>520</v>
      </c>
      <c r="C150" s="9" t="s">
        <v>519</v>
      </c>
      <c r="D150" s="21">
        <v>1977</v>
      </c>
      <c r="E150" s="24" t="s">
        <v>705</v>
      </c>
      <c r="F150" s="106"/>
      <c r="G150" s="300"/>
      <c r="H150" s="63">
        <v>1.4092480553154716</v>
      </c>
      <c r="I150" s="63">
        <v>1.4092480553154716</v>
      </c>
      <c r="J150" s="291">
        <f t="shared" si="17"/>
        <v>7.8291558628637306E-2</v>
      </c>
      <c r="K150" s="292">
        <f t="shared" si="18"/>
        <v>0.59948621914914035</v>
      </c>
      <c r="L150" s="144"/>
      <c r="M150" s="390"/>
      <c r="N150" s="72"/>
      <c r="O150" s="178"/>
      <c r="P150" s="72"/>
      <c r="Q150" s="178"/>
      <c r="R150" s="72"/>
      <c r="S150" s="178"/>
      <c r="T150" s="88"/>
      <c r="U150" s="192"/>
      <c r="V150" s="72"/>
      <c r="W150" s="178"/>
      <c r="X150" s="72"/>
      <c r="Y150" s="178"/>
      <c r="Z150" s="72"/>
      <c r="AA150" s="178">
        <v>7.5486111111111143E-2</v>
      </c>
      <c r="AB150" s="85">
        <v>1.4092480553154716</v>
      </c>
      <c r="AC150" s="176">
        <v>6.4641203703703701E-2</v>
      </c>
      <c r="AD150" s="72">
        <v>1.5574456218627999</v>
      </c>
      <c r="AE150" s="184" t="s">
        <v>589</v>
      </c>
      <c r="AF150" s="71">
        <v>0</v>
      </c>
      <c r="AG150" s="179"/>
      <c r="AH150" s="71"/>
      <c r="AI150" s="179">
        <v>8.3657407407407347E-2</v>
      </c>
      <c r="AJ150" s="82">
        <v>1.5805816750492008</v>
      </c>
      <c r="AK150" s="266" t="s">
        <v>1190</v>
      </c>
      <c r="AL150" s="267">
        <v>1.5074819401444788</v>
      </c>
      <c r="AM150" s="271">
        <v>5.9085648148148096E-2</v>
      </c>
      <c r="AN150" s="267">
        <v>1.3812229437229453</v>
      </c>
      <c r="AO150" s="271"/>
      <c r="AP150" s="270"/>
      <c r="AQ150" s="308">
        <v>7.9122656159294147E-2</v>
      </c>
      <c r="AR150" s="269">
        <v>1.4031</v>
      </c>
      <c r="AS150" s="153"/>
      <c r="AT150" s="118"/>
      <c r="AU150" s="154">
        <v>5.8252314814814819E-2</v>
      </c>
      <c r="AV150" s="118">
        <v>1.3297225891677675</v>
      </c>
      <c r="AW150" s="155"/>
      <c r="AX150" s="120"/>
      <c r="AY150" s="117"/>
      <c r="AZ150" s="118"/>
      <c r="BA150" s="119">
        <v>5.3749999999999999E-2</v>
      </c>
      <c r="BB150" s="118">
        <v>1.2131661442006272</v>
      </c>
      <c r="BC150" s="119"/>
      <c r="BD150" s="125"/>
      <c r="BE150" s="117"/>
      <c r="BF150" s="118"/>
      <c r="BG150" s="119">
        <v>8.9189814814814819E-2</v>
      </c>
      <c r="BH150" s="118">
        <v>1.3636524508936474</v>
      </c>
      <c r="BI150" s="119"/>
      <c r="BJ150" s="120"/>
      <c r="BK150" s="83"/>
    </row>
    <row r="151" spans="1:63" ht="15.6" customHeight="1" x14ac:dyDescent="0.3">
      <c r="B151" s="32" t="s">
        <v>1966</v>
      </c>
      <c r="C151" s="162" t="s">
        <v>1921</v>
      </c>
      <c r="D151" s="21">
        <v>1992</v>
      </c>
      <c r="E151" s="12" t="s">
        <v>2036</v>
      </c>
      <c r="F151" s="106"/>
      <c r="G151" s="299"/>
      <c r="H151" s="64">
        <v>1.5086325020553581</v>
      </c>
      <c r="I151" s="64">
        <f t="shared" ref="I151:I156" si="19">(((H151-100%)*0.8))+100%</f>
        <v>1.4069060016442865</v>
      </c>
      <c r="J151" s="291">
        <f t="shared" si="17"/>
        <v>7.8161444535793684E-2</v>
      </c>
      <c r="K151" s="292">
        <f t="shared" si="18"/>
        <v>0.59961633324198405</v>
      </c>
      <c r="L151" s="50"/>
      <c r="M151" s="390" t="s">
        <v>2148</v>
      </c>
      <c r="N151" s="64">
        <v>1.5086325020553581</v>
      </c>
      <c r="O151" s="178"/>
      <c r="P151" s="72"/>
      <c r="Q151" s="178"/>
      <c r="R151" s="72"/>
      <c r="S151" s="178"/>
      <c r="T151" s="88"/>
      <c r="U151" s="387"/>
      <c r="V151" s="179"/>
      <c r="W151" s="54"/>
      <c r="X151" s="179"/>
      <c r="Y151" s="54"/>
      <c r="Z151" s="179"/>
      <c r="AA151" s="54"/>
      <c r="AB151" s="230"/>
      <c r="AC151" s="231"/>
      <c r="AD151" s="179"/>
      <c r="AE151" s="56"/>
      <c r="AF151" s="179"/>
      <c r="AG151" s="54"/>
      <c r="AH151" s="179"/>
      <c r="AI151" s="232"/>
      <c r="AJ151" s="230"/>
      <c r="AK151" s="272"/>
      <c r="AL151" s="268"/>
      <c r="AM151" s="270"/>
      <c r="AN151" s="268"/>
      <c r="AO151" s="270"/>
      <c r="AP151" s="271"/>
      <c r="AQ151" s="270"/>
      <c r="AR151" s="273"/>
      <c r="AS151" s="233"/>
      <c r="AT151" s="45"/>
      <c r="AU151" s="61"/>
      <c r="AV151" s="46"/>
      <c r="AW151" s="61"/>
      <c r="AX151" s="234"/>
      <c r="AY151" s="235"/>
      <c r="AZ151" s="16"/>
      <c r="BA151" s="61"/>
      <c r="BB151" s="16"/>
      <c r="BC151" s="61"/>
      <c r="BD151" s="236"/>
      <c r="BE151" s="235"/>
      <c r="BF151" s="16"/>
      <c r="BG151" s="61"/>
      <c r="BH151" s="16"/>
      <c r="BI151" s="61"/>
      <c r="BJ151" s="237"/>
      <c r="BK151" s="47"/>
    </row>
    <row r="152" spans="1:63" ht="15.6" customHeight="1" x14ac:dyDescent="0.3">
      <c r="B152" s="32" t="s">
        <v>1461</v>
      </c>
      <c r="C152" s="81" t="s">
        <v>1422</v>
      </c>
      <c r="D152" s="21"/>
      <c r="E152" s="225"/>
      <c r="F152" s="106"/>
      <c r="G152" s="298"/>
      <c r="H152" s="64">
        <v>1.5084310972036594</v>
      </c>
      <c r="I152" s="64">
        <f t="shared" si="19"/>
        <v>1.4067448777629274</v>
      </c>
      <c r="J152" s="291">
        <f t="shared" si="17"/>
        <v>7.8152493209051516E-2</v>
      </c>
      <c r="K152" s="292">
        <f t="shared" si="18"/>
        <v>0.59962528456872621</v>
      </c>
      <c r="L152" s="144"/>
      <c r="M152" s="390"/>
      <c r="N152" s="72"/>
      <c r="O152" s="178"/>
      <c r="P152" s="72"/>
      <c r="Q152" s="178"/>
      <c r="R152" s="72"/>
      <c r="S152" s="178"/>
      <c r="T152" s="88"/>
      <c r="U152" s="192"/>
      <c r="V152" s="72"/>
      <c r="W152" s="178"/>
      <c r="X152" s="72"/>
      <c r="Y152" s="178"/>
      <c r="Z152" s="72"/>
      <c r="AA152" s="178"/>
      <c r="AB152" s="88"/>
      <c r="AC152" s="176"/>
      <c r="AD152" s="71"/>
      <c r="AE152" s="184"/>
      <c r="AF152" s="71"/>
      <c r="AG152" s="179">
        <v>1.5789467592592699E-2</v>
      </c>
      <c r="AH152" s="64">
        <v>1.5084310972036594</v>
      </c>
      <c r="AI152" s="179"/>
      <c r="AJ152" s="82"/>
      <c r="AK152" s="266"/>
      <c r="AL152" s="267"/>
      <c r="AM152" s="271"/>
      <c r="AN152" s="267"/>
      <c r="AO152" s="271"/>
      <c r="AP152" s="270"/>
      <c r="AQ152" s="271"/>
      <c r="AR152" s="269"/>
      <c r="AS152" s="153"/>
      <c r="AT152" s="118"/>
      <c r="AU152" s="154"/>
      <c r="AV152" s="118"/>
      <c r="AW152" s="155"/>
      <c r="AX152" s="120"/>
      <c r="AY152" s="117"/>
      <c r="AZ152" s="118"/>
      <c r="BA152" s="119"/>
      <c r="BB152" s="118"/>
      <c r="BC152" s="119"/>
      <c r="BD152" s="125"/>
      <c r="BE152" s="117"/>
      <c r="BF152" s="118"/>
      <c r="BG152" s="119"/>
      <c r="BH152" s="118"/>
      <c r="BI152" s="119"/>
      <c r="BJ152" s="120"/>
      <c r="BK152" s="83"/>
    </row>
    <row r="153" spans="1:63" ht="15.6" customHeight="1" x14ac:dyDescent="0.3">
      <c r="B153" s="41" t="s">
        <v>875</v>
      </c>
      <c r="C153" s="9" t="s">
        <v>873</v>
      </c>
      <c r="D153" s="21">
        <v>1975</v>
      </c>
      <c r="E153" s="24" t="s">
        <v>1159</v>
      </c>
      <c r="F153" s="106"/>
      <c r="G153" s="298"/>
      <c r="H153" s="64">
        <v>1.5062597484939919</v>
      </c>
      <c r="I153" s="64">
        <f t="shared" si="19"/>
        <v>1.4050077987951934</v>
      </c>
      <c r="J153" s="291">
        <f t="shared" si="17"/>
        <v>7.8055988821955191E-2</v>
      </c>
      <c r="K153" s="292">
        <f t="shared" si="18"/>
        <v>0.59972178895582251</v>
      </c>
      <c r="L153" s="144"/>
      <c r="M153" s="390"/>
      <c r="N153" s="72"/>
      <c r="O153" s="178"/>
      <c r="P153" s="72"/>
      <c r="Q153" s="178"/>
      <c r="R153" s="72"/>
      <c r="S153" s="178" t="s">
        <v>589</v>
      </c>
      <c r="T153" s="88">
        <v>0</v>
      </c>
      <c r="U153" s="192"/>
      <c r="V153" s="72"/>
      <c r="W153" s="178"/>
      <c r="X153" s="72"/>
      <c r="Y153" s="178"/>
      <c r="Z153" s="72"/>
      <c r="AA153" s="178"/>
      <c r="AB153" s="88"/>
      <c r="AC153" s="176"/>
      <c r="AD153" s="71"/>
      <c r="AE153" s="184"/>
      <c r="AF153" s="71"/>
      <c r="AG153" s="179"/>
      <c r="AH153" s="71"/>
      <c r="AI153" s="179"/>
      <c r="AJ153" s="82"/>
      <c r="AK153" s="266"/>
      <c r="AL153" s="267"/>
      <c r="AM153" s="271"/>
      <c r="AN153" s="267"/>
      <c r="AO153" s="271"/>
      <c r="AP153" s="270"/>
      <c r="AQ153" s="271">
        <v>8.4942129629629659E-2</v>
      </c>
      <c r="AR153" s="269">
        <v>1.5062597484939919</v>
      </c>
      <c r="AS153" s="153"/>
      <c r="AT153" s="118"/>
      <c r="AU153" s="154"/>
      <c r="AV153" s="118"/>
      <c r="AW153" s="155"/>
      <c r="AX153" s="120"/>
      <c r="AY153" s="117"/>
      <c r="AZ153" s="118"/>
      <c r="BA153" s="119"/>
      <c r="BB153" s="118"/>
      <c r="BC153" s="119"/>
      <c r="BD153" s="125"/>
      <c r="BE153" s="117"/>
      <c r="BF153" s="118"/>
      <c r="BG153" s="119"/>
      <c r="BH153" s="118"/>
      <c r="BI153" s="119"/>
      <c r="BJ153" s="120"/>
      <c r="BK153" s="83"/>
    </row>
    <row r="154" spans="1:63" ht="15.6" customHeight="1" x14ac:dyDescent="0.3">
      <c r="B154" s="42" t="s">
        <v>969</v>
      </c>
      <c r="C154" s="38" t="s">
        <v>1473</v>
      </c>
      <c r="D154" s="21"/>
      <c r="E154" s="12"/>
      <c r="F154" s="106"/>
      <c r="G154" s="298"/>
      <c r="H154" s="64">
        <v>1.5060869757516158</v>
      </c>
      <c r="I154" s="64">
        <f t="shared" si="19"/>
        <v>1.4048695806012925</v>
      </c>
      <c r="J154" s="291">
        <f t="shared" si="17"/>
        <v>7.8048310033405136E-2</v>
      </c>
      <c r="K154" s="292">
        <f t="shared" si="18"/>
        <v>0.59972946774437252</v>
      </c>
      <c r="L154" s="144"/>
      <c r="M154" s="390"/>
      <c r="N154" s="72"/>
      <c r="O154" s="178"/>
      <c r="P154" s="72"/>
      <c r="Q154" s="178"/>
      <c r="R154" s="72"/>
      <c r="S154" s="178"/>
      <c r="T154" s="88"/>
      <c r="U154" s="192"/>
      <c r="V154" s="72"/>
      <c r="W154" s="178"/>
      <c r="X154" s="72"/>
      <c r="Y154" s="178"/>
      <c r="Z154" s="72"/>
      <c r="AA154" s="178"/>
      <c r="AB154" s="88"/>
      <c r="AC154" s="176"/>
      <c r="AD154" s="71"/>
      <c r="AE154" s="184"/>
      <c r="AF154" s="71"/>
      <c r="AG154" s="179">
        <v>1.5764930555555501E-2</v>
      </c>
      <c r="AH154" s="64">
        <v>1.5060869757516158</v>
      </c>
      <c r="AI154" s="179"/>
      <c r="AJ154" s="82"/>
      <c r="AK154" s="266"/>
      <c r="AL154" s="267"/>
      <c r="AM154" s="271"/>
      <c r="AN154" s="267"/>
      <c r="AO154" s="271">
        <v>1.8360763888888854E-2</v>
      </c>
      <c r="AP154" s="270">
        <v>1.6679669428439292</v>
      </c>
      <c r="AQ154" s="271"/>
      <c r="AR154" s="269"/>
      <c r="AS154" s="153"/>
      <c r="AT154" s="118"/>
      <c r="AU154" s="154"/>
      <c r="AV154" s="118"/>
      <c r="AW154" s="155"/>
      <c r="AX154" s="120"/>
      <c r="AY154" s="117"/>
      <c r="AZ154" s="118"/>
      <c r="BA154" s="119"/>
      <c r="BB154" s="118"/>
      <c r="BC154" s="119"/>
      <c r="BD154" s="125"/>
      <c r="BE154" s="117"/>
      <c r="BF154" s="118"/>
      <c r="BG154" s="119"/>
      <c r="BH154" s="118"/>
      <c r="BI154" s="119"/>
      <c r="BJ154" s="120"/>
      <c r="BK154" s="83"/>
    </row>
    <row r="155" spans="1:63" ht="15.6" customHeight="1" x14ac:dyDescent="0.3">
      <c r="B155" s="139" t="s">
        <v>1570</v>
      </c>
      <c r="C155" s="19" t="s">
        <v>1519</v>
      </c>
      <c r="D155" s="145">
        <v>1982</v>
      </c>
      <c r="E155" s="31" t="s">
        <v>1520</v>
      </c>
      <c r="F155" s="106"/>
      <c r="G155" s="300"/>
      <c r="H155" s="64">
        <v>1.5047406581148914</v>
      </c>
      <c r="I155" s="64">
        <f t="shared" si="19"/>
        <v>1.4037925264919131</v>
      </c>
      <c r="J155" s="291">
        <f t="shared" si="17"/>
        <v>7.7988473693995169E-2</v>
      </c>
      <c r="K155" s="292">
        <f t="shared" si="18"/>
        <v>0.5997893040837825</v>
      </c>
      <c r="L155" s="169"/>
      <c r="M155" s="390"/>
      <c r="N155" s="72"/>
      <c r="O155" s="178"/>
      <c r="P155" s="72"/>
      <c r="Q155" s="178"/>
      <c r="R155" s="72"/>
      <c r="S155" s="178"/>
      <c r="T155" s="88"/>
      <c r="U155" s="192"/>
      <c r="V155" s="72"/>
      <c r="W155" s="178"/>
      <c r="X155" s="72"/>
      <c r="Y155" s="178"/>
      <c r="Z155" s="72"/>
      <c r="AA155" s="178"/>
      <c r="AB155" s="88"/>
      <c r="AC155" s="176">
        <v>6.2453703703703706E-2</v>
      </c>
      <c r="AD155" s="64">
        <v>1.5047406581148914</v>
      </c>
      <c r="AE155" s="184"/>
      <c r="AF155" s="54"/>
      <c r="AG155" s="179"/>
      <c r="AH155" s="54"/>
      <c r="AI155" s="179"/>
      <c r="AJ155" s="67"/>
      <c r="AK155" s="266"/>
      <c r="AL155" s="267"/>
      <c r="AM155" s="271"/>
      <c r="AN155" s="267"/>
      <c r="AO155" s="271"/>
      <c r="AP155" s="270"/>
      <c r="AQ155" s="271"/>
      <c r="AR155" s="269"/>
      <c r="AS155" s="153"/>
      <c r="AT155" s="118"/>
      <c r="AU155" s="154"/>
      <c r="AV155" s="118"/>
      <c r="AW155" s="155"/>
      <c r="AX155" s="120"/>
      <c r="AY155" s="117"/>
      <c r="AZ155" s="118"/>
      <c r="BA155" s="119"/>
      <c r="BB155" s="118"/>
      <c r="BC155" s="119"/>
      <c r="BD155" s="125"/>
      <c r="BE155" s="117"/>
      <c r="BF155" s="118"/>
      <c r="BG155" s="119"/>
      <c r="BH155" s="118"/>
      <c r="BI155" s="119"/>
      <c r="BJ155" s="120"/>
      <c r="BK155" s="47"/>
    </row>
    <row r="156" spans="1:63" x14ac:dyDescent="0.3">
      <c r="B156" s="32" t="s">
        <v>1367</v>
      </c>
      <c r="C156" s="38" t="s">
        <v>1333</v>
      </c>
      <c r="D156" s="21">
        <v>1987</v>
      </c>
      <c r="E156" s="12" t="s">
        <v>1395</v>
      </c>
      <c r="F156" s="141"/>
      <c r="G156" s="298"/>
      <c r="H156" s="64">
        <v>1.4966536530953709</v>
      </c>
      <c r="I156" s="64">
        <f t="shared" si="19"/>
        <v>1.3973229224762966</v>
      </c>
      <c r="J156" s="291">
        <f t="shared" si="17"/>
        <v>7.7629051248683148E-2</v>
      </c>
      <c r="K156" s="292">
        <f t="shared" si="18"/>
        <v>0.60014872652909457</v>
      </c>
      <c r="L156" s="144"/>
      <c r="M156" s="390"/>
      <c r="N156" s="72"/>
      <c r="O156" s="178"/>
      <c r="P156" s="72"/>
      <c r="Q156" s="178"/>
      <c r="R156" s="72"/>
      <c r="S156" s="178"/>
      <c r="T156" s="88"/>
      <c r="U156" s="192"/>
      <c r="V156" s="72"/>
      <c r="W156" s="178"/>
      <c r="X156" s="72"/>
      <c r="Y156" s="178"/>
      <c r="Z156" s="72"/>
      <c r="AA156" s="178"/>
      <c r="AB156" s="88"/>
      <c r="AC156" s="176">
        <v>6.2118055555555551E-2</v>
      </c>
      <c r="AD156" s="64">
        <v>1.4966536530953709</v>
      </c>
      <c r="AE156" s="184"/>
      <c r="AF156" s="71"/>
      <c r="AG156" s="179"/>
      <c r="AH156" s="71"/>
      <c r="AI156" s="179"/>
      <c r="AJ156" s="82"/>
      <c r="AK156" s="266"/>
      <c r="AL156" s="267"/>
      <c r="AM156" s="271"/>
      <c r="AN156" s="267"/>
      <c r="AO156" s="271"/>
      <c r="AP156" s="270"/>
      <c r="AQ156" s="271"/>
      <c r="AR156" s="269"/>
      <c r="AS156" s="153"/>
      <c r="AT156" s="118"/>
      <c r="AU156" s="154"/>
      <c r="AV156" s="118"/>
      <c r="AW156" s="155"/>
      <c r="AX156" s="120"/>
      <c r="AY156" s="124"/>
      <c r="AZ156" s="118"/>
      <c r="BA156" s="119"/>
      <c r="BB156" s="118"/>
      <c r="BC156" s="119"/>
      <c r="BD156" s="125"/>
      <c r="BE156" s="117"/>
      <c r="BF156" s="118"/>
      <c r="BG156" s="119"/>
      <c r="BH156" s="118"/>
      <c r="BI156" s="119"/>
      <c r="BJ156" s="120"/>
      <c r="BK156" s="83"/>
    </row>
    <row r="157" spans="1:63" ht="15.6" customHeight="1" x14ac:dyDescent="0.3">
      <c r="B157" s="32" t="s">
        <v>1466</v>
      </c>
      <c r="C157" s="413" t="s">
        <v>1426</v>
      </c>
      <c r="D157" s="196">
        <v>1974</v>
      </c>
      <c r="E157" s="414" t="s">
        <v>702</v>
      </c>
      <c r="F157" s="207">
        <v>1</v>
      </c>
      <c r="G157" s="301">
        <v>43937</v>
      </c>
      <c r="H157" s="63">
        <v>1.3953667953667983</v>
      </c>
      <c r="I157" s="63">
        <v>1.3953667953667983</v>
      </c>
      <c r="J157" s="291">
        <f t="shared" si="17"/>
        <v>7.7520377520377673E-2</v>
      </c>
      <c r="K157" s="292">
        <f t="shared" si="18"/>
        <v>0.60025740025740004</v>
      </c>
      <c r="L157" s="144"/>
      <c r="M157" s="390" t="s">
        <v>2208</v>
      </c>
      <c r="N157" s="72">
        <v>1.4952041655248016</v>
      </c>
      <c r="O157" s="178">
        <v>5.7928240740740766E-2</v>
      </c>
      <c r="P157" s="86">
        <v>1.283991790661881</v>
      </c>
      <c r="Q157" s="178">
        <v>1.6731481481481514E-2</v>
      </c>
      <c r="R157" s="63">
        <v>1.3953667953667983</v>
      </c>
      <c r="S157" s="178">
        <v>8.7754629629629655E-2</v>
      </c>
      <c r="T157" s="88">
        <v>1.6173208191126285</v>
      </c>
      <c r="U157" s="192"/>
      <c r="V157" s="72"/>
      <c r="W157" s="178"/>
      <c r="X157" s="72"/>
      <c r="Y157" s="178">
        <v>1.6980324074074127E-2</v>
      </c>
      <c r="Z157" s="72">
        <v>1.5234050506728631</v>
      </c>
      <c r="AA157" s="178"/>
      <c r="AB157" s="88"/>
      <c r="AC157" s="176"/>
      <c r="AD157" s="71"/>
      <c r="AE157" s="184"/>
      <c r="AF157" s="71"/>
      <c r="AG157" s="179">
        <v>1.8467476851851794E-2</v>
      </c>
      <c r="AH157" s="72">
        <v>1.7642720507745606</v>
      </c>
      <c r="AI157" s="179"/>
      <c r="AJ157" s="82"/>
      <c r="AK157" s="266"/>
      <c r="AL157" s="267"/>
      <c r="AM157" s="271"/>
      <c r="AN157" s="267"/>
      <c r="AO157" s="271"/>
      <c r="AP157" s="270"/>
      <c r="AQ157" s="271"/>
      <c r="AR157" s="269"/>
      <c r="AS157" s="153"/>
      <c r="AT157" s="118"/>
      <c r="AU157" s="154"/>
      <c r="AV157" s="118"/>
      <c r="AW157" s="155"/>
      <c r="AX157" s="120"/>
      <c r="AY157" s="117"/>
      <c r="AZ157" s="118"/>
      <c r="BA157" s="119"/>
      <c r="BB157" s="118"/>
      <c r="BC157" s="119"/>
      <c r="BD157" s="125"/>
      <c r="BE157" s="117"/>
      <c r="BF157" s="118"/>
      <c r="BG157" s="119"/>
      <c r="BH157" s="118"/>
      <c r="BI157" s="119"/>
      <c r="BJ157" s="120"/>
      <c r="BK157" s="83"/>
    </row>
    <row r="158" spans="1:63" ht="15.6" customHeight="1" x14ac:dyDescent="0.3">
      <c r="B158" s="32" t="s">
        <v>1464</v>
      </c>
      <c r="C158" s="81" t="s">
        <v>1425</v>
      </c>
      <c r="D158" s="21">
        <v>1971</v>
      </c>
      <c r="E158" s="226" t="s">
        <v>1883</v>
      </c>
      <c r="F158" s="106"/>
      <c r="G158" s="298"/>
      <c r="H158" s="63">
        <v>1.3946428571428575</v>
      </c>
      <c r="I158" s="63">
        <v>1.3946428571428575</v>
      </c>
      <c r="J158" s="291">
        <f t="shared" si="17"/>
        <v>7.7480158730158746E-2</v>
      </c>
      <c r="K158" s="292">
        <f t="shared" si="18"/>
        <v>0.60029761904761891</v>
      </c>
      <c r="L158" s="144"/>
      <c r="M158" s="390"/>
      <c r="N158" s="72"/>
      <c r="O158" s="178"/>
      <c r="P158" s="72"/>
      <c r="Q158" s="178">
        <v>1.6722800925925929E-2</v>
      </c>
      <c r="R158" s="63">
        <v>1.3946428571428575</v>
      </c>
      <c r="S158" s="178">
        <v>9.0624999999999956E-2</v>
      </c>
      <c r="T158" s="88">
        <v>1.6702218430034121</v>
      </c>
      <c r="U158" s="192"/>
      <c r="V158" s="72"/>
      <c r="W158" s="178"/>
      <c r="X158" s="72"/>
      <c r="Y158" s="178"/>
      <c r="Z158" s="72"/>
      <c r="AA158" s="178"/>
      <c r="AB158" s="88"/>
      <c r="AC158" s="176"/>
      <c r="AD158" s="71"/>
      <c r="AE158" s="184"/>
      <c r="AF158" s="71"/>
      <c r="AG158" s="179">
        <v>1.7904282407407379E-2</v>
      </c>
      <c r="AH158" s="72">
        <v>1.7104678291445141</v>
      </c>
      <c r="AI158" s="179"/>
      <c r="AJ158" s="82"/>
      <c r="AK158" s="266"/>
      <c r="AL158" s="267"/>
      <c r="AM158" s="271"/>
      <c r="AN158" s="267"/>
      <c r="AO158" s="271"/>
      <c r="AP158" s="270"/>
      <c r="AQ158" s="271"/>
      <c r="AR158" s="269"/>
      <c r="AS158" s="153"/>
      <c r="AT158" s="118"/>
      <c r="AU158" s="154"/>
      <c r="AV158" s="118"/>
      <c r="AW158" s="155"/>
      <c r="AX158" s="120"/>
      <c r="AY158" s="117"/>
      <c r="AZ158" s="118"/>
      <c r="BA158" s="119"/>
      <c r="BB158" s="118"/>
      <c r="BC158" s="119"/>
      <c r="BD158" s="125"/>
      <c r="BE158" s="117"/>
      <c r="BF158" s="118"/>
      <c r="BG158" s="119"/>
      <c r="BH158" s="118"/>
      <c r="BI158" s="119"/>
      <c r="BJ158" s="120"/>
      <c r="BK158" s="83"/>
    </row>
    <row r="159" spans="1:63" ht="15.6" customHeight="1" x14ac:dyDescent="0.3">
      <c r="B159" s="32" t="s">
        <v>1752</v>
      </c>
      <c r="C159" s="9" t="s">
        <v>1731</v>
      </c>
      <c r="D159" s="21">
        <v>1979</v>
      </c>
      <c r="E159" s="9" t="s">
        <v>1764</v>
      </c>
      <c r="F159" s="106"/>
      <c r="G159" s="298"/>
      <c r="H159" s="64">
        <v>1.4914400805639483</v>
      </c>
      <c r="I159" s="64">
        <f>(((H159-100%)*0.8))+100%</f>
        <v>1.3931520644511586</v>
      </c>
      <c r="J159" s="291">
        <f t="shared" si="17"/>
        <v>7.7397336913953244E-2</v>
      </c>
      <c r="K159" s="292">
        <f t="shared" si="18"/>
        <v>0.60038044086382447</v>
      </c>
      <c r="L159" s="50"/>
      <c r="M159" s="390"/>
      <c r="N159" s="72"/>
      <c r="O159" s="178"/>
      <c r="P159" s="72"/>
      <c r="Q159" s="178"/>
      <c r="R159" s="72"/>
      <c r="S159" s="178"/>
      <c r="T159" s="88"/>
      <c r="U159" s="191"/>
      <c r="V159" s="71"/>
      <c r="W159" s="179">
        <v>6.8564814814814801E-2</v>
      </c>
      <c r="X159" s="64">
        <v>1.4914400805639483</v>
      </c>
      <c r="Y159" s="179"/>
      <c r="Z159" s="54"/>
      <c r="AA159" s="179"/>
      <c r="AB159" s="70"/>
      <c r="AC159" s="176"/>
      <c r="AD159" s="54"/>
      <c r="AE159" s="184"/>
      <c r="AF159" s="54"/>
      <c r="AG159" s="179"/>
      <c r="AH159" s="54"/>
      <c r="AI159" s="179"/>
      <c r="AJ159" s="67"/>
      <c r="AK159" s="266"/>
      <c r="AL159" s="267"/>
      <c r="AM159" s="271"/>
      <c r="AN159" s="267"/>
      <c r="AO159" s="271"/>
      <c r="AP159" s="270"/>
      <c r="AQ159" s="271"/>
      <c r="AR159" s="269"/>
      <c r="AS159" s="153"/>
      <c r="AT159" s="118"/>
      <c r="AU159" s="154"/>
      <c r="AV159" s="118"/>
      <c r="AW159" s="155"/>
      <c r="AX159" s="120"/>
      <c r="AY159" s="165"/>
      <c r="AZ159" s="61"/>
      <c r="BA159" s="16"/>
      <c r="BB159" s="61"/>
      <c r="BC159" s="16"/>
      <c r="BD159" s="167"/>
      <c r="BE159" s="165"/>
      <c r="BF159" s="61"/>
      <c r="BG159" s="16"/>
      <c r="BH159" s="61"/>
      <c r="BI159" s="16"/>
      <c r="BJ159" s="59"/>
      <c r="BK159" s="47"/>
    </row>
    <row r="160" spans="1:63" ht="15.6" customHeight="1" x14ac:dyDescent="0.3">
      <c r="A160" s="22"/>
      <c r="B160" s="139" t="s">
        <v>937</v>
      </c>
      <c r="C160" s="9" t="s">
        <v>1048</v>
      </c>
      <c r="D160" s="21">
        <v>1978</v>
      </c>
      <c r="E160" s="31" t="s">
        <v>1610</v>
      </c>
      <c r="F160" s="106"/>
      <c r="G160" s="298"/>
      <c r="H160" s="64">
        <v>1.49114088159032</v>
      </c>
      <c r="I160" s="64">
        <f>(((H160-100%)*0.8))+100%</f>
        <v>1.3929127052722561</v>
      </c>
      <c r="J160" s="291">
        <f t="shared" si="17"/>
        <v>7.7384039181792E-2</v>
      </c>
      <c r="K160" s="292">
        <f t="shared" si="18"/>
        <v>0.60039373859598566</v>
      </c>
      <c r="L160" s="144"/>
      <c r="M160" s="390"/>
      <c r="N160" s="72"/>
      <c r="O160" s="178"/>
      <c r="P160" s="72"/>
      <c r="Q160" s="178"/>
      <c r="R160" s="72"/>
      <c r="S160" s="178"/>
      <c r="T160" s="88"/>
      <c r="U160" s="192"/>
      <c r="V160" s="72"/>
      <c r="W160" s="178"/>
      <c r="X160" s="72"/>
      <c r="Y160" s="178"/>
      <c r="Z160" s="72"/>
      <c r="AA160" s="178">
        <v>7.9872685185185199E-2</v>
      </c>
      <c r="AB160" s="87">
        <v>1.49114088159032</v>
      </c>
      <c r="AC160" s="176"/>
      <c r="AD160" s="71"/>
      <c r="AE160" s="184"/>
      <c r="AF160" s="71"/>
      <c r="AG160" s="179"/>
      <c r="AH160" s="71"/>
      <c r="AI160" s="179"/>
      <c r="AJ160" s="82"/>
      <c r="AK160" s="266"/>
      <c r="AL160" s="267"/>
      <c r="AM160" s="271"/>
      <c r="AN160" s="267"/>
      <c r="AO160" s="271"/>
      <c r="AP160" s="270"/>
      <c r="AQ160" s="271"/>
      <c r="AR160" s="269"/>
      <c r="AS160" s="153"/>
      <c r="AT160" s="118"/>
      <c r="AU160" s="154"/>
      <c r="AV160" s="118"/>
      <c r="AW160" s="155"/>
      <c r="AX160" s="120"/>
      <c r="AY160" s="117"/>
      <c r="AZ160" s="118"/>
      <c r="BA160" s="119"/>
      <c r="BB160" s="118"/>
      <c r="BC160" s="119"/>
      <c r="BD160" s="125"/>
      <c r="BE160" s="117"/>
      <c r="BF160" s="118"/>
      <c r="BG160" s="119"/>
      <c r="BH160" s="118"/>
      <c r="BI160" s="119"/>
      <c r="BJ160" s="120"/>
      <c r="BK160" s="83"/>
    </row>
    <row r="161" spans="1:65" ht="15.6" customHeight="1" x14ac:dyDescent="0.3">
      <c r="B161" s="139" t="s">
        <v>1593</v>
      </c>
      <c r="C161" s="12" t="s">
        <v>1592</v>
      </c>
      <c r="D161" s="145">
        <v>2004</v>
      </c>
      <c r="E161" s="31" t="s">
        <v>703</v>
      </c>
      <c r="F161" s="106"/>
      <c r="G161" s="300"/>
      <c r="H161" s="64">
        <v>1.4905186837702176</v>
      </c>
      <c r="I161" s="64">
        <f>(((H161-100%)*0.8))+100%</f>
        <v>1.392414947016174</v>
      </c>
      <c r="J161" s="291">
        <f t="shared" si="17"/>
        <v>7.7356385945342998E-2</v>
      </c>
      <c r="K161" s="292">
        <f t="shared" si="18"/>
        <v>0.6004213918324347</v>
      </c>
      <c r="L161" s="169"/>
      <c r="M161" s="390"/>
      <c r="N161" s="72"/>
      <c r="O161" s="178"/>
      <c r="P161" s="72"/>
      <c r="Q161" s="178"/>
      <c r="R161" s="72"/>
      <c r="S161" s="178"/>
      <c r="T161" s="88"/>
      <c r="U161" s="192"/>
      <c r="V161" s="72"/>
      <c r="W161" s="178"/>
      <c r="X161" s="72"/>
      <c r="Y161" s="178"/>
      <c r="Z161" s="72"/>
      <c r="AA161" s="178"/>
      <c r="AB161" s="88"/>
      <c r="AC161" s="176">
        <v>6.1863425925925926E-2</v>
      </c>
      <c r="AD161" s="64">
        <v>1.4905186837702176</v>
      </c>
      <c r="AE161" s="184"/>
      <c r="AF161" s="54"/>
      <c r="AG161" s="179"/>
      <c r="AH161" s="54"/>
      <c r="AI161" s="179"/>
      <c r="AJ161" s="67"/>
      <c r="AK161" s="266"/>
      <c r="AL161" s="267"/>
      <c r="AM161" s="271"/>
      <c r="AN161" s="267"/>
      <c r="AO161" s="271"/>
      <c r="AP161" s="270"/>
      <c r="AQ161" s="271"/>
      <c r="AR161" s="269"/>
      <c r="AS161" s="153"/>
      <c r="AT161" s="118"/>
      <c r="AU161" s="154"/>
      <c r="AV161" s="118"/>
      <c r="AW161" s="155"/>
      <c r="AX161" s="120"/>
      <c r="AY161" s="117"/>
      <c r="AZ161" s="118"/>
      <c r="BA161" s="119"/>
      <c r="BB161" s="118"/>
      <c r="BC161" s="119"/>
      <c r="BD161" s="125"/>
      <c r="BE161" s="117"/>
      <c r="BF161" s="118"/>
      <c r="BG161" s="119"/>
      <c r="BH161" s="118"/>
      <c r="BI161" s="119"/>
      <c r="BJ161" s="120"/>
      <c r="BK161" s="47"/>
    </row>
    <row r="162" spans="1:65" ht="15.6" customHeight="1" x14ac:dyDescent="0.3">
      <c r="B162" s="32" t="s">
        <v>1304</v>
      </c>
      <c r="C162" s="38" t="s">
        <v>1289</v>
      </c>
      <c r="D162" s="21">
        <v>2000</v>
      </c>
      <c r="E162" s="12" t="s">
        <v>1290</v>
      </c>
      <c r="F162" s="106"/>
      <c r="G162" s="300"/>
      <c r="H162" s="64">
        <v>1.488803932277444</v>
      </c>
      <c r="I162" s="64">
        <f>(((H162-100%)*0.8))+100%</f>
        <v>1.3910431458219552</v>
      </c>
      <c r="J162" s="291">
        <f t="shared" si="17"/>
        <v>7.72801747678864E-2</v>
      </c>
      <c r="K162" s="292">
        <f t="shared" si="18"/>
        <v>0.6004976030098913</v>
      </c>
      <c r="L162" s="144"/>
      <c r="M162" s="390"/>
      <c r="N162" s="72"/>
      <c r="O162" s="178"/>
      <c r="P162" s="72"/>
      <c r="Q162" s="178"/>
      <c r="R162" s="72"/>
      <c r="S162" s="178"/>
      <c r="T162" s="88"/>
      <c r="U162" s="192"/>
      <c r="V162" s="72"/>
      <c r="W162" s="178"/>
      <c r="X162" s="72"/>
      <c r="Y162" s="178"/>
      <c r="Z162" s="72"/>
      <c r="AA162" s="178"/>
      <c r="AB162" s="88"/>
      <c r="AC162" s="176"/>
      <c r="AD162" s="71"/>
      <c r="AE162" s="184">
        <v>6.3101851851851853E-2</v>
      </c>
      <c r="AF162" s="64">
        <v>1.488803932277444</v>
      </c>
      <c r="AG162" s="179"/>
      <c r="AH162" s="71"/>
      <c r="AI162" s="179"/>
      <c r="AJ162" s="82"/>
      <c r="AK162" s="266"/>
      <c r="AL162" s="267"/>
      <c r="AM162" s="271"/>
      <c r="AN162" s="267"/>
      <c r="AO162" s="271"/>
      <c r="AP162" s="270"/>
      <c r="AQ162" s="271"/>
      <c r="AR162" s="269"/>
      <c r="AS162" s="153"/>
      <c r="AT162" s="118"/>
      <c r="AU162" s="154"/>
      <c r="AV162" s="118"/>
      <c r="AW162" s="155"/>
      <c r="AX162" s="120"/>
      <c r="AY162" s="117"/>
      <c r="AZ162" s="118"/>
      <c r="BA162" s="119"/>
      <c r="BB162" s="118"/>
      <c r="BC162" s="119"/>
      <c r="BD162" s="125"/>
      <c r="BE162" s="117"/>
      <c r="BF162" s="118"/>
      <c r="BG162" s="119"/>
      <c r="BH162" s="118"/>
      <c r="BI162" s="119"/>
      <c r="BJ162" s="120"/>
      <c r="BK162" s="83"/>
    </row>
    <row r="163" spans="1:65" ht="15.6" customHeight="1" x14ac:dyDescent="0.3">
      <c r="B163" s="32" t="s">
        <v>1699</v>
      </c>
      <c r="C163" s="203" t="s">
        <v>1857</v>
      </c>
      <c r="D163" s="196">
        <v>1978</v>
      </c>
      <c r="E163" s="304" t="s">
        <v>1715</v>
      </c>
      <c r="F163" s="207">
        <v>1</v>
      </c>
      <c r="G163" s="301">
        <v>43964</v>
      </c>
      <c r="H163" s="63">
        <v>1.390926640926641</v>
      </c>
      <c r="I163" s="63">
        <v>1.390926640926641</v>
      </c>
      <c r="J163" s="291">
        <f t="shared" si="17"/>
        <v>7.7273702273702269E-2</v>
      </c>
      <c r="K163" s="292">
        <f t="shared" si="18"/>
        <v>0.60050407550407547</v>
      </c>
      <c r="L163" s="144"/>
      <c r="M163" s="390" t="s">
        <v>2208</v>
      </c>
      <c r="N163" s="72">
        <v>1.4952041655248016</v>
      </c>
      <c r="O163" s="178">
        <v>6.0300925925925952E-2</v>
      </c>
      <c r="P163" s="86">
        <v>1.3365828630066734</v>
      </c>
      <c r="Q163" s="178">
        <v>1.667824074074074E-2</v>
      </c>
      <c r="R163" s="63">
        <v>1.390926640926641</v>
      </c>
      <c r="S163" s="178">
        <v>8.3680555555555536E-2</v>
      </c>
      <c r="T163" s="88">
        <v>1.5422354948805457</v>
      </c>
      <c r="U163" s="192"/>
      <c r="V163" s="72"/>
      <c r="W163" s="178"/>
      <c r="X163" s="72"/>
      <c r="Y163" s="178"/>
      <c r="Z163" s="72"/>
      <c r="AA163" s="178"/>
      <c r="AB163" s="88"/>
      <c r="AC163" s="175"/>
      <c r="AD163" s="72"/>
      <c r="AE163" s="193"/>
      <c r="AF163" s="72"/>
      <c r="AG163" s="178"/>
      <c r="AH163" s="72"/>
      <c r="AI163" s="178"/>
      <c r="AJ163" s="82"/>
      <c r="AK163" s="266"/>
      <c r="AL163" s="267"/>
      <c r="AM163" s="271"/>
      <c r="AN163" s="267"/>
      <c r="AO163" s="271"/>
      <c r="AP163" s="270"/>
      <c r="AQ163" s="271"/>
      <c r="AR163" s="269"/>
      <c r="AS163" s="153"/>
      <c r="AT163" s="118"/>
      <c r="AU163" s="154"/>
      <c r="AV163" s="118"/>
      <c r="AW163" s="155"/>
      <c r="AX163" s="120"/>
      <c r="AY163" s="117"/>
      <c r="AZ163" s="118"/>
      <c r="BA163" s="119"/>
      <c r="BB163" s="118"/>
      <c r="BC163" s="119"/>
      <c r="BD163" s="125"/>
      <c r="BE163" s="117"/>
      <c r="BF163" s="118"/>
      <c r="BG163" s="119"/>
      <c r="BH163" s="118"/>
      <c r="BI163" s="119"/>
      <c r="BJ163" s="120"/>
      <c r="BK163" s="83"/>
    </row>
    <row r="164" spans="1:65" ht="15.6" customHeight="1" x14ac:dyDescent="0.3">
      <c r="B164" s="32" t="s">
        <v>562</v>
      </c>
      <c r="C164" s="198" t="s">
        <v>561</v>
      </c>
      <c r="D164" s="196">
        <v>1958</v>
      </c>
      <c r="E164" s="304" t="s">
        <v>701</v>
      </c>
      <c r="F164" s="207">
        <v>1</v>
      </c>
      <c r="G164" s="412">
        <v>43966</v>
      </c>
      <c r="H164" s="63">
        <v>1.3902439024390245</v>
      </c>
      <c r="I164" s="63">
        <v>1.3902439024390245</v>
      </c>
      <c r="J164" s="291">
        <f t="shared" si="17"/>
        <v>7.7235772357723581E-2</v>
      </c>
      <c r="K164" s="292">
        <f t="shared" si="18"/>
        <v>0.60054200542005409</v>
      </c>
      <c r="L164" s="144"/>
      <c r="M164" s="390" t="s">
        <v>2236</v>
      </c>
      <c r="N164" s="63">
        <v>1.3902439024390245</v>
      </c>
      <c r="O164" s="178"/>
      <c r="P164" s="72"/>
      <c r="Q164" s="178"/>
      <c r="R164" s="72"/>
      <c r="S164" s="178" t="s">
        <v>589</v>
      </c>
      <c r="T164" s="88">
        <v>0</v>
      </c>
      <c r="U164" s="192"/>
      <c r="V164" s="72"/>
      <c r="W164" s="178"/>
      <c r="X164" s="72"/>
      <c r="Y164" s="178"/>
      <c r="Z164" s="72"/>
      <c r="AA164" s="178"/>
      <c r="AB164" s="88"/>
      <c r="AC164" s="176">
        <v>5.8344907407407408E-2</v>
      </c>
      <c r="AD164" s="72">
        <v>1.4057445621862801</v>
      </c>
      <c r="AE164" s="184"/>
      <c r="AF164" s="71"/>
      <c r="AG164" s="179"/>
      <c r="AH164" s="71"/>
      <c r="AI164" s="179"/>
      <c r="AJ164" s="82"/>
      <c r="AK164" s="266"/>
      <c r="AL164" s="267"/>
      <c r="AM164" s="271"/>
      <c r="AN164" s="267"/>
      <c r="AO164" s="271"/>
      <c r="AP164" s="270"/>
      <c r="AQ164" s="278"/>
      <c r="AR164" s="269"/>
      <c r="AS164" s="153">
        <v>6.5277777777777782E-2</v>
      </c>
      <c r="AT164" s="118">
        <v>1.5679733110925771</v>
      </c>
      <c r="AU164" s="154"/>
      <c r="AV164" s="118"/>
      <c r="AW164" s="155"/>
      <c r="AX164" s="120"/>
      <c r="AY164" s="117"/>
      <c r="AZ164" s="118"/>
      <c r="BA164" s="119"/>
      <c r="BB164" s="118"/>
      <c r="BC164" s="119"/>
      <c r="BD164" s="125"/>
      <c r="BE164" s="117">
        <v>5.6585648148148149E-2</v>
      </c>
      <c r="BF164" s="118">
        <v>1.3263700488334238</v>
      </c>
      <c r="BG164" s="119"/>
      <c r="BH164" s="118"/>
      <c r="BI164" s="119">
        <v>1.5860725308641976E-2</v>
      </c>
      <c r="BJ164" s="120">
        <v>1.4772719105968595</v>
      </c>
      <c r="BK164" s="83"/>
    </row>
    <row r="165" spans="1:65" ht="15.6" customHeight="1" x14ac:dyDescent="0.3">
      <c r="B165" s="32" t="s">
        <v>576</v>
      </c>
      <c r="C165" s="9" t="s">
        <v>575</v>
      </c>
      <c r="D165" s="21">
        <v>1971</v>
      </c>
      <c r="E165" s="24" t="s">
        <v>764</v>
      </c>
      <c r="F165" s="106"/>
      <c r="G165" s="298"/>
      <c r="H165" s="64">
        <v>1.4877116329874382</v>
      </c>
      <c r="I165" s="64">
        <f>(((H165-100%)*0.8))+100%</f>
        <v>1.3901693063899505</v>
      </c>
      <c r="J165" s="291">
        <f t="shared" si="17"/>
        <v>7.7231628132775024E-2</v>
      </c>
      <c r="K165" s="292">
        <f t="shared" si="18"/>
        <v>0.60054614964500264</v>
      </c>
      <c r="L165" s="144"/>
      <c r="M165" s="390"/>
      <c r="N165" s="72"/>
      <c r="O165" s="178"/>
      <c r="P165" s="72"/>
      <c r="Q165" s="178"/>
      <c r="R165" s="72"/>
      <c r="S165" s="178"/>
      <c r="T165" s="88"/>
      <c r="U165" s="192"/>
      <c r="V165" s="72"/>
      <c r="W165" s="178"/>
      <c r="X165" s="72"/>
      <c r="Y165" s="178"/>
      <c r="Z165" s="72"/>
      <c r="AA165" s="178"/>
      <c r="AB165" s="88"/>
      <c r="AC165" s="176"/>
      <c r="AD165" s="71"/>
      <c r="AE165" s="184">
        <v>6.3055555555555545E-2</v>
      </c>
      <c r="AF165" s="64">
        <v>1.4877116329874382</v>
      </c>
      <c r="AG165" s="179"/>
      <c r="AH165" s="71"/>
      <c r="AI165" s="179"/>
      <c r="AJ165" s="82"/>
      <c r="AK165" s="266"/>
      <c r="AL165" s="267"/>
      <c r="AM165" s="271">
        <v>6.0520833333333357E-2</v>
      </c>
      <c r="AN165" s="267">
        <v>1.4147727272727306</v>
      </c>
      <c r="AO165" s="271"/>
      <c r="AP165" s="270"/>
      <c r="AQ165" s="271"/>
      <c r="AR165" s="269"/>
      <c r="AS165" s="153"/>
      <c r="AT165" s="118"/>
      <c r="AU165" s="154">
        <v>6.0532407407407403E-2</v>
      </c>
      <c r="AV165" s="118">
        <v>1.3817701453104358</v>
      </c>
      <c r="AW165" s="155"/>
      <c r="AX165" s="120"/>
      <c r="AY165" s="117"/>
      <c r="AZ165" s="118"/>
      <c r="BA165" s="119">
        <v>5.9780092592592593E-2</v>
      </c>
      <c r="BB165" s="118">
        <v>1.3492685475444097</v>
      </c>
      <c r="BC165" s="119"/>
      <c r="BD165" s="125"/>
      <c r="BE165" s="117"/>
      <c r="BF165" s="118"/>
      <c r="BG165" s="119">
        <v>8.6076388888888897E-2</v>
      </c>
      <c r="BH165" s="118">
        <v>1.316050256591754</v>
      </c>
      <c r="BI165" s="119"/>
      <c r="BJ165" s="120"/>
      <c r="BK165" s="83"/>
    </row>
    <row r="166" spans="1:65" ht="15.6" customHeight="1" x14ac:dyDescent="0.3">
      <c r="A166" s="22"/>
      <c r="B166" s="32" t="s">
        <v>1243</v>
      </c>
      <c r="C166" s="12" t="s">
        <v>1245</v>
      </c>
      <c r="D166" s="21">
        <v>1985</v>
      </c>
      <c r="E166" s="12" t="s">
        <v>705</v>
      </c>
      <c r="F166" s="106"/>
      <c r="G166" s="298"/>
      <c r="H166" s="64">
        <v>1.4858954734310075</v>
      </c>
      <c r="I166" s="64">
        <f>(((H166-100%)*0.8))+100%</f>
        <v>1.388716378744806</v>
      </c>
      <c r="J166" s="291">
        <f t="shared" si="17"/>
        <v>7.7150909930266992E-2</v>
      </c>
      <c r="K166" s="292">
        <f t="shared" si="18"/>
        <v>0.60062686784751074</v>
      </c>
      <c r="L166" s="144"/>
      <c r="M166" s="390"/>
      <c r="N166" s="72"/>
      <c r="O166" s="178"/>
      <c r="P166" s="72"/>
      <c r="Q166" s="178"/>
      <c r="R166" s="72"/>
      <c r="S166" s="178"/>
      <c r="T166" s="88"/>
      <c r="U166" s="192"/>
      <c r="V166" s="72"/>
      <c r="W166" s="178"/>
      <c r="X166" s="72"/>
      <c r="Y166" s="178"/>
      <c r="Z166" s="72"/>
      <c r="AA166" s="178"/>
      <c r="AB166" s="88"/>
      <c r="AC166" s="176"/>
      <c r="AD166" s="71"/>
      <c r="AE166" s="184"/>
      <c r="AF166" s="71"/>
      <c r="AG166" s="179"/>
      <c r="AH166" s="71"/>
      <c r="AI166" s="179">
        <v>7.8645833333333304E-2</v>
      </c>
      <c r="AJ166" s="87">
        <v>1.4858954734310075</v>
      </c>
      <c r="AK166" s="266"/>
      <c r="AL166" s="267"/>
      <c r="AM166" s="271"/>
      <c r="AN166" s="267"/>
      <c r="AO166" s="271"/>
      <c r="AP166" s="270"/>
      <c r="AQ166" s="271"/>
      <c r="AR166" s="269"/>
      <c r="AS166" s="153"/>
      <c r="AT166" s="118"/>
      <c r="AU166" s="154"/>
      <c r="AV166" s="118"/>
      <c r="AW166" s="155"/>
      <c r="AX166" s="120"/>
      <c r="AY166" s="117"/>
      <c r="AZ166" s="118"/>
      <c r="BA166" s="119"/>
      <c r="BB166" s="118"/>
      <c r="BC166" s="119"/>
      <c r="BD166" s="125"/>
      <c r="BE166" s="117"/>
      <c r="BF166" s="118"/>
      <c r="BG166" s="119"/>
      <c r="BH166" s="118"/>
      <c r="BI166" s="119"/>
      <c r="BJ166" s="120"/>
      <c r="BK166" s="83"/>
    </row>
    <row r="167" spans="1:65" ht="15.6" customHeight="1" x14ac:dyDescent="0.3">
      <c r="B167" s="32" t="s">
        <v>1877</v>
      </c>
      <c r="C167" s="229" t="s">
        <v>1899</v>
      </c>
      <c r="D167" s="21">
        <v>1980</v>
      </c>
      <c r="E167" s="228" t="s">
        <v>1900</v>
      </c>
      <c r="F167" s="106"/>
      <c r="G167" s="299"/>
      <c r="H167" s="64">
        <v>1.4853771164699885</v>
      </c>
      <c r="I167" s="64">
        <f>(((H167-100%)*0.8))+100%</f>
        <v>1.3883016931759908</v>
      </c>
      <c r="J167" s="291">
        <f t="shared" si="17"/>
        <v>7.7127871843110596E-2</v>
      </c>
      <c r="K167" s="292">
        <f t="shared" si="18"/>
        <v>0.60064990593466705</v>
      </c>
      <c r="L167" s="50"/>
      <c r="M167" s="390"/>
      <c r="N167" s="72"/>
      <c r="O167" s="178">
        <v>6.7013888888888928E-2</v>
      </c>
      <c r="P167" s="64">
        <v>1.4853771164699885</v>
      </c>
      <c r="Q167" s="178"/>
      <c r="R167" s="72"/>
      <c r="S167" s="178"/>
      <c r="T167" s="88"/>
      <c r="U167" s="387"/>
      <c r="V167" s="179"/>
      <c r="W167" s="54"/>
      <c r="X167" s="179"/>
      <c r="Y167" s="54"/>
      <c r="Z167" s="179"/>
      <c r="AA167" s="54"/>
      <c r="AB167" s="230"/>
      <c r="AC167" s="231"/>
      <c r="AD167" s="179"/>
      <c r="AE167" s="56"/>
      <c r="AF167" s="179"/>
      <c r="AG167" s="54"/>
      <c r="AH167" s="179"/>
      <c r="AI167" s="232"/>
      <c r="AJ167" s="230"/>
      <c r="AK167" s="272"/>
      <c r="AL167" s="268"/>
      <c r="AM167" s="270"/>
      <c r="AN167" s="268"/>
      <c r="AO167" s="270"/>
      <c r="AP167" s="271"/>
      <c r="AQ167" s="270"/>
      <c r="AR167" s="273"/>
      <c r="AS167" s="233"/>
      <c r="AT167" s="45"/>
      <c r="AU167" s="61"/>
      <c r="AV167" s="46"/>
      <c r="AW167" s="61"/>
      <c r="AX167" s="234"/>
      <c r="AY167" s="235"/>
      <c r="AZ167" s="16"/>
      <c r="BA167" s="61"/>
      <c r="BB167" s="16"/>
      <c r="BC167" s="61"/>
      <c r="BD167" s="236"/>
      <c r="BE167" s="235"/>
      <c r="BF167" s="16"/>
      <c r="BG167" s="61"/>
      <c r="BH167" s="16"/>
      <c r="BI167" s="61"/>
      <c r="BJ167" s="237"/>
      <c r="BK167" s="47"/>
    </row>
    <row r="168" spans="1:65" ht="15.6" customHeight="1" x14ac:dyDescent="0.3">
      <c r="B168" s="42" t="s">
        <v>1712</v>
      </c>
      <c r="C168" s="203" t="s">
        <v>1867</v>
      </c>
      <c r="D168" s="196">
        <v>1974</v>
      </c>
      <c r="E168" s="195" t="s">
        <v>1868</v>
      </c>
      <c r="F168" s="207">
        <v>1</v>
      </c>
      <c r="G168" s="301">
        <v>43965</v>
      </c>
      <c r="H168" s="63">
        <v>1.3880115830115793</v>
      </c>
      <c r="I168" s="63">
        <v>1.3880115830115793</v>
      </c>
      <c r="J168" s="291">
        <f t="shared" ref="J168:J199" si="20">$J$4*I168</f>
        <v>7.7111754611754402E-2</v>
      </c>
      <c r="K168" s="292">
        <f t="shared" ref="K168:K204" si="21">$K$4-$J$4*(I168/$I$4)</f>
        <v>0.60066602316602324</v>
      </c>
      <c r="L168" s="144"/>
      <c r="M168" s="390"/>
      <c r="N168" s="72"/>
      <c r="O168" s="178"/>
      <c r="P168" s="72"/>
      <c r="Q168" s="178">
        <v>1.6643287037036991E-2</v>
      </c>
      <c r="R168" s="63">
        <v>1.3880115830115793</v>
      </c>
      <c r="S168" s="178">
        <v>7.8009259259259167E-2</v>
      </c>
      <c r="T168" s="88">
        <v>1.4377133105802031</v>
      </c>
      <c r="U168" s="192"/>
      <c r="V168" s="72"/>
      <c r="W168" s="178"/>
      <c r="X168" s="72"/>
      <c r="Y168" s="178"/>
      <c r="Z168" s="72"/>
      <c r="AA168" s="178"/>
      <c r="AB168" s="88"/>
      <c r="AC168" s="176"/>
      <c r="AD168" s="71"/>
      <c r="AE168" s="184"/>
      <c r="AF168" s="71"/>
      <c r="AG168" s="179"/>
      <c r="AH168" s="71"/>
      <c r="AI168" s="179"/>
      <c r="AJ168" s="82"/>
      <c r="AK168" s="266"/>
      <c r="AL168" s="267"/>
      <c r="AM168" s="271"/>
      <c r="AN168" s="267"/>
      <c r="AO168" s="271"/>
      <c r="AP168" s="270"/>
      <c r="AQ168" s="271"/>
      <c r="AR168" s="269"/>
      <c r="AS168" s="153"/>
      <c r="AT168" s="118"/>
      <c r="AU168" s="154"/>
      <c r="AV168" s="118"/>
      <c r="AW168" s="155"/>
      <c r="AX168" s="120"/>
      <c r="AY168" s="117"/>
      <c r="AZ168" s="118"/>
      <c r="BA168" s="119"/>
      <c r="BB168" s="118"/>
      <c r="BC168" s="119"/>
      <c r="BD168" s="125"/>
      <c r="BE168" s="117"/>
      <c r="BF168" s="118"/>
      <c r="BG168" s="119"/>
      <c r="BH168" s="118"/>
      <c r="BI168" s="119"/>
      <c r="BJ168" s="120"/>
      <c r="BK168" s="83"/>
    </row>
    <row r="169" spans="1:65" ht="15.6" customHeight="1" x14ac:dyDescent="0.3">
      <c r="A169" s="143"/>
      <c r="B169" s="32" t="s">
        <v>468</v>
      </c>
      <c r="C169" s="198" t="s">
        <v>1850</v>
      </c>
      <c r="D169" s="209">
        <v>1984</v>
      </c>
      <c r="E169" s="436" t="s">
        <v>1851</v>
      </c>
      <c r="F169" s="207">
        <v>1</v>
      </c>
      <c r="G169" s="301">
        <v>43961</v>
      </c>
      <c r="H169" s="63">
        <v>1.3853110441216776</v>
      </c>
      <c r="I169" s="63">
        <v>1.3853110441216776</v>
      </c>
      <c r="J169" s="291">
        <f t="shared" si="20"/>
        <v>7.6961724673426532E-2</v>
      </c>
      <c r="K169" s="292">
        <f t="shared" si="21"/>
        <v>0.60081605310435116</v>
      </c>
      <c r="L169" s="169"/>
      <c r="M169" s="390" t="s">
        <v>2094</v>
      </c>
      <c r="N169" s="63">
        <v>1.3853110441216776</v>
      </c>
      <c r="O169" s="178"/>
      <c r="P169" s="72"/>
      <c r="Q169" s="178">
        <v>1.4559375000000041E-2</v>
      </c>
      <c r="R169" s="86">
        <v>1.2142181467181503</v>
      </c>
      <c r="S169" s="178">
        <v>9.4745370370370452E-2</v>
      </c>
      <c r="T169" s="88">
        <v>1.7461604095563155</v>
      </c>
      <c r="U169" s="192"/>
      <c r="V169" s="72"/>
      <c r="W169" s="178"/>
      <c r="X169" s="72"/>
      <c r="Y169" s="178"/>
      <c r="Z169" s="199"/>
      <c r="AA169" s="178"/>
      <c r="AB169" s="212"/>
      <c r="AC169" s="175"/>
      <c r="AD169" s="199"/>
      <c r="AE169" s="193"/>
      <c r="AF169" s="199"/>
      <c r="AG169" s="178"/>
      <c r="AH169" s="199"/>
      <c r="AI169" s="178"/>
      <c r="AJ169" s="213"/>
      <c r="AK169" s="266"/>
      <c r="AL169" s="267"/>
      <c r="AM169" s="271"/>
      <c r="AN169" s="267"/>
      <c r="AO169" s="271"/>
      <c r="AP169" s="270"/>
      <c r="AQ169" s="271"/>
      <c r="AR169" s="269"/>
      <c r="AS169" s="153"/>
      <c r="AT169" s="118"/>
      <c r="AU169" s="154"/>
      <c r="AV169" s="118"/>
      <c r="AW169" s="155"/>
      <c r="AX169" s="120"/>
      <c r="AY169" s="214"/>
      <c r="AZ169" s="215"/>
      <c r="BA169" s="216"/>
      <c r="BB169" s="215"/>
      <c r="BC169" s="216"/>
      <c r="BD169" s="219"/>
      <c r="BE169" s="214"/>
      <c r="BF169" s="215"/>
      <c r="BG169" s="216"/>
      <c r="BH169" s="215"/>
      <c r="BI169" s="216"/>
      <c r="BJ169" s="217"/>
      <c r="BK169" s="200"/>
      <c r="BL169" s="143"/>
      <c r="BM169" s="143"/>
    </row>
    <row r="170" spans="1:65" ht="15.6" customHeight="1" x14ac:dyDescent="0.3">
      <c r="B170" s="40" t="s">
        <v>679</v>
      </c>
      <c r="C170" s="9" t="s">
        <v>665</v>
      </c>
      <c r="D170" s="21">
        <v>2000</v>
      </c>
      <c r="E170" s="24" t="s">
        <v>736</v>
      </c>
      <c r="F170" s="106"/>
      <c r="G170" s="298"/>
      <c r="H170" s="63">
        <v>1.3811629938411703</v>
      </c>
      <c r="I170" s="63">
        <v>1.3811629938411703</v>
      </c>
      <c r="J170" s="291">
        <f t="shared" si="20"/>
        <v>7.6731277435620568E-2</v>
      </c>
      <c r="K170" s="292">
        <f t="shared" si="21"/>
        <v>0.60104650034215712</v>
      </c>
      <c r="L170" s="144"/>
      <c r="M170" s="390"/>
      <c r="N170" s="72"/>
      <c r="O170" s="178"/>
      <c r="P170" s="72"/>
      <c r="Q170" s="178"/>
      <c r="R170" s="72"/>
      <c r="S170" s="178"/>
      <c r="T170" s="88"/>
      <c r="U170" s="192"/>
      <c r="V170" s="72"/>
      <c r="W170" s="178"/>
      <c r="X170" s="72"/>
      <c r="Y170" s="178"/>
      <c r="Z170" s="72"/>
      <c r="AA170" s="178"/>
      <c r="AB170" s="88"/>
      <c r="AC170" s="176">
        <v>6.0763888888888888E-2</v>
      </c>
      <c r="AD170" s="71">
        <v>1.464026770775237</v>
      </c>
      <c r="AE170" s="184"/>
      <c r="AF170" s="71"/>
      <c r="AG170" s="179">
        <v>1.4457291666666761E-2</v>
      </c>
      <c r="AH170" s="63">
        <v>1.3811629938411703</v>
      </c>
      <c r="AI170" s="179"/>
      <c r="AJ170" s="82"/>
      <c r="AK170" s="266"/>
      <c r="AL170" s="267"/>
      <c r="AM170" s="271"/>
      <c r="AN170" s="267"/>
      <c r="AO170" s="271"/>
      <c r="AP170" s="270"/>
      <c r="AQ170" s="271"/>
      <c r="AR170" s="269"/>
      <c r="AS170" s="153">
        <v>5.9189814814814813E-2</v>
      </c>
      <c r="AT170" s="118">
        <v>1.4217403391715315</v>
      </c>
      <c r="AU170" s="154"/>
      <c r="AV170" s="118"/>
      <c r="AW170" s="155"/>
      <c r="AX170" s="120"/>
      <c r="AY170" s="117"/>
      <c r="AZ170" s="118"/>
      <c r="BA170" s="119"/>
      <c r="BB170" s="118"/>
      <c r="BC170" s="119"/>
      <c r="BD170" s="125"/>
      <c r="BE170" s="117"/>
      <c r="BF170" s="118"/>
      <c r="BG170" s="119"/>
      <c r="BH170" s="118"/>
      <c r="BI170" s="119"/>
      <c r="BJ170" s="120"/>
      <c r="BK170" s="83"/>
    </row>
    <row r="171" spans="1:65" ht="15.6" customHeight="1" x14ac:dyDescent="0.3">
      <c r="B171" s="139" t="s">
        <v>1549</v>
      </c>
      <c r="C171" s="19" t="s">
        <v>1485</v>
      </c>
      <c r="D171" s="145">
        <v>1987</v>
      </c>
      <c r="E171" s="31" t="s">
        <v>1486</v>
      </c>
      <c r="F171" s="106"/>
      <c r="G171" s="298"/>
      <c r="H171" s="63">
        <v>1.380104138120033</v>
      </c>
      <c r="I171" s="63">
        <v>1.380104138120033</v>
      </c>
      <c r="J171" s="291">
        <f t="shared" si="20"/>
        <v>7.6672452117779608E-2</v>
      </c>
      <c r="K171" s="292">
        <f t="shared" si="21"/>
        <v>0.60110532565999808</v>
      </c>
      <c r="L171" s="169"/>
      <c r="M171" s="390" t="s">
        <v>2216</v>
      </c>
      <c r="N171" s="63">
        <v>1.380104138120033</v>
      </c>
      <c r="O171" s="178"/>
      <c r="P171" s="72"/>
      <c r="Q171" s="178"/>
      <c r="R171" s="72"/>
      <c r="S171" s="178"/>
      <c r="T171" s="88"/>
      <c r="U171" s="192"/>
      <c r="V171" s="72"/>
      <c r="W171" s="178"/>
      <c r="X171" s="72"/>
      <c r="Y171" s="178"/>
      <c r="Z171" s="72"/>
      <c r="AA171" s="178"/>
      <c r="AB171" s="88"/>
      <c r="AC171" s="176">
        <v>6.0914351851851851E-2</v>
      </c>
      <c r="AD171" s="72">
        <v>1.4676519799219185</v>
      </c>
      <c r="AE171" s="184"/>
      <c r="AF171" s="54"/>
      <c r="AG171" s="179"/>
      <c r="AH171" s="54"/>
      <c r="AI171" s="179"/>
      <c r="AJ171" s="67"/>
      <c r="AK171" s="266"/>
      <c r="AL171" s="267"/>
      <c r="AM171" s="271"/>
      <c r="AN171" s="267"/>
      <c r="AO171" s="271"/>
      <c r="AP171" s="270"/>
      <c r="AQ171" s="271"/>
      <c r="AR171" s="269"/>
      <c r="AS171" s="153"/>
      <c r="AT171" s="118"/>
      <c r="AU171" s="154"/>
      <c r="AV171" s="118"/>
      <c r="AW171" s="155"/>
      <c r="AX171" s="120"/>
      <c r="AY171" s="117"/>
      <c r="AZ171" s="118"/>
      <c r="BA171" s="119"/>
      <c r="BB171" s="118"/>
      <c r="BC171" s="119"/>
      <c r="BD171" s="125"/>
      <c r="BE171" s="117"/>
      <c r="BF171" s="118"/>
      <c r="BG171" s="119"/>
      <c r="BH171" s="118"/>
      <c r="BI171" s="119"/>
      <c r="BJ171" s="120"/>
      <c r="BK171" s="47"/>
    </row>
    <row r="172" spans="1:65" ht="15.6" customHeight="1" x14ac:dyDescent="0.3">
      <c r="A172" s="22"/>
      <c r="B172" s="139" t="s">
        <v>1564</v>
      </c>
      <c r="C172" s="19" t="s">
        <v>1508</v>
      </c>
      <c r="D172" s="145">
        <v>1986</v>
      </c>
      <c r="E172" s="31" t="s">
        <v>1509</v>
      </c>
      <c r="F172" s="106"/>
      <c r="G172" s="298"/>
      <c r="H172" s="63">
        <v>1.3800892359174568</v>
      </c>
      <c r="I172" s="63">
        <v>1.3800892359174568</v>
      </c>
      <c r="J172" s="291">
        <f t="shared" si="20"/>
        <v>7.6671624217636486E-2</v>
      </c>
      <c r="K172" s="292">
        <f t="shared" si="21"/>
        <v>0.60110615356014119</v>
      </c>
      <c r="L172" s="169"/>
      <c r="M172" s="390" t="s">
        <v>2120</v>
      </c>
      <c r="N172" s="72">
        <v>1.5434365579610854</v>
      </c>
      <c r="O172" s="178"/>
      <c r="P172" s="72"/>
      <c r="Q172" s="178"/>
      <c r="R172" s="72"/>
      <c r="S172" s="178"/>
      <c r="T172" s="88"/>
      <c r="U172" s="192"/>
      <c r="V172" s="72"/>
      <c r="W172" s="178"/>
      <c r="X172" s="72"/>
      <c r="Y172" s="178"/>
      <c r="Z172" s="72"/>
      <c r="AA172" s="178"/>
      <c r="AB172" s="88"/>
      <c r="AC172" s="176">
        <v>5.7280092592592591E-2</v>
      </c>
      <c r="AD172" s="63">
        <v>1.3800892359174568</v>
      </c>
      <c r="AE172" s="184"/>
      <c r="AF172" s="54"/>
      <c r="AG172" s="179"/>
      <c r="AH172" s="54"/>
      <c r="AI172" s="179"/>
      <c r="AJ172" s="67"/>
      <c r="AK172" s="266"/>
      <c r="AL172" s="267"/>
      <c r="AM172" s="271"/>
      <c r="AN172" s="267"/>
      <c r="AO172" s="271"/>
      <c r="AP172" s="270"/>
      <c r="AQ172" s="271"/>
      <c r="AR172" s="269"/>
      <c r="AS172" s="153"/>
      <c r="AT172" s="118"/>
      <c r="AU172" s="154"/>
      <c r="AV172" s="118"/>
      <c r="AW172" s="155"/>
      <c r="AX172" s="120"/>
      <c r="AY172" s="117"/>
      <c r="AZ172" s="118"/>
      <c r="BA172" s="119"/>
      <c r="BB172" s="118"/>
      <c r="BC172" s="119"/>
      <c r="BD172" s="125"/>
      <c r="BE172" s="117"/>
      <c r="BF172" s="118"/>
      <c r="BG172" s="119"/>
      <c r="BH172" s="118"/>
      <c r="BI172" s="119"/>
      <c r="BJ172" s="120"/>
      <c r="BK172" s="47"/>
    </row>
    <row r="173" spans="1:65" ht="15.6" customHeight="1" x14ac:dyDescent="0.3">
      <c r="B173" s="32" t="s">
        <v>456</v>
      </c>
      <c r="C173" s="9" t="s">
        <v>455</v>
      </c>
      <c r="D173" s="21">
        <v>1983</v>
      </c>
      <c r="E173" s="12" t="s">
        <v>1112</v>
      </c>
      <c r="F173" s="106"/>
      <c r="G173" s="298"/>
      <c r="H173" s="64">
        <v>1.4747162022703819</v>
      </c>
      <c r="I173" s="64">
        <f>(((H173-100%)*0.8))+100%</f>
        <v>1.3797729618163055</v>
      </c>
      <c r="J173" s="291">
        <f t="shared" si="20"/>
        <v>7.6654053434239186E-2</v>
      </c>
      <c r="K173" s="292">
        <f t="shared" si="21"/>
        <v>0.60112372434353856</v>
      </c>
      <c r="L173" s="144"/>
      <c r="M173" s="390"/>
      <c r="N173" s="72"/>
      <c r="O173" s="178"/>
      <c r="P173" s="72"/>
      <c r="Q173" s="178"/>
      <c r="R173" s="72"/>
      <c r="S173" s="178"/>
      <c r="T173" s="88"/>
      <c r="U173" s="192"/>
      <c r="V173" s="72"/>
      <c r="W173" s="178"/>
      <c r="X173" s="72"/>
      <c r="Y173" s="178"/>
      <c r="Z173" s="72"/>
      <c r="AA173" s="178"/>
      <c r="AB173" s="88"/>
      <c r="AC173" s="176"/>
      <c r="AD173" s="71"/>
      <c r="AE173" s="184"/>
      <c r="AF173" s="71"/>
      <c r="AG173" s="179"/>
      <c r="AH173" s="71"/>
      <c r="AI173" s="179"/>
      <c r="AJ173" s="82"/>
      <c r="AK173" s="266" t="s">
        <v>1203</v>
      </c>
      <c r="AL173" s="267">
        <v>1.4747162022703819</v>
      </c>
      <c r="AM173" s="271"/>
      <c r="AN173" s="267"/>
      <c r="AO173" s="271"/>
      <c r="AP173" s="270"/>
      <c r="AQ173" s="271"/>
      <c r="AR173" s="269"/>
      <c r="AS173" s="153"/>
      <c r="AT173" s="118"/>
      <c r="AU173" s="154" t="s">
        <v>589</v>
      </c>
      <c r="AV173" s="118"/>
      <c r="AW173" s="155"/>
      <c r="AX173" s="120"/>
      <c r="AY173" s="117"/>
      <c r="AZ173" s="118"/>
      <c r="BA173" s="119">
        <v>6.0740740740740741E-2</v>
      </c>
      <c r="BB173" s="118">
        <v>1.3709508881922676</v>
      </c>
      <c r="BC173" s="119"/>
      <c r="BD173" s="125"/>
      <c r="BE173" s="117"/>
      <c r="BF173" s="118"/>
      <c r="BG173" s="119"/>
      <c r="BH173" s="118"/>
      <c r="BI173" s="119"/>
      <c r="BJ173" s="120"/>
      <c r="BK173" s="83"/>
    </row>
    <row r="174" spans="1:65" ht="15.6" customHeight="1" x14ac:dyDescent="0.3">
      <c r="B174" s="32" t="s">
        <v>58</v>
      </c>
      <c r="C174" s="198" t="s">
        <v>57</v>
      </c>
      <c r="D174" s="196">
        <v>1981</v>
      </c>
      <c r="E174" s="304" t="s">
        <v>698</v>
      </c>
      <c r="F174" s="207">
        <v>1</v>
      </c>
      <c r="G174" s="301">
        <v>43953</v>
      </c>
      <c r="H174" s="63">
        <v>1.3791688045151402</v>
      </c>
      <c r="I174" s="63">
        <v>1.3791688045151402</v>
      </c>
      <c r="J174" s="291">
        <f t="shared" si="20"/>
        <v>7.6620489139730005E-2</v>
      </c>
      <c r="K174" s="292">
        <f t="shared" si="21"/>
        <v>0.60115728863804774</v>
      </c>
      <c r="L174" s="144"/>
      <c r="M174" s="390" t="s">
        <v>2110</v>
      </c>
      <c r="N174" s="72">
        <v>1.4836941627843248</v>
      </c>
      <c r="O174" s="178">
        <v>6.222222222222229E-2</v>
      </c>
      <c r="P174" s="63">
        <v>1.3791688045151402</v>
      </c>
      <c r="Q174" s="178">
        <v>1.6162962962962935E-2</v>
      </c>
      <c r="R174" s="86">
        <v>1.3479536679536657</v>
      </c>
      <c r="S174" s="178">
        <v>8.8525781074938359E-2</v>
      </c>
      <c r="T174" s="88">
        <v>1.63153316656883</v>
      </c>
      <c r="U174" s="192"/>
      <c r="V174" s="72"/>
      <c r="W174" s="178">
        <v>7.1979166666666705E-2</v>
      </c>
      <c r="X174" s="72">
        <v>1.5657099697885215</v>
      </c>
      <c r="Y174" s="178">
        <v>1.6533449074074169E-2</v>
      </c>
      <c r="Z174" s="72">
        <v>1.4833132580162796</v>
      </c>
      <c r="AA174" s="178">
        <v>7.6805555555555571E-2</v>
      </c>
      <c r="AB174" s="88">
        <v>1.4338807260155577</v>
      </c>
      <c r="AC174" s="176">
        <v>6.2604166666666669E-2</v>
      </c>
      <c r="AD174" s="72">
        <v>1.508365867261573</v>
      </c>
      <c r="AE174" s="184">
        <v>6.2557870370370375E-2</v>
      </c>
      <c r="AF174" s="72">
        <v>1.4759694156198799</v>
      </c>
      <c r="AG174" s="179">
        <v>1.7210300925925903E-2</v>
      </c>
      <c r="AH174" s="71">
        <v>1.6441689978880873</v>
      </c>
      <c r="AI174" s="179">
        <v>8.4351851851851789E-2</v>
      </c>
      <c r="AJ174" s="82">
        <v>1.5937021648808209</v>
      </c>
      <c r="AK174" s="266"/>
      <c r="AL174" s="267"/>
      <c r="AM174" s="271"/>
      <c r="AN174" s="267"/>
      <c r="AO174" s="271">
        <v>1.7597453703703692E-2</v>
      </c>
      <c r="AP174" s="270">
        <v>1.5986247213693967</v>
      </c>
      <c r="AQ174" s="271"/>
      <c r="AR174" s="269"/>
      <c r="AS174" s="153"/>
      <c r="AT174" s="118"/>
      <c r="AU174" s="154"/>
      <c r="AV174" s="118"/>
      <c r="AW174" s="155"/>
      <c r="AX174" s="120"/>
      <c r="AY174" s="117">
        <v>6.6435185185185194E-2</v>
      </c>
      <c r="AZ174" s="118">
        <v>1.5327102803738319</v>
      </c>
      <c r="BA174" s="119">
        <v>6.3379629629629633E-2</v>
      </c>
      <c r="BB174" s="118">
        <v>1.4305120167189136</v>
      </c>
      <c r="BC174" s="119">
        <v>1.8696180555555553E-2</v>
      </c>
      <c r="BD174" s="125">
        <v>1.6886368388040978</v>
      </c>
      <c r="BE174" s="117"/>
      <c r="BF174" s="118"/>
      <c r="BG174" s="119"/>
      <c r="BH174" s="118"/>
      <c r="BI174" s="119">
        <v>2.0519675925925924E-2</v>
      </c>
      <c r="BJ174" s="120">
        <v>1.9112077329404578</v>
      </c>
      <c r="BK174" s="83"/>
    </row>
    <row r="175" spans="1:65" ht="15.6" customHeight="1" x14ac:dyDescent="0.3">
      <c r="A175" s="22"/>
      <c r="B175" s="32" t="s">
        <v>1258</v>
      </c>
      <c r="C175" s="12" t="s">
        <v>1261</v>
      </c>
      <c r="D175" s="21">
        <v>1983</v>
      </c>
      <c r="E175" s="12" t="s">
        <v>713</v>
      </c>
      <c r="F175" s="106"/>
      <c r="G175" s="298"/>
      <c r="H175" s="64">
        <v>1.4738683577520253</v>
      </c>
      <c r="I175" s="64">
        <f>(((H175-100%)*0.8))+100%</f>
        <v>1.3790946862016202</v>
      </c>
      <c r="J175" s="291">
        <f t="shared" si="20"/>
        <v>7.6616371455645566E-2</v>
      </c>
      <c r="K175" s="292">
        <f t="shared" si="21"/>
        <v>0.60116140632213211</v>
      </c>
      <c r="L175" s="144"/>
      <c r="M175" s="390"/>
      <c r="N175" s="72"/>
      <c r="O175" s="178"/>
      <c r="P175" s="72"/>
      <c r="Q175" s="178"/>
      <c r="R175" s="72"/>
      <c r="S175" s="178"/>
      <c r="T175" s="88"/>
      <c r="U175" s="192"/>
      <c r="V175" s="72"/>
      <c r="W175" s="178"/>
      <c r="X175" s="72"/>
      <c r="Y175" s="178"/>
      <c r="Z175" s="72"/>
      <c r="AA175" s="178"/>
      <c r="AB175" s="88"/>
      <c r="AC175" s="176"/>
      <c r="AD175" s="71"/>
      <c r="AE175" s="184"/>
      <c r="AF175" s="71"/>
      <c r="AG175" s="179"/>
      <c r="AH175" s="71"/>
      <c r="AI175" s="179">
        <v>7.8009259259259389E-2</v>
      </c>
      <c r="AJ175" s="87">
        <v>1.4738683577520253</v>
      </c>
      <c r="AK175" s="266"/>
      <c r="AL175" s="267"/>
      <c r="AM175" s="271"/>
      <c r="AN175" s="267"/>
      <c r="AO175" s="271"/>
      <c r="AP175" s="270"/>
      <c r="AQ175" s="271"/>
      <c r="AR175" s="269"/>
      <c r="AS175" s="153"/>
      <c r="AT175" s="118"/>
      <c r="AU175" s="154"/>
      <c r="AV175" s="118"/>
      <c r="AW175" s="155"/>
      <c r="AX175" s="120"/>
      <c r="AY175" s="117"/>
      <c r="AZ175" s="118"/>
      <c r="BA175" s="119"/>
      <c r="BB175" s="118"/>
      <c r="BC175" s="119"/>
      <c r="BD175" s="125"/>
      <c r="BE175" s="117"/>
      <c r="BF175" s="118"/>
      <c r="BG175" s="119"/>
      <c r="BH175" s="118"/>
      <c r="BI175" s="119"/>
      <c r="BJ175" s="120"/>
      <c r="BK175" s="83"/>
    </row>
    <row r="176" spans="1:65" ht="15.6" customHeight="1" x14ac:dyDescent="0.3">
      <c r="B176" s="42" t="s">
        <v>959</v>
      </c>
      <c r="C176" s="38" t="s">
        <v>1069</v>
      </c>
      <c r="D176" s="21">
        <v>1977</v>
      </c>
      <c r="E176" s="12" t="s">
        <v>764</v>
      </c>
      <c r="F176" s="106"/>
      <c r="G176" s="298"/>
      <c r="H176" s="63">
        <v>1.3764872521246458</v>
      </c>
      <c r="I176" s="63">
        <v>1.3764872521246458</v>
      </c>
      <c r="J176" s="291">
        <f t="shared" si="20"/>
        <v>7.6471514006924771E-2</v>
      </c>
      <c r="K176" s="292">
        <f t="shared" si="21"/>
        <v>0.60130626377085294</v>
      </c>
      <c r="L176" s="144"/>
      <c r="M176" s="390"/>
      <c r="N176" s="72"/>
      <c r="O176" s="178"/>
      <c r="P176" s="72"/>
      <c r="Q176" s="178"/>
      <c r="R176" s="72"/>
      <c r="S176" s="178"/>
      <c r="T176" s="88"/>
      <c r="U176" s="192" t="s">
        <v>1788</v>
      </c>
      <c r="V176" s="63">
        <v>1.3764872521246458</v>
      </c>
      <c r="W176" s="178"/>
      <c r="X176" s="72"/>
      <c r="Y176" s="178"/>
      <c r="Z176" s="72"/>
      <c r="AA176" s="178"/>
      <c r="AB176" s="88"/>
      <c r="AC176" s="176"/>
      <c r="AD176" s="71"/>
      <c r="AE176" s="184"/>
      <c r="AF176" s="71"/>
      <c r="AG176" s="179"/>
      <c r="AH176" s="71"/>
      <c r="AI176" s="179"/>
      <c r="AJ176" s="82"/>
      <c r="AK176" s="266" t="s">
        <v>1231</v>
      </c>
      <c r="AL176" s="267">
        <v>1.4035087719298243</v>
      </c>
      <c r="AM176" s="271"/>
      <c r="AN176" s="267"/>
      <c r="AO176" s="271"/>
      <c r="AP176" s="270"/>
      <c r="AQ176" s="271"/>
      <c r="AR176" s="269"/>
      <c r="AS176" s="153"/>
      <c r="AT176" s="118"/>
      <c r="AU176" s="154"/>
      <c r="AV176" s="118"/>
      <c r="AW176" s="155"/>
      <c r="AX176" s="120"/>
      <c r="AY176" s="117"/>
      <c r="AZ176" s="118"/>
      <c r="BA176" s="119"/>
      <c r="BB176" s="118"/>
      <c r="BC176" s="119"/>
      <c r="BD176" s="125"/>
      <c r="BE176" s="117"/>
      <c r="BF176" s="118"/>
      <c r="BG176" s="119"/>
      <c r="BH176" s="118"/>
      <c r="BI176" s="119"/>
      <c r="BJ176" s="120"/>
      <c r="BK176" s="83"/>
    </row>
    <row r="177" spans="2:63" ht="15.6" customHeight="1" x14ac:dyDescent="0.3">
      <c r="B177" s="32" t="s">
        <v>1366</v>
      </c>
      <c r="C177" s="38" t="s">
        <v>1332</v>
      </c>
      <c r="D177" s="21">
        <v>1976</v>
      </c>
      <c r="E177" s="12" t="s">
        <v>1394</v>
      </c>
      <c r="F177" s="141"/>
      <c r="G177" s="298"/>
      <c r="H177" s="63">
        <v>1.3762039660056655</v>
      </c>
      <c r="I177" s="63">
        <v>1.3762039660056655</v>
      </c>
      <c r="J177" s="291">
        <f t="shared" si="20"/>
        <v>7.6455775889203631E-2</v>
      </c>
      <c r="K177" s="292">
        <f t="shared" si="21"/>
        <v>0.6013220018885741</v>
      </c>
      <c r="L177" s="144"/>
      <c r="M177" s="390"/>
      <c r="N177" s="72"/>
      <c r="O177" s="178"/>
      <c r="P177" s="72"/>
      <c r="Q177" s="178"/>
      <c r="R177" s="72"/>
      <c r="S177" s="178"/>
      <c r="T177" s="88"/>
      <c r="U177" s="192" t="s">
        <v>1781</v>
      </c>
      <c r="V177" s="63">
        <v>1.3762039660056655</v>
      </c>
      <c r="W177" s="178"/>
      <c r="X177" s="72"/>
      <c r="Y177" s="178"/>
      <c r="Z177" s="72"/>
      <c r="AA177" s="178"/>
      <c r="AB177" s="88"/>
      <c r="AC177" s="176">
        <v>6.0914351851851851E-2</v>
      </c>
      <c r="AD177" s="72">
        <v>1.4676519799219185</v>
      </c>
      <c r="AE177" s="184"/>
      <c r="AF177" s="71"/>
      <c r="AG177" s="179"/>
      <c r="AH177" s="71"/>
      <c r="AI177" s="179"/>
      <c r="AJ177" s="82"/>
      <c r="AK177" s="266"/>
      <c r="AL177" s="267"/>
      <c r="AM177" s="271"/>
      <c r="AN177" s="267"/>
      <c r="AO177" s="271"/>
      <c r="AP177" s="270"/>
      <c r="AQ177" s="271"/>
      <c r="AR177" s="269"/>
      <c r="AS177" s="153"/>
      <c r="AT177" s="118"/>
      <c r="AU177" s="154"/>
      <c r="AV177" s="118"/>
      <c r="AW177" s="155"/>
      <c r="AX177" s="120"/>
      <c r="AY177" s="117"/>
      <c r="AZ177" s="118"/>
      <c r="BA177" s="119"/>
      <c r="BB177" s="118"/>
      <c r="BC177" s="119"/>
      <c r="BD177" s="125"/>
      <c r="BE177" s="117"/>
      <c r="BF177" s="118"/>
      <c r="BG177" s="119"/>
      <c r="BH177" s="118"/>
      <c r="BI177" s="119"/>
      <c r="BJ177" s="120"/>
      <c r="BK177" s="83"/>
    </row>
    <row r="178" spans="2:63" ht="15.6" customHeight="1" x14ac:dyDescent="0.3">
      <c r="B178" s="32" t="s">
        <v>1990</v>
      </c>
      <c r="C178" s="162" t="s">
        <v>1945</v>
      </c>
      <c r="D178" s="21">
        <v>1982</v>
      </c>
      <c r="E178" s="12" t="s">
        <v>2018</v>
      </c>
      <c r="F178" s="106"/>
      <c r="G178" s="299"/>
      <c r="H178" s="64">
        <v>1.4672513017265008</v>
      </c>
      <c r="I178" s="64">
        <f>(((H178-100%)*0.8))+100%</f>
        <v>1.3738010413812005</v>
      </c>
      <c r="J178" s="291">
        <f t="shared" si="20"/>
        <v>7.6322280076733362E-2</v>
      </c>
      <c r="K178" s="292">
        <f t="shared" si="21"/>
        <v>0.60145549770104434</v>
      </c>
      <c r="L178" s="50"/>
      <c r="M178" s="390" t="s">
        <v>2198</v>
      </c>
      <c r="N178" s="64">
        <v>1.4672513017265008</v>
      </c>
      <c r="O178" s="178"/>
      <c r="P178" s="72"/>
      <c r="Q178" s="178"/>
      <c r="R178" s="72"/>
      <c r="S178" s="178"/>
      <c r="T178" s="88"/>
      <c r="U178" s="387"/>
      <c r="V178" s="179"/>
      <c r="W178" s="54"/>
      <c r="X178" s="179"/>
      <c r="Y178" s="54"/>
      <c r="Z178" s="179"/>
      <c r="AA178" s="54"/>
      <c r="AB178" s="230"/>
      <c r="AC178" s="231"/>
      <c r="AD178" s="179"/>
      <c r="AE178" s="56"/>
      <c r="AF178" s="179"/>
      <c r="AG178" s="54"/>
      <c r="AH178" s="179"/>
      <c r="AI178" s="232"/>
      <c r="AJ178" s="230"/>
      <c r="AK178" s="272"/>
      <c r="AL178" s="268"/>
      <c r="AM178" s="270"/>
      <c r="AN178" s="268"/>
      <c r="AO178" s="270"/>
      <c r="AP178" s="271"/>
      <c r="AQ178" s="270"/>
      <c r="AR178" s="273"/>
      <c r="AS178" s="233"/>
      <c r="AT178" s="45"/>
      <c r="AU178" s="61"/>
      <c r="AV178" s="46"/>
      <c r="AW178" s="61"/>
      <c r="AX178" s="234"/>
      <c r="AY178" s="235"/>
      <c r="AZ178" s="16"/>
      <c r="BA178" s="61"/>
      <c r="BB178" s="16"/>
      <c r="BC178" s="61"/>
      <c r="BD178" s="236"/>
      <c r="BE178" s="235"/>
      <c r="BF178" s="16"/>
      <c r="BG178" s="61"/>
      <c r="BH178" s="16"/>
      <c r="BI178" s="61"/>
      <c r="BJ178" s="237"/>
      <c r="BK178" s="47"/>
    </row>
    <row r="179" spans="2:63" ht="15.6" customHeight="1" x14ac:dyDescent="0.3">
      <c r="B179" s="42" t="s">
        <v>936</v>
      </c>
      <c r="C179" s="38" t="s">
        <v>1047</v>
      </c>
      <c r="D179" s="21"/>
      <c r="E179" s="12" t="s">
        <v>1147</v>
      </c>
      <c r="F179" s="106"/>
      <c r="G179" s="298"/>
      <c r="H179" s="64">
        <v>1.4651422197434467</v>
      </c>
      <c r="I179" s="64">
        <f>(((H179-100%)*0.8))+100%</f>
        <v>1.3721137757947575</v>
      </c>
      <c r="J179" s="291">
        <f t="shared" si="20"/>
        <v>7.6228543099708737E-2</v>
      </c>
      <c r="K179" s="292">
        <f t="shared" si="21"/>
        <v>0.60154923467806898</v>
      </c>
      <c r="L179" s="144"/>
      <c r="M179" s="390"/>
      <c r="N179" s="72"/>
      <c r="O179" s="178"/>
      <c r="P179" s="72"/>
      <c r="Q179" s="178"/>
      <c r="R179" s="72"/>
      <c r="S179" s="178"/>
      <c r="T179" s="88"/>
      <c r="U179" s="192"/>
      <c r="V179" s="72"/>
      <c r="W179" s="178"/>
      <c r="X179" s="72"/>
      <c r="Y179" s="178"/>
      <c r="Z179" s="72"/>
      <c r="AA179" s="178"/>
      <c r="AB179" s="88"/>
      <c r="AC179" s="176">
        <v>6.0810185185185182E-2</v>
      </c>
      <c r="AD179" s="64">
        <v>1.4651422197434467</v>
      </c>
      <c r="AE179" s="184"/>
      <c r="AF179" s="71"/>
      <c r="AG179" s="179"/>
      <c r="AH179" s="71"/>
      <c r="AI179" s="179"/>
      <c r="AJ179" s="82"/>
      <c r="AK179" s="266" t="s">
        <v>1226</v>
      </c>
      <c r="AL179" s="267">
        <v>1.3266253869969038</v>
      </c>
      <c r="AM179" s="271"/>
      <c r="AN179" s="267"/>
      <c r="AO179" s="271"/>
      <c r="AP179" s="270"/>
      <c r="AQ179" s="271"/>
      <c r="AR179" s="269"/>
      <c r="AS179" s="153"/>
      <c r="AT179" s="118"/>
      <c r="AU179" s="154"/>
      <c r="AV179" s="118"/>
      <c r="AW179" s="155"/>
      <c r="AX179" s="120"/>
      <c r="AY179" s="117"/>
      <c r="AZ179" s="118"/>
      <c r="BA179" s="119"/>
      <c r="BB179" s="118"/>
      <c r="BC179" s="119"/>
      <c r="BD179" s="125"/>
      <c r="BE179" s="117"/>
      <c r="BF179" s="118"/>
      <c r="BG179" s="119"/>
      <c r="BH179" s="118"/>
      <c r="BI179" s="119"/>
      <c r="BJ179" s="120"/>
      <c r="BK179" s="83"/>
    </row>
    <row r="180" spans="2:63" ht="15.6" customHeight="1" x14ac:dyDescent="0.3">
      <c r="B180" s="32" t="s">
        <v>1364</v>
      </c>
      <c r="C180" s="38" t="s">
        <v>1330</v>
      </c>
      <c r="D180" s="21">
        <v>1981</v>
      </c>
      <c r="E180" s="12" t="s">
        <v>1392</v>
      </c>
      <c r="F180" s="141"/>
      <c r="G180" s="298"/>
      <c r="H180" s="63">
        <v>1.3697061365600698</v>
      </c>
      <c r="I180" s="63">
        <v>1.3697061365600698</v>
      </c>
      <c r="J180" s="291">
        <f t="shared" si="20"/>
        <v>7.6094785364448317E-2</v>
      </c>
      <c r="K180" s="292">
        <f t="shared" si="21"/>
        <v>0.60168299241332934</v>
      </c>
      <c r="L180" s="144"/>
      <c r="M180" s="390"/>
      <c r="N180" s="72"/>
      <c r="O180" s="178"/>
      <c r="P180" s="72"/>
      <c r="Q180" s="178"/>
      <c r="R180" s="72"/>
      <c r="S180" s="178"/>
      <c r="T180" s="88"/>
      <c r="U180" s="192" t="s">
        <v>1792</v>
      </c>
      <c r="V180" s="72">
        <v>1.4444759206798865</v>
      </c>
      <c r="W180" s="178"/>
      <c r="X180" s="72"/>
      <c r="Y180" s="178"/>
      <c r="Z180" s="72"/>
      <c r="AA180" s="178">
        <v>7.3368055555555589E-2</v>
      </c>
      <c r="AB180" s="85">
        <v>1.3697061365600698</v>
      </c>
      <c r="AC180" s="176">
        <v>6.0486111111111109E-2</v>
      </c>
      <c r="AD180" s="72">
        <v>1.4573340769659788</v>
      </c>
      <c r="AE180" s="184"/>
      <c r="AF180" s="71"/>
      <c r="AG180" s="179"/>
      <c r="AH180" s="71"/>
      <c r="AI180" s="179"/>
      <c r="AJ180" s="82"/>
      <c r="AK180" s="266"/>
      <c r="AL180" s="267"/>
      <c r="AM180" s="271"/>
      <c r="AN180" s="267"/>
      <c r="AO180" s="271"/>
      <c r="AP180" s="270"/>
      <c r="AQ180" s="271"/>
      <c r="AR180" s="269"/>
      <c r="AS180" s="153"/>
      <c r="AT180" s="118"/>
      <c r="AU180" s="154"/>
      <c r="AV180" s="118"/>
      <c r="AW180" s="155"/>
      <c r="AX180" s="120"/>
      <c r="AY180" s="117"/>
      <c r="AZ180" s="118"/>
      <c r="BA180" s="119"/>
      <c r="BB180" s="118"/>
      <c r="BC180" s="119"/>
      <c r="BD180" s="125"/>
      <c r="BE180" s="117"/>
      <c r="BF180" s="118"/>
      <c r="BG180" s="119"/>
      <c r="BH180" s="118"/>
      <c r="BI180" s="119"/>
      <c r="BJ180" s="120"/>
      <c r="BK180" s="83"/>
    </row>
    <row r="181" spans="2:63" ht="15.6" customHeight="1" x14ac:dyDescent="0.3">
      <c r="B181" s="32" t="s">
        <v>2004</v>
      </c>
      <c r="C181" s="19" t="s">
        <v>2059</v>
      </c>
      <c r="D181" s="145">
        <v>1991</v>
      </c>
      <c r="E181" s="12"/>
      <c r="F181" s="106"/>
      <c r="G181" s="298"/>
      <c r="H181" s="64">
        <v>1.4617752693689112</v>
      </c>
      <c r="I181" s="64">
        <f>(((H181-100%)*0.8))+100%</f>
        <v>1.3694202154951289</v>
      </c>
      <c r="J181" s="291">
        <f t="shared" si="20"/>
        <v>7.6078900860840487E-2</v>
      </c>
      <c r="K181" s="292">
        <f t="shared" si="21"/>
        <v>0.60169887691693724</v>
      </c>
      <c r="L181" s="50"/>
      <c r="M181" s="390" t="s">
        <v>2123</v>
      </c>
      <c r="N181" s="72" t="s">
        <v>589</v>
      </c>
      <c r="O181" s="178">
        <v>6.5949074074074132E-2</v>
      </c>
      <c r="P181" s="64">
        <v>1.4617752693689112</v>
      </c>
      <c r="Q181" s="178"/>
      <c r="R181" s="72"/>
      <c r="S181" s="178"/>
      <c r="T181" s="88"/>
      <c r="U181" s="191"/>
      <c r="V181" s="54"/>
      <c r="W181" s="179"/>
      <c r="X181" s="54"/>
      <c r="Y181" s="179"/>
      <c r="Z181" s="54"/>
      <c r="AA181" s="179"/>
      <c r="AB181" s="70"/>
      <c r="AC181" s="176"/>
      <c r="AD181" s="54"/>
      <c r="AE181" s="184"/>
      <c r="AF181" s="54"/>
      <c r="AG181" s="179"/>
      <c r="AH181" s="54"/>
      <c r="AI181" s="179"/>
      <c r="AJ181" s="67"/>
      <c r="AK181" s="266"/>
      <c r="AL181" s="267"/>
      <c r="AM181" s="271"/>
      <c r="AN181" s="267"/>
      <c r="AO181" s="271"/>
      <c r="AP181" s="270"/>
      <c r="AQ181" s="271"/>
      <c r="AR181" s="269"/>
      <c r="AS181" s="108"/>
      <c r="AT181" s="61"/>
      <c r="AU181" s="45"/>
      <c r="AV181" s="61"/>
      <c r="AW181" s="46"/>
      <c r="AX181" s="59"/>
      <c r="AY181" s="165"/>
      <c r="AZ181" s="61"/>
      <c r="BA181" s="16"/>
      <c r="BB181" s="61"/>
      <c r="BC181" s="16"/>
      <c r="BD181" s="167"/>
      <c r="BE181" s="165"/>
      <c r="BF181" s="61"/>
      <c r="BG181" s="16"/>
      <c r="BH181" s="61"/>
      <c r="BI181" s="16"/>
      <c r="BJ181" s="59"/>
      <c r="BK181" s="47"/>
    </row>
    <row r="182" spans="2:63" x14ac:dyDescent="0.3">
      <c r="B182" s="32" t="s">
        <v>104</v>
      </c>
      <c r="C182" s="9" t="s">
        <v>103</v>
      </c>
      <c r="D182" s="21">
        <v>1979</v>
      </c>
      <c r="E182" s="24" t="s">
        <v>767</v>
      </c>
      <c r="F182" s="106"/>
      <c r="G182" s="298"/>
      <c r="H182" s="63">
        <v>1.368377935554342</v>
      </c>
      <c r="I182" s="63">
        <v>1.368377935554342</v>
      </c>
      <c r="J182" s="291">
        <f t="shared" si="20"/>
        <v>7.6020996419685655E-2</v>
      </c>
      <c r="K182" s="292">
        <f t="shared" si="21"/>
        <v>0.60175678135809207</v>
      </c>
      <c r="L182" s="144"/>
      <c r="M182" s="390" t="s">
        <v>2124</v>
      </c>
      <c r="N182" s="72">
        <v>1.6401753905179504</v>
      </c>
      <c r="O182" s="178"/>
      <c r="P182" s="72"/>
      <c r="Q182" s="178"/>
      <c r="R182" s="72"/>
      <c r="S182" s="178"/>
      <c r="T182" s="88"/>
      <c r="U182" s="192"/>
      <c r="V182" s="72"/>
      <c r="W182" s="178"/>
      <c r="X182" s="72"/>
      <c r="Y182" s="178"/>
      <c r="Z182" s="72"/>
      <c r="AA182" s="178"/>
      <c r="AB182" s="88"/>
      <c r="AC182" s="176"/>
      <c r="AD182" s="71"/>
      <c r="AE182" s="184">
        <v>5.7997685185185187E-2</v>
      </c>
      <c r="AF182" s="63">
        <v>1.368377935554342</v>
      </c>
      <c r="AG182" s="179"/>
      <c r="AH182" s="71"/>
      <c r="AI182" s="179"/>
      <c r="AJ182" s="82"/>
      <c r="AK182" s="266"/>
      <c r="AL182" s="267"/>
      <c r="AM182" s="271"/>
      <c r="AN182" s="267"/>
      <c r="AO182" s="271"/>
      <c r="AP182" s="270"/>
      <c r="AQ182" s="271"/>
      <c r="AR182" s="269"/>
      <c r="AS182" s="153"/>
      <c r="AT182" s="118"/>
      <c r="AU182" s="154">
        <v>5.8726851851851856E-2</v>
      </c>
      <c r="AV182" s="197">
        <v>1.3405548216644652</v>
      </c>
      <c r="AW182" s="155"/>
      <c r="AX182" s="120"/>
      <c r="AY182" s="124"/>
      <c r="AZ182" s="118"/>
      <c r="BA182" s="119"/>
      <c r="BB182" s="118"/>
      <c r="BC182" s="119"/>
      <c r="BD182" s="125"/>
      <c r="BE182" s="117"/>
      <c r="BF182" s="118"/>
      <c r="BG182" s="119"/>
      <c r="BH182" s="118"/>
      <c r="BI182" s="119"/>
      <c r="BJ182" s="120"/>
      <c r="BK182" s="83"/>
    </row>
    <row r="183" spans="2:63" x14ac:dyDescent="0.3">
      <c r="B183" s="32" t="s">
        <v>253</v>
      </c>
      <c r="C183" s="9" t="s">
        <v>252</v>
      </c>
      <c r="D183" s="21">
        <v>1991</v>
      </c>
      <c r="E183" s="24" t="s">
        <v>735</v>
      </c>
      <c r="F183" s="106"/>
      <c r="G183" s="298"/>
      <c r="H183" s="63">
        <v>1.3667038482989404</v>
      </c>
      <c r="I183" s="63">
        <v>1.3667038482989404</v>
      </c>
      <c r="J183" s="291">
        <f t="shared" si="20"/>
        <v>7.5927991572163359E-2</v>
      </c>
      <c r="K183" s="292">
        <f t="shared" si="21"/>
        <v>0.60184978620561436</v>
      </c>
      <c r="L183" s="144"/>
      <c r="M183" s="390"/>
      <c r="N183" s="72"/>
      <c r="O183" s="178"/>
      <c r="P183" s="72"/>
      <c r="Q183" s="178"/>
      <c r="R183" s="72"/>
      <c r="S183" s="178"/>
      <c r="T183" s="88"/>
      <c r="U183" s="192"/>
      <c r="V183" s="72"/>
      <c r="W183" s="178"/>
      <c r="X183" s="72"/>
      <c r="Y183" s="178"/>
      <c r="Z183" s="72"/>
      <c r="AA183" s="178"/>
      <c r="AB183" s="88"/>
      <c r="AC183" s="176">
        <v>5.6724537037037039E-2</v>
      </c>
      <c r="AD183" s="63">
        <v>1.3667038482989404</v>
      </c>
      <c r="AE183" s="184">
        <v>6.2106481481481485E-2</v>
      </c>
      <c r="AF183" s="71">
        <v>1.4653194975423267</v>
      </c>
      <c r="AG183" s="179"/>
      <c r="AH183" s="71"/>
      <c r="AI183" s="179"/>
      <c r="AJ183" s="82"/>
      <c r="AK183" s="266"/>
      <c r="AL183" s="267"/>
      <c r="AM183" s="271">
        <v>5.5601851851851958E-2</v>
      </c>
      <c r="AN183" s="267">
        <v>1.2997835497835548</v>
      </c>
      <c r="AO183" s="271"/>
      <c r="AP183" s="270"/>
      <c r="AQ183" s="271"/>
      <c r="AR183" s="269"/>
      <c r="AS183" s="153"/>
      <c r="AT183" s="118"/>
      <c r="AU183" s="154">
        <v>6.0312499999999998E-2</v>
      </c>
      <c r="AV183" s="118">
        <v>1.3767503302509907</v>
      </c>
      <c r="AW183" s="155"/>
      <c r="AX183" s="120"/>
      <c r="AY183" s="124"/>
      <c r="AZ183" s="118"/>
      <c r="BA183" s="119"/>
      <c r="BB183" s="118"/>
      <c r="BC183" s="119"/>
      <c r="BD183" s="125"/>
      <c r="BE183" s="117"/>
      <c r="BF183" s="118"/>
      <c r="BG183" s="119"/>
      <c r="BH183" s="118"/>
      <c r="BI183" s="119"/>
      <c r="BJ183" s="120"/>
      <c r="BK183" s="83"/>
    </row>
    <row r="184" spans="2:63" ht="15.6" customHeight="1" x14ac:dyDescent="0.3">
      <c r="B184" s="32" t="s">
        <v>1459</v>
      </c>
      <c r="C184" s="81" t="s">
        <v>1421</v>
      </c>
      <c r="D184" s="21"/>
      <c r="E184" s="225"/>
      <c r="F184" s="106"/>
      <c r="G184" s="300"/>
      <c r="H184" s="64">
        <v>1.4552018487599421</v>
      </c>
      <c r="I184" s="64">
        <f>(((H184-100%)*0.8))+100%</f>
        <v>1.3641614790079537</v>
      </c>
      <c r="J184" s="291">
        <f t="shared" si="20"/>
        <v>7.5786748833775203E-2</v>
      </c>
      <c r="K184" s="292">
        <f t="shared" si="21"/>
        <v>0.60199102894400247</v>
      </c>
      <c r="L184" s="144"/>
      <c r="M184" s="390"/>
      <c r="N184" s="72"/>
      <c r="O184" s="178"/>
      <c r="P184" s="72"/>
      <c r="Q184" s="178"/>
      <c r="R184" s="72"/>
      <c r="S184" s="178"/>
      <c r="T184" s="88"/>
      <c r="U184" s="192"/>
      <c r="V184" s="72"/>
      <c r="W184" s="178"/>
      <c r="X184" s="72"/>
      <c r="Y184" s="178"/>
      <c r="Z184" s="72"/>
      <c r="AA184" s="178"/>
      <c r="AB184" s="88"/>
      <c r="AC184" s="176"/>
      <c r="AD184" s="71"/>
      <c r="AE184" s="184"/>
      <c r="AF184" s="71"/>
      <c r="AG184" s="179">
        <v>1.523229166666662E-2</v>
      </c>
      <c r="AH184" s="64">
        <v>1.4552018487599421</v>
      </c>
      <c r="AI184" s="179"/>
      <c r="AJ184" s="82"/>
      <c r="AK184" s="266"/>
      <c r="AL184" s="267"/>
      <c r="AM184" s="271"/>
      <c r="AN184" s="267"/>
      <c r="AO184" s="271"/>
      <c r="AP184" s="270"/>
      <c r="AQ184" s="271"/>
      <c r="AR184" s="269"/>
      <c r="AS184" s="153"/>
      <c r="AT184" s="118"/>
      <c r="AU184" s="154"/>
      <c r="AV184" s="118"/>
      <c r="AW184" s="155"/>
      <c r="AX184" s="120"/>
      <c r="AY184" s="117"/>
      <c r="AZ184" s="118"/>
      <c r="BA184" s="119"/>
      <c r="BB184" s="118"/>
      <c r="BC184" s="119"/>
      <c r="BD184" s="125"/>
      <c r="BE184" s="117"/>
      <c r="BF184" s="118"/>
      <c r="BG184" s="119"/>
      <c r="BH184" s="118"/>
      <c r="BI184" s="119"/>
      <c r="BJ184" s="120"/>
      <c r="BK184" s="83"/>
    </row>
    <row r="185" spans="2:63" ht="15.6" customHeight="1" x14ac:dyDescent="0.3">
      <c r="B185" s="139" t="s">
        <v>1567</v>
      </c>
      <c r="C185" s="19" t="s">
        <v>1513</v>
      </c>
      <c r="D185" s="145">
        <v>1987</v>
      </c>
      <c r="E185" s="12" t="s">
        <v>1514</v>
      </c>
      <c r="F185" s="106"/>
      <c r="G185" s="300"/>
      <c r="H185" s="64">
        <v>1.4531511433351925</v>
      </c>
      <c r="I185" s="64">
        <f>(((H185-100%)*0.8))+100%</f>
        <v>1.3625209146681541</v>
      </c>
      <c r="J185" s="291">
        <f t="shared" si="20"/>
        <v>7.5695606370453E-2</v>
      </c>
      <c r="K185" s="292">
        <f t="shared" si="21"/>
        <v>0.60208217140732467</v>
      </c>
      <c r="L185" s="169"/>
      <c r="M185" s="390"/>
      <c r="N185" s="72"/>
      <c r="O185" s="178"/>
      <c r="P185" s="72"/>
      <c r="Q185" s="178"/>
      <c r="R185" s="72"/>
      <c r="S185" s="178"/>
      <c r="T185" s="88"/>
      <c r="U185" s="192"/>
      <c r="V185" s="72"/>
      <c r="W185" s="178"/>
      <c r="X185" s="72"/>
      <c r="Y185" s="178"/>
      <c r="Z185" s="72"/>
      <c r="AA185" s="178"/>
      <c r="AB185" s="88"/>
      <c r="AC185" s="176">
        <v>6.0312499999999998E-2</v>
      </c>
      <c r="AD185" s="64">
        <v>1.4531511433351925</v>
      </c>
      <c r="AE185" s="184"/>
      <c r="AF185" s="54"/>
      <c r="AG185" s="179"/>
      <c r="AH185" s="54"/>
      <c r="AI185" s="179"/>
      <c r="AJ185" s="67"/>
      <c r="AK185" s="266"/>
      <c r="AL185" s="267"/>
      <c r="AM185" s="271"/>
      <c r="AN185" s="267"/>
      <c r="AO185" s="271"/>
      <c r="AP185" s="270"/>
      <c r="AQ185" s="271"/>
      <c r="AR185" s="269"/>
      <c r="AS185" s="153"/>
      <c r="AT185" s="118"/>
      <c r="AU185" s="154"/>
      <c r="AV185" s="118"/>
      <c r="AW185" s="155"/>
      <c r="AX185" s="120"/>
      <c r="AY185" s="117"/>
      <c r="AZ185" s="118"/>
      <c r="BA185" s="119"/>
      <c r="BB185" s="118"/>
      <c r="BC185" s="119"/>
      <c r="BD185" s="125"/>
      <c r="BE185" s="117"/>
      <c r="BF185" s="118"/>
      <c r="BG185" s="119"/>
      <c r="BH185" s="118"/>
      <c r="BI185" s="119"/>
      <c r="BJ185" s="120"/>
      <c r="BK185" s="47"/>
    </row>
    <row r="186" spans="2:63" ht="15.6" customHeight="1" x14ac:dyDescent="0.3">
      <c r="B186" s="32" t="s">
        <v>1460</v>
      </c>
      <c r="C186" s="81" t="s">
        <v>1595</v>
      </c>
      <c r="D186" s="21"/>
      <c r="E186" s="225" t="s">
        <v>1432</v>
      </c>
      <c r="F186" s="106"/>
      <c r="G186" s="298"/>
      <c r="H186" s="63">
        <v>1.3604412519240683</v>
      </c>
      <c r="I186" s="63">
        <v>1.3604412519240683</v>
      </c>
      <c r="J186" s="291">
        <f t="shared" si="20"/>
        <v>7.5580069551337128E-2</v>
      </c>
      <c r="K186" s="292">
        <f t="shared" si="21"/>
        <v>0.60219770822644059</v>
      </c>
      <c r="L186" s="144"/>
      <c r="M186" s="390"/>
      <c r="N186" s="72"/>
      <c r="O186" s="178">
        <v>6.1377314814814898E-2</v>
      </c>
      <c r="P186" s="63">
        <v>1.3604412519240683</v>
      </c>
      <c r="Q186" s="178"/>
      <c r="R186" s="72"/>
      <c r="S186" s="178"/>
      <c r="T186" s="88"/>
      <c r="U186" s="192"/>
      <c r="V186" s="72"/>
      <c r="W186" s="178"/>
      <c r="X186" s="72"/>
      <c r="Y186" s="178"/>
      <c r="Z186" s="72"/>
      <c r="AA186" s="178"/>
      <c r="AB186" s="88"/>
      <c r="AC186" s="176">
        <v>7.1087962962962964E-2</v>
      </c>
      <c r="AD186" s="71">
        <v>1.7127718906860012</v>
      </c>
      <c r="AE186" s="184"/>
      <c r="AF186" s="71"/>
      <c r="AG186" s="179">
        <v>1.5775462962962949E-2</v>
      </c>
      <c r="AH186" s="72">
        <v>1.5070931788277262</v>
      </c>
      <c r="AI186" s="179"/>
      <c r="AJ186" s="82"/>
      <c r="AK186" s="266"/>
      <c r="AL186" s="267"/>
      <c r="AM186" s="271"/>
      <c r="AN186" s="267"/>
      <c r="AO186" s="271"/>
      <c r="AP186" s="270"/>
      <c r="AQ186" s="271"/>
      <c r="AR186" s="269"/>
      <c r="AS186" s="153"/>
      <c r="AT186" s="118"/>
      <c r="AU186" s="154"/>
      <c r="AV186" s="118"/>
      <c r="AW186" s="155"/>
      <c r="AX186" s="120"/>
      <c r="AY186" s="117"/>
      <c r="AZ186" s="118"/>
      <c r="BA186" s="119"/>
      <c r="BB186" s="118"/>
      <c r="BC186" s="119"/>
      <c r="BD186" s="125"/>
      <c r="BE186" s="117"/>
      <c r="BF186" s="118"/>
      <c r="BG186" s="119"/>
      <c r="BH186" s="118"/>
      <c r="BI186" s="119"/>
      <c r="BJ186" s="120"/>
      <c r="BK186" s="83"/>
    </row>
    <row r="187" spans="2:63" ht="15.6" customHeight="1" x14ac:dyDescent="0.3">
      <c r="B187" s="42" t="s">
        <v>958</v>
      </c>
      <c r="C187" s="203" t="s">
        <v>1594</v>
      </c>
      <c r="D187" s="196">
        <v>2001</v>
      </c>
      <c r="E187" s="195" t="s">
        <v>702</v>
      </c>
      <c r="F187" s="207">
        <v>1</v>
      </c>
      <c r="G187" s="301">
        <v>43965</v>
      </c>
      <c r="H187" s="63">
        <v>1.3599281682914328</v>
      </c>
      <c r="I187" s="63">
        <v>1.3599281682914328</v>
      </c>
      <c r="J187" s="291">
        <f t="shared" si="20"/>
        <v>7.5551564905079596E-2</v>
      </c>
      <c r="K187" s="292">
        <f t="shared" si="21"/>
        <v>0.60222621287269806</v>
      </c>
      <c r="L187" s="144"/>
      <c r="M187" s="390" t="s">
        <v>2141</v>
      </c>
      <c r="N187" s="72">
        <v>1.4069608111811458</v>
      </c>
      <c r="O187" s="178">
        <v>6.1354166666666599E-2</v>
      </c>
      <c r="P187" s="63">
        <v>1.3599281682914328</v>
      </c>
      <c r="Q187" s="178"/>
      <c r="R187" s="72"/>
      <c r="S187" s="178">
        <v>0.1192361111111111</v>
      </c>
      <c r="T187" s="88">
        <v>2.1975255972696246</v>
      </c>
      <c r="U187" s="192"/>
      <c r="V187" s="72"/>
      <c r="W187" s="178">
        <v>5.5567129629629619E-2</v>
      </c>
      <c r="X187" s="72">
        <v>1.2087109768378657</v>
      </c>
      <c r="Y187" s="178">
        <v>1.415416666666669E-2</v>
      </c>
      <c r="Z187" s="72">
        <v>1.2698537963116727</v>
      </c>
      <c r="AA187" s="178"/>
      <c r="AB187" s="88"/>
      <c r="AC187" s="176">
        <v>7.0694444444444449E-2</v>
      </c>
      <c r="AD187" s="71">
        <v>1.7032905744562188</v>
      </c>
      <c r="AE187" s="184"/>
      <c r="AF187" s="71"/>
      <c r="AG187" s="179">
        <v>1.6223263888888839E-2</v>
      </c>
      <c r="AH187" s="72">
        <v>1.5498733953272421</v>
      </c>
      <c r="AI187" s="179"/>
      <c r="AJ187" s="82"/>
      <c r="AK187" s="266"/>
      <c r="AL187" s="267"/>
      <c r="AM187" s="271">
        <v>6.8553240740740651E-2</v>
      </c>
      <c r="AN187" s="267">
        <v>1.6025432900432912</v>
      </c>
      <c r="AO187" s="271"/>
      <c r="AP187" s="270"/>
      <c r="AQ187" s="271"/>
      <c r="AR187" s="269"/>
      <c r="AS187" s="153"/>
      <c r="AT187" s="118"/>
      <c r="AU187" s="154"/>
      <c r="AV187" s="118"/>
      <c r="AW187" s="155"/>
      <c r="AX187" s="120"/>
      <c r="AY187" s="117"/>
      <c r="AZ187" s="118"/>
      <c r="BA187" s="119"/>
      <c r="BB187" s="118"/>
      <c r="BC187" s="119"/>
      <c r="BD187" s="125"/>
      <c r="BE187" s="117"/>
      <c r="BF187" s="118"/>
      <c r="BG187" s="119"/>
      <c r="BH187" s="118"/>
      <c r="BI187" s="119"/>
      <c r="BJ187" s="120"/>
      <c r="BK187" s="83"/>
    </row>
    <row r="188" spans="2:63" ht="15.6" customHeight="1" x14ac:dyDescent="0.3">
      <c r="B188" s="32" t="s">
        <v>1458</v>
      </c>
      <c r="C188" s="81" t="s">
        <v>1420</v>
      </c>
      <c r="D188" s="21"/>
      <c r="E188" s="225"/>
      <c r="F188" s="106"/>
      <c r="G188" s="298"/>
      <c r="H188" s="64">
        <v>1.4497617178429774</v>
      </c>
      <c r="I188" s="64">
        <f>(((H188-100%)*0.8))+100%</f>
        <v>1.359809374274382</v>
      </c>
      <c r="J188" s="291">
        <f t="shared" si="20"/>
        <v>7.5544965237465664E-2</v>
      </c>
      <c r="K188" s="292">
        <f t="shared" si="21"/>
        <v>0.60223281254031202</v>
      </c>
      <c r="L188" s="144"/>
      <c r="M188" s="390"/>
      <c r="N188" s="72"/>
      <c r="O188" s="178"/>
      <c r="P188" s="72"/>
      <c r="Q188" s="178"/>
      <c r="R188" s="72"/>
      <c r="S188" s="178"/>
      <c r="T188" s="88"/>
      <c r="U188" s="192"/>
      <c r="V188" s="72"/>
      <c r="W188" s="178"/>
      <c r="X188" s="72"/>
      <c r="Y188" s="178"/>
      <c r="Z188" s="72"/>
      <c r="AA188" s="178"/>
      <c r="AB188" s="88"/>
      <c r="AC188" s="176"/>
      <c r="AD188" s="71"/>
      <c r="AE188" s="184"/>
      <c r="AF188" s="71"/>
      <c r="AG188" s="179">
        <v>1.5175347222222246E-2</v>
      </c>
      <c r="AH188" s="64">
        <v>1.4497617178429774</v>
      </c>
      <c r="AI188" s="179"/>
      <c r="AJ188" s="82"/>
      <c r="AK188" s="266"/>
      <c r="AL188" s="267"/>
      <c r="AM188" s="271"/>
      <c r="AN188" s="267"/>
      <c r="AO188" s="271"/>
      <c r="AP188" s="270"/>
      <c r="AQ188" s="268"/>
      <c r="AR188" s="269"/>
      <c r="AS188" s="153"/>
      <c r="AT188" s="118"/>
      <c r="AU188" s="154"/>
      <c r="AV188" s="118"/>
      <c r="AW188" s="155"/>
      <c r="AX188" s="120"/>
      <c r="AY188" s="117"/>
      <c r="AZ188" s="118"/>
      <c r="BA188" s="119"/>
      <c r="BB188" s="118"/>
      <c r="BC188" s="119"/>
      <c r="BD188" s="121"/>
      <c r="BE188" s="117"/>
      <c r="BF188" s="118"/>
      <c r="BG188" s="119"/>
      <c r="BH188" s="118"/>
      <c r="BI188" s="119"/>
      <c r="BJ188" s="120"/>
      <c r="BK188" s="83"/>
    </row>
    <row r="189" spans="2:63" ht="15.6" customHeight="1" x14ac:dyDescent="0.3">
      <c r="B189" s="32" t="s">
        <v>1989</v>
      </c>
      <c r="C189" s="162" t="s">
        <v>1944</v>
      </c>
      <c r="D189" s="21">
        <v>1976</v>
      </c>
      <c r="E189" s="12" t="s">
        <v>2047</v>
      </c>
      <c r="F189" s="106"/>
      <c r="G189" s="299"/>
      <c r="H189" s="64">
        <v>1.4497122499314885</v>
      </c>
      <c r="I189" s="64">
        <f>(((H189-100%)*0.8))+100%</f>
        <v>1.3597697999451908</v>
      </c>
      <c r="J189" s="291">
        <f t="shared" si="20"/>
        <v>7.554276666362171E-2</v>
      </c>
      <c r="K189" s="292">
        <f t="shared" si="21"/>
        <v>0.602235011114156</v>
      </c>
      <c r="L189" s="50"/>
      <c r="M189" s="390" t="s">
        <v>2129</v>
      </c>
      <c r="N189" s="64">
        <v>1.4497122499314885</v>
      </c>
      <c r="O189" s="178"/>
      <c r="P189" s="72"/>
      <c r="Q189" s="178"/>
      <c r="R189" s="72"/>
      <c r="S189" s="178"/>
      <c r="T189" s="88"/>
      <c r="U189" s="387"/>
      <c r="V189" s="179"/>
      <c r="W189" s="54"/>
      <c r="X189" s="179"/>
      <c r="Y189" s="54"/>
      <c r="Z189" s="179"/>
      <c r="AA189" s="54"/>
      <c r="AB189" s="230"/>
      <c r="AC189" s="231"/>
      <c r="AD189" s="179"/>
      <c r="AE189" s="56"/>
      <c r="AF189" s="179"/>
      <c r="AG189" s="54"/>
      <c r="AH189" s="179"/>
      <c r="AI189" s="232"/>
      <c r="AJ189" s="230"/>
      <c r="AK189" s="272"/>
      <c r="AL189" s="268"/>
      <c r="AM189" s="270"/>
      <c r="AN189" s="268"/>
      <c r="AO189" s="270"/>
      <c r="AP189" s="271"/>
      <c r="AQ189" s="270"/>
      <c r="AR189" s="273"/>
      <c r="AS189" s="233"/>
      <c r="AT189" s="45"/>
      <c r="AU189" s="61"/>
      <c r="AV189" s="46"/>
      <c r="AW189" s="61"/>
      <c r="AX189" s="234"/>
      <c r="AY189" s="235"/>
      <c r="AZ189" s="16"/>
      <c r="BA189" s="61"/>
      <c r="BB189" s="16"/>
      <c r="BC189" s="61"/>
      <c r="BD189" s="236"/>
      <c r="BE189" s="235"/>
      <c r="BF189" s="16"/>
      <c r="BG189" s="61"/>
      <c r="BH189" s="16"/>
      <c r="BI189" s="61"/>
      <c r="BJ189" s="237"/>
      <c r="BK189" s="47"/>
    </row>
    <row r="190" spans="2:63" ht="15.6" customHeight="1" x14ac:dyDescent="0.3">
      <c r="B190" s="32" t="s">
        <v>66</v>
      </c>
      <c r="C190" s="9" t="s">
        <v>65</v>
      </c>
      <c r="D190" s="21">
        <v>1977</v>
      </c>
      <c r="E190" s="12" t="s">
        <v>702</v>
      </c>
      <c r="F190" s="106"/>
      <c r="G190" s="298"/>
      <c r="H190" s="63">
        <v>1.3547331319234652</v>
      </c>
      <c r="I190" s="63">
        <v>1.3547331319234652</v>
      </c>
      <c r="J190" s="291">
        <f t="shared" si="20"/>
        <v>7.5262951773525835E-2</v>
      </c>
      <c r="K190" s="292">
        <f t="shared" si="21"/>
        <v>0.60251482600425188</v>
      </c>
      <c r="L190" s="144"/>
      <c r="M190" s="390"/>
      <c r="N190" s="72"/>
      <c r="O190" s="178"/>
      <c r="P190" s="72"/>
      <c r="Q190" s="178"/>
      <c r="R190" s="72"/>
      <c r="S190" s="178"/>
      <c r="T190" s="88"/>
      <c r="U190" s="192"/>
      <c r="V190" s="72"/>
      <c r="W190" s="178">
        <v>6.2280092592592595E-2</v>
      </c>
      <c r="X190" s="63">
        <v>1.3547331319234652</v>
      </c>
      <c r="Y190" s="178">
        <v>1.5656944444444432E-2</v>
      </c>
      <c r="Z190" s="72">
        <v>1.40467685662069</v>
      </c>
      <c r="AA190" s="178"/>
      <c r="AB190" s="88"/>
      <c r="AC190" s="176"/>
      <c r="AD190" s="71"/>
      <c r="AE190" s="184"/>
      <c r="AF190" s="71"/>
      <c r="AG190" s="179">
        <v>1.4995717592592661E-2</v>
      </c>
      <c r="AH190" s="71">
        <v>1.4326009796658676</v>
      </c>
      <c r="AI190" s="179"/>
      <c r="AJ190" s="82"/>
      <c r="AK190" s="266"/>
      <c r="AL190" s="267"/>
      <c r="AM190" s="271"/>
      <c r="AN190" s="267"/>
      <c r="AO190" s="271"/>
      <c r="AP190" s="270"/>
      <c r="AQ190" s="271"/>
      <c r="AR190" s="269"/>
      <c r="AS190" s="153"/>
      <c r="AT190" s="118"/>
      <c r="AU190" s="154"/>
      <c r="AV190" s="118"/>
      <c r="AW190" s="155">
        <v>1.5675540123456788E-2</v>
      </c>
      <c r="AX190" s="120">
        <v>1.4144329179140844</v>
      </c>
      <c r="AY190" s="117"/>
      <c r="AZ190" s="118"/>
      <c r="BA190" s="119"/>
      <c r="BB190" s="118"/>
      <c r="BC190" s="119"/>
      <c r="BD190" s="125"/>
      <c r="BE190" s="117"/>
      <c r="BF190" s="118"/>
      <c r="BG190" s="119"/>
      <c r="BH190" s="118"/>
      <c r="BI190" s="119"/>
      <c r="BJ190" s="120"/>
      <c r="BK190" s="83"/>
    </row>
    <row r="191" spans="2:63" ht="15.6" customHeight="1" x14ac:dyDescent="0.3">
      <c r="B191" s="32" t="s">
        <v>2067</v>
      </c>
      <c r="C191" s="19" t="s">
        <v>2080</v>
      </c>
      <c r="D191" s="145">
        <v>1990</v>
      </c>
      <c r="E191" s="12"/>
      <c r="F191" s="106"/>
      <c r="G191" s="298"/>
      <c r="H191" s="64">
        <v>1.4433042585941547</v>
      </c>
      <c r="I191" s="64">
        <f>(((H191-100%)*0.8))+100%</f>
        <v>1.3546434068753237</v>
      </c>
      <c r="J191" s="291">
        <f t="shared" si="20"/>
        <v>7.5257967048629096E-2</v>
      </c>
      <c r="K191" s="292">
        <f t="shared" si="21"/>
        <v>0.60251981072914862</v>
      </c>
      <c r="L191" s="50"/>
      <c r="M191" s="390"/>
      <c r="N191" s="72"/>
      <c r="O191" s="178">
        <v>6.511574074074078E-2</v>
      </c>
      <c r="P191" s="64">
        <v>1.4433042585941547</v>
      </c>
      <c r="Q191" s="178"/>
      <c r="R191" s="72"/>
      <c r="S191" s="178"/>
      <c r="T191" s="88"/>
      <c r="U191" s="191"/>
      <c r="V191" s="54"/>
      <c r="W191" s="179"/>
      <c r="X191" s="54"/>
      <c r="Y191" s="179"/>
      <c r="Z191" s="54"/>
      <c r="AA191" s="179"/>
      <c r="AB191" s="70"/>
      <c r="AC191" s="176"/>
      <c r="AD191" s="54"/>
      <c r="AE191" s="184"/>
      <c r="AF191" s="54"/>
      <c r="AG191" s="179"/>
      <c r="AH191" s="54"/>
      <c r="AI191" s="179"/>
      <c r="AJ191" s="67"/>
      <c r="AK191" s="266"/>
      <c r="AL191" s="267"/>
      <c r="AM191" s="271"/>
      <c r="AN191" s="267"/>
      <c r="AO191" s="271"/>
      <c r="AP191" s="270"/>
      <c r="AQ191" s="271"/>
      <c r="AR191" s="269"/>
      <c r="AS191" s="108"/>
      <c r="AT191" s="61"/>
      <c r="AU191" s="45"/>
      <c r="AV191" s="61"/>
      <c r="AW191" s="46"/>
      <c r="AX191" s="59"/>
      <c r="AY191" s="165"/>
      <c r="AZ191" s="61"/>
      <c r="BA191" s="16"/>
      <c r="BB191" s="61"/>
      <c r="BC191" s="16"/>
      <c r="BD191" s="167"/>
      <c r="BE191" s="165"/>
      <c r="BF191" s="61"/>
      <c r="BG191" s="16"/>
      <c r="BH191" s="61"/>
      <c r="BI191" s="16"/>
      <c r="BJ191" s="59"/>
      <c r="BK191" s="47"/>
    </row>
    <row r="192" spans="2:63" ht="15.6" customHeight="1" x14ac:dyDescent="0.3">
      <c r="B192" s="32" t="s">
        <v>1362</v>
      </c>
      <c r="C192" s="38" t="s">
        <v>1328</v>
      </c>
      <c r="D192" s="21">
        <v>1982</v>
      </c>
      <c r="E192" s="12" t="s">
        <v>1390</v>
      </c>
      <c r="F192" s="141"/>
      <c r="G192" s="298"/>
      <c r="H192" s="64">
        <v>1.4383714445064137</v>
      </c>
      <c r="I192" s="64">
        <f>(((H192-100%)*0.8))+100%</f>
        <v>1.350697155605131</v>
      </c>
      <c r="J192" s="291">
        <f t="shared" si="20"/>
        <v>7.5038730866951717E-2</v>
      </c>
      <c r="K192" s="292">
        <f t="shared" si="21"/>
        <v>0.60273904691082603</v>
      </c>
      <c r="L192" s="144"/>
      <c r="M192" s="390"/>
      <c r="N192" s="72"/>
      <c r="O192" s="178"/>
      <c r="P192" s="72"/>
      <c r="Q192" s="178"/>
      <c r="R192" s="72"/>
      <c r="S192" s="178"/>
      <c r="T192" s="88"/>
      <c r="U192" s="192"/>
      <c r="V192" s="72"/>
      <c r="W192" s="178"/>
      <c r="X192" s="72"/>
      <c r="Y192" s="178"/>
      <c r="Z192" s="72"/>
      <c r="AA192" s="178"/>
      <c r="AB192" s="88"/>
      <c r="AC192" s="176">
        <v>5.9699074074074071E-2</v>
      </c>
      <c r="AD192" s="64">
        <v>1.4383714445064137</v>
      </c>
      <c r="AE192" s="184"/>
      <c r="AF192" s="71"/>
      <c r="AG192" s="179"/>
      <c r="AH192" s="71"/>
      <c r="AI192" s="179"/>
      <c r="AJ192" s="82"/>
      <c r="AK192" s="266"/>
      <c r="AL192" s="267"/>
      <c r="AM192" s="271"/>
      <c r="AN192" s="267"/>
      <c r="AO192" s="271"/>
      <c r="AP192" s="270"/>
      <c r="AQ192" s="271"/>
      <c r="AR192" s="269"/>
      <c r="AS192" s="153"/>
      <c r="AT192" s="118"/>
      <c r="AU192" s="154"/>
      <c r="AV192" s="118"/>
      <c r="AW192" s="155"/>
      <c r="AX192" s="120"/>
      <c r="AY192" s="117"/>
      <c r="AZ192" s="118"/>
      <c r="BA192" s="119"/>
      <c r="BB192" s="118"/>
      <c r="BC192" s="119"/>
      <c r="BD192" s="125"/>
      <c r="BE192" s="117"/>
      <c r="BF192" s="118"/>
      <c r="BG192" s="119"/>
      <c r="BH192" s="118"/>
      <c r="BI192" s="119"/>
      <c r="BJ192" s="120"/>
      <c r="BK192" s="83"/>
    </row>
    <row r="193" spans="1:68" ht="15.6" customHeight="1" x14ac:dyDescent="0.3">
      <c r="B193" s="32" t="s">
        <v>516</v>
      </c>
      <c r="C193" s="198" t="s">
        <v>515</v>
      </c>
      <c r="D193" s="196">
        <v>1975</v>
      </c>
      <c r="E193" s="195" t="s">
        <v>1110</v>
      </c>
      <c r="F193" s="207">
        <v>1</v>
      </c>
      <c r="G193" s="301">
        <v>43958</v>
      </c>
      <c r="H193" s="63">
        <v>1.3482432432432476</v>
      </c>
      <c r="I193" s="63">
        <v>1.3482432432432476</v>
      </c>
      <c r="J193" s="291">
        <f t="shared" si="20"/>
        <v>7.4902402402402646E-2</v>
      </c>
      <c r="K193" s="292">
        <f t="shared" si="21"/>
        <v>0.60287537537537506</v>
      </c>
      <c r="L193" s="144"/>
      <c r="M193" s="390" t="s">
        <v>2231</v>
      </c>
      <c r="N193" s="72">
        <v>1.5163058372156757</v>
      </c>
      <c r="O193" s="178"/>
      <c r="P193" s="72"/>
      <c r="Q193" s="178">
        <v>1.6166435185185235E-2</v>
      </c>
      <c r="R193" s="63">
        <v>1.3482432432432476</v>
      </c>
      <c r="S193" s="178"/>
      <c r="T193" s="88"/>
      <c r="U193" s="192"/>
      <c r="V193" s="72"/>
      <c r="W193" s="178"/>
      <c r="X193" s="72"/>
      <c r="Y193" s="178"/>
      <c r="Z193" s="72"/>
      <c r="AA193" s="178"/>
      <c r="AB193" s="88"/>
      <c r="AC193" s="176">
        <v>5.9444444444444446E-2</v>
      </c>
      <c r="AD193" s="72">
        <v>1.4322364751812606</v>
      </c>
      <c r="AE193" s="184">
        <v>6.3449074074074074E-2</v>
      </c>
      <c r="AF193" s="71">
        <v>1.4969961769524849</v>
      </c>
      <c r="AG193" s="179">
        <v>1.5935648148148074E-2</v>
      </c>
      <c r="AH193" s="71">
        <v>1.5223963113258685</v>
      </c>
      <c r="AI193" s="179">
        <v>7.4444444444444313E-2</v>
      </c>
      <c r="AJ193" s="88">
        <v>1.4065165099497023</v>
      </c>
      <c r="AK193" s="266" t="s">
        <v>1192</v>
      </c>
      <c r="AL193" s="267">
        <v>1.4040247678018574</v>
      </c>
      <c r="AM193" s="271">
        <v>5.9398148148148144E-2</v>
      </c>
      <c r="AN193" s="267">
        <v>1.3885281385281412</v>
      </c>
      <c r="AO193" s="271">
        <v>1.5231250000000029E-2</v>
      </c>
      <c r="AP193" s="270">
        <v>1.383669091979653</v>
      </c>
      <c r="AQ193" s="271">
        <v>7.8611111111111187E-2</v>
      </c>
      <c r="AR193" s="269">
        <v>1.3939932159383022</v>
      </c>
      <c r="AS193" s="153">
        <v>6.21875E-2</v>
      </c>
      <c r="AT193" s="118">
        <v>1.4937447873227687</v>
      </c>
      <c r="AU193" s="154"/>
      <c r="AV193" s="118"/>
      <c r="AW193" s="155"/>
      <c r="AX193" s="120"/>
      <c r="AY193" s="117"/>
      <c r="AZ193" s="118"/>
      <c r="BA193" s="119"/>
      <c r="BB193" s="118"/>
      <c r="BC193" s="119"/>
      <c r="BD193" s="125"/>
      <c r="BE193" s="117"/>
      <c r="BF193" s="118"/>
      <c r="BG193" s="119"/>
      <c r="BH193" s="118"/>
      <c r="BI193" s="119"/>
      <c r="BJ193" s="120"/>
      <c r="BK193" s="83"/>
    </row>
    <row r="194" spans="1:68" ht="15.6" customHeight="1" x14ac:dyDescent="0.3">
      <c r="A194" t="s">
        <v>815</v>
      </c>
      <c r="B194" s="32" t="s">
        <v>46</v>
      </c>
      <c r="C194" s="198" t="s">
        <v>45</v>
      </c>
      <c r="D194" s="196">
        <v>1981</v>
      </c>
      <c r="E194" s="304" t="s">
        <v>1859</v>
      </c>
      <c r="F194" s="207">
        <v>1</v>
      </c>
      <c r="G194" s="301">
        <v>43946</v>
      </c>
      <c r="H194" s="63">
        <v>1.3460680423870608</v>
      </c>
      <c r="I194" s="63">
        <v>1.3460680423870608</v>
      </c>
      <c r="J194" s="291">
        <f t="shared" si="20"/>
        <v>7.478155791039226E-2</v>
      </c>
      <c r="K194" s="292">
        <f t="shared" si="21"/>
        <v>0.6029962198673855</v>
      </c>
      <c r="L194" s="144"/>
      <c r="M194" s="390" t="s">
        <v>2094</v>
      </c>
      <c r="N194" s="72">
        <v>1.3853110441216776</v>
      </c>
      <c r="O194" s="178"/>
      <c r="P194" s="72"/>
      <c r="Q194" s="178"/>
      <c r="R194" s="72"/>
      <c r="S194" s="178"/>
      <c r="T194" s="88"/>
      <c r="U194" s="192"/>
      <c r="V194" s="72"/>
      <c r="W194" s="178"/>
      <c r="X194" s="72"/>
      <c r="Y194" s="178"/>
      <c r="Z194" s="72"/>
      <c r="AA194" s="178"/>
      <c r="AB194" s="88"/>
      <c r="AC194" s="176">
        <v>5.5868055555555553E-2</v>
      </c>
      <c r="AD194" s="63">
        <v>1.3460680423870608</v>
      </c>
      <c r="AE194" s="184"/>
      <c r="AF194" s="71"/>
      <c r="AG194" s="179">
        <v>1.5106597222222184E-2</v>
      </c>
      <c r="AH194" s="71">
        <v>1.4431937549066276</v>
      </c>
      <c r="AI194" s="179"/>
      <c r="AJ194" s="82"/>
      <c r="AK194" s="266"/>
      <c r="AL194" s="267"/>
      <c r="AM194" s="271"/>
      <c r="AN194" s="267"/>
      <c r="AO194" s="271">
        <v>1.42585648148148E-2</v>
      </c>
      <c r="AP194" s="270">
        <v>1.295306388526732</v>
      </c>
      <c r="AQ194" s="271"/>
      <c r="AR194" s="269"/>
      <c r="AS194" s="153">
        <v>5.6678240740740737E-2</v>
      </c>
      <c r="AT194" s="118">
        <v>1.3614122880177923</v>
      </c>
      <c r="AU194" s="154"/>
      <c r="AV194" s="118"/>
      <c r="AW194" s="155">
        <v>1.4908179012345681E-2</v>
      </c>
      <c r="AX194" s="120">
        <v>1.345192508528859</v>
      </c>
      <c r="AY194" s="117"/>
      <c r="AZ194" s="118"/>
      <c r="BA194" s="119"/>
      <c r="BB194" s="118"/>
      <c r="BC194" s="119">
        <v>1.5821759259259261E-2</v>
      </c>
      <c r="BD194" s="125">
        <v>1.4290194438636841</v>
      </c>
      <c r="BE194" s="117">
        <v>5.6192129629629634E-2</v>
      </c>
      <c r="BF194" s="118">
        <v>1.3171459576776996</v>
      </c>
      <c r="BG194" s="119"/>
      <c r="BH194" s="118"/>
      <c r="BI194" s="119"/>
      <c r="BJ194" s="120"/>
      <c r="BK194" s="83"/>
    </row>
    <row r="195" spans="1:68" ht="15.6" customHeight="1" x14ac:dyDescent="0.3">
      <c r="B195" s="32" t="s">
        <v>1298</v>
      </c>
      <c r="C195" s="38" t="s">
        <v>1283</v>
      </c>
      <c r="D195" s="21"/>
      <c r="E195" s="419"/>
      <c r="F195" s="106"/>
      <c r="G195" s="298"/>
      <c r="H195" s="64">
        <v>1.4306389950846532</v>
      </c>
      <c r="I195" s="64">
        <f>(((H195-100%)*0.8))+100%</f>
        <v>1.3445111960677225</v>
      </c>
      <c r="J195" s="291">
        <f t="shared" si="20"/>
        <v>7.4695066448206796E-2</v>
      </c>
      <c r="K195" s="292">
        <f t="shared" si="21"/>
        <v>0.60308271132957092</v>
      </c>
      <c r="L195" s="144"/>
      <c r="M195" s="390"/>
      <c r="N195" s="72"/>
      <c r="O195" s="178"/>
      <c r="P195" s="72"/>
      <c r="Q195" s="178"/>
      <c r="R195" s="72"/>
      <c r="S195" s="178"/>
      <c r="T195" s="88"/>
      <c r="U195" s="192"/>
      <c r="V195" s="72"/>
      <c r="W195" s="178"/>
      <c r="X195" s="72"/>
      <c r="Y195" s="178"/>
      <c r="Z195" s="72"/>
      <c r="AA195" s="178"/>
      <c r="AB195" s="88"/>
      <c r="AC195" s="176"/>
      <c r="AD195" s="71"/>
      <c r="AE195" s="184">
        <v>6.0636574074074079E-2</v>
      </c>
      <c r="AF195" s="64">
        <v>1.4306389950846532</v>
      </c>
      <c r="AG195" s="179"/>
      <c r="AH195" s="71"/>
      <c r="AI195" s="179"/>
      <c r="AJ195" s="82"/>
      <c r="AK195" s="266"/>
      <c r="AL195" s="267"/>
      <c r="AM195" s="271"/>
      <c r="AN195" s="267"/>
      <c r="AO195" s="271"/>
      <c r="AP195" s="270"/>
      <c r="AQ195" s="271"/>
      <c r="AR195" s="269"/>
      <c r="AS195" s="153"/>
      <c r="AT195" s="118"/>
      <c r="AU195" s="154"/>
      <c r="AV195" s="118"/>
      <c r="AW195" s="155"/>
      <c r="AX195" s="120"/>
      <c r="AY195" s="117"/>
      <c r="AZ195" s="118"/>
      <c r="BA195" s="119"/>
      <c r="BB195" s="118"/>
      <c r="BC195" s="119"/>
      <c r="BD195" s="125"/>
      <c r="BE195" s="117"/>
      <c r="BF195" s="118"/>
      <c r="BG195" s="119"/>
      <c r="BH195" s="118"/>
      <c r="BI195" s="119"/>
      <c r="BJ195" s="120"/>
      <c r="BK195" s="83"/>
    </row>
    <row r="196" spans="1:68" s="143" customFormat="1" ht="15.6" customHeight="1" x14ac:dyDescent="0.3">
      <c r="A196"/>
      <c r="B196" s="42" t="s">
        <v>932</v>
      </c>
      <c r="C196" s="38" t="s">
        <v>1717</v>
      </c>
      <c r="D196" s="21">
        <v>1979</v>
      </c>
      <c r="E196" s="12" t="s">
        <v>1144</v>
      </c>
      <c r="F196" s="106"/>
      <c r="G196" s="298"/>
      <c r="H196" s="64">
        <v>1.4287512588116822</v>
      </c>
      <c r="I196" s="64">
        <f>(((H196-100%)*0.8))+100%</f>
        <v>1.3430010070493457</v>
      </c>
      <c r="J196" s="291">
        <f t="shared" si="20"/>
        <v>7.461116705829697E-2</v>
      </c>
      <c r="K196" s="292">
        <f t="shared" si="21"/>
        <v>0.60316661071948074</v>
      </c>
      <c r="L196" s="144"/>
      <c r="M196" s="390"/>
      <c r="N196" s="72"/>
      <c r="O196" s="178"/>
      <c r="P196" s="72"/>
      <c r="Q196" s="178"/>
      <c r="R196" s="72"/>
      <c r="S196" s="178"/>
      <c r="T196" s="88"/>
      <c r="U196" s="192"/>
      <c r="V196" s="72"/>
      <c r="W196" s="178">
        <v>6.568287037037035E-2</v>
      </c>
      <c r="X196" s="64">
        <v>1.4287512588116822</v>
      </c>
      <c r="Y196" s="178"/>
      <c r="Z196" s="72"/>
      <c r="AA196" s="178"/>
      <c r="AB196" s="88"/>
      <c r="AC196" s="176"/>
      <c r="AD196" s="71"/>
      <c r="AE196" s="184"/>
      <c r="AF196" s="71"/>
      <c r="AG196" s="179"/>
      <c r="AH196" s="71"/>
      <c r="AI196" s="179"/>
      <c r="AJ196" s="82"/>
      <c r="AK196" s="266"/>
      <c r="AL196" s="267"/>
      <c r="AM196" s="271">
        <v>5.8043981481481488E-2</v>
      </c>
      <c r="AN196" s="267">
        <v>1.3568722943722973</v>
      </c>
      <c r="AO196" s="271"/>
      <c r="AP196" s="270"/>
      <c r="AQ196" s="271"/>
      <c r="AR196" s="269"/>
      <c r="AS196" s="153"/>
      <c r="AT196" s="118"/>
      <c r="AU196" s="154"/>
      <c r="AV196" s="118"/>
      <c r="AW196" s="155"/>
      <c r="AX196" s="120"/>
      <c r="AY196" s="117"/>
      <c r="AZ196" s="118"/>
      <c r="BA196" s="119"/>
      <c r="BB196" s="118"/>
      <c r="BC196" s="119"/>
      <c r="BD196" s="125"/>
      <c r="BE196" s="117"/>
      <c r="BF196" s="118"/>
      <c r="BG196" s="119"/>
      <c r="BH196" s="118"/>
      <c r="BI196" s="119"/>
      <c r="BJ196" s="120"/>
      <c r="BK196" s="83"/>
      <c r="BL196"/>
      <c r="BM196"/>
      <c r="BN196"/>
      <c r="BO196"/>
      <c r="BP196"/>
    </row>
    <row r="197" spans="1:68" ht="15.6" customHeight="1" x14ac:dyDescent="0.3">
      <c r="B197" s="32" t="s">
        <v>1302</v>
      </c>
      <c r="C197" s="38" t="s">
        <v>1287</v>
      </c>
      <c r="D197" s="21">
        <v>1990</v>
      </c>
      <c r="E197" s="24"/>
      <c r="F197" s="106"/>
      <c r="G197" s="298"/>
      <c r="H197" s="64">
        <v>1.4284543965046423</v>
      </c>
      <c r="I197" s="64">
        <f>(((H197-100%)*0.8))+100%</f>
        <v>1.3427635172037138</v>
      </c>
      <c r="J197" s="291">
        <f t="shared" si="20"/>
        <v>7.4597973177984098E-2</v>
      </c>
      <c r="K197" s="292">
        <f t="shared" si="21"/>
        <v>0.60317980459979359</v>
      </c>
      <c r="L197" s="144"/>
      <c r="M197" s="390"/>
      <c r="N197" s="72"/>
      <c r="O197" s="178"/>
      <c r="P197" s="72"/>
      <c r="Q197" s="178"/>
      <c r="R197" s="72"/>
      <c r="S197" s="178"/>
      <c r="T197" s="88"/>
      <c r="U197" s="192"/>
      <c r="V197" s="72"/>
      <c r="W197" s="178"/>
      <c r="X197" s="72"/>
      <c r="Y197" s="178"/>
      <c r="Z197" s="72"/>
      <c r="AA197" s="178"/>
      <c r="AB197" s="88"/>
      <c r="AC197" s="176"/>
      <c r="AD197" s="71"/>
      <c r="AE197" s="184">
        <v>6.0543981481481483E-2</v>
      </c>
      <c r="AF197" s="64">
        <v>1.4284543965046423</v>
      </c>
      <c r="AG197" s="179"/>
      <c r="AH197" s="71"/>
      <c r="AI197" s="179"/>
      <c r="AJ197" s="82"/>
      <c r="AK197" s="266"/>
      <c r="AL197" s="267"/>
      <c r="AM197" s="271"/>
      <c r="AN197" s="267"/>
      <c r="AO197" s="271"/>
      <c r="AP197" s="270"/>
      <c r="AQ197" s="271"/>
      <c r="AR197" s="269"/>
      <c r="AS197" s="153"/>
      <c r="AT197" s="118"/>
      <c r="AU197" s="154"/>
      <c r="AV197" s="118"/>
      <c r="AW197" s="155"/>
      <c r="AX197" s="120"/>
      <c r="AY197" s="117"/>
      <c r="AZ197" s="118"/>
      <c r="BA197" s="119"/>
      <c r="BB197" s="118"/>
      <c r="BC197" s="119"/>
      <c r="BD197" s="125"/>
      <c r="BE197" s="117"/>
      <c r="BF197" s="118"/>
      <c r="BG197" s="119"/>
      <c r="BH197" s="118"/>
      <c r="BI197" s="119"/>
      <c r="BJ197" s="120"/>
      <c r="BK197" s="83"/>
    </row>
    <row r="198" spans="1:68" ht="15.6" customHeight="1" x14ac:dyDescent="0.3">
      <c r="B198" s="42" t="s">
        <v>1753</v>
      </c>
      <c r="C198" s="38" t="s">
        <v>1869</v>
      </c>
      <c r="D198" s="21">
        <v>1969</v>
      </c>
      <c r="E198" s="9" t="s">
        <v>1763</v>
      </c>
      <c r="F198" s="106"/>
      <c r="G198" s="300"/>
      <c r="H198" s="64">
        <v>1.4279010238907845</v>
      </c>
      <c r="I198" s="64">
        <f>(((H198-100%)*0.8))+100%</f>
        <v>1.3423208191126277</v>
      </c>
      <c r="J198" s="291">
        <f t="shared" si="20"/>
        <v>7.4573378839590421E-2</v>
      </c>
      <c r="K198" s="292">
        <f t="shared" si="21"/>
        <v>0.60320439893818723</v>
      </c>
      <c r="L198" s="144"/>
      <c r="M198" s="390"/>
      <c r="N198" s="72"/>
      <c r="O198" s="178"/>
      <c r="P198" s="72"/>
      <c r="Q198" s="178"/>
      <c r="R198" s="72"/>
      <c r="S198" s="178">
        <v>7.7476851851851825E-2</v>
      </c>
      <c r="T198" s="87">
        <v>1.4279010238907845</v>
      </c>
      <c r="U198" s="192"/>
      <c r="V198" s="72"/>
      <c r="W198" s="178"/>
      <c r="X198" s="72"/>
      <c r="Y198" s="178"/>
      <c r="Z198" s="72"/>
      <c r="AA198" s="178"/>
      <c r="AB198" s="88"/>
      <c r="AC198" s="176"/>
      <c r="AD198" s="71"/>
      <c r="AE198" s="184"/>
      <c r="AF198" s="71"/>
      <c r="AG198" s="179"/>
      <c r="AH198" s="71"/>
      <c r="AI198" s="179"/>
      <c r="AJ198" s="82"/>
      <c r="AK198" s="266"/>
      <c r="AL198" s="267"/>
      <c r="AM198" s="271"/>
      <c r="AN198" s="267"/>
      <c r="AO198" s="271"/>
      <c r="AP198" s="270"/>
      <c r="AQ198" s="271"/>
      <c r="AR198" s="269"/>
      <c r="AS198" s="153"/>
      <c r="AT198" s="118"/>
      <c r="AU198" s="154"/>
      <c r="AV198" s="118"/>
      <c r="AW198" s="155"/>
      <c r="AX198" s="120"/>
      <c r="AY198" s="117"/>
      <c r="AZ198" s="118"/>
      <c r="BA198" s="119"/>
      <c r="BB198" s="118"/>
      <c r="BC198" s="119"/>
      <c r="BD198" s="125"/>
      <c r="BE198" s="117"/>
      <c r="BF198" s="118"/>
      <c r="BG198" s="119"/>
      <c r="BH198" s="118"/>
      <c r="BI198" s="119"/>
      <c r="BJ198" s="120"/>
      <c r="BK198" s="83"/>
    </row>
    <row r="199" spans="1:68" ht="15.6" customHeight="1" x14ac:dyDescent="0.3">
      <c r="B199" s="40" t="s">
        <v>678</v>
      </c>
      <c r="C199" s="9" t="s">
        <v>668</v>
      </c>
      <c r="D199" s="21">
        <v>1984</v>
      </c>
      <c r="E199" s="24" t="s">
        <v>1266</v>
      </c>
      <c r="F199" s="106"/>
      <c r="G199" s="298"/>
      <c r="H199" s="63">
        <v>1.3394320043691972</v>
      </c>
      <c r="I199" s="63">
        <v>1.3394320043691972</v>
      </c>
      <c r="J199" s="291">
        <f t="shared" si="20"/>
        <v>7.4412889131622056E-2</v>
      </c>
      <c r="K199" s="292">
        <f t="shared" si="21"/>
        <v>0.60336488864615567</v>
      </c>
      <c r="L199" s="144"/>
      <c r="M199" s="390"/>
      <c r="N199" s="72"/>
      <c r="O199" s="178"/>
      <c r="P199" s="72"/>
      <c r="Q199" s="178"/>
      <c r="R199" s="72"/>
      <c r="S199" s="178"/>
      <c r="T199" s="88"/>
      <c r="U199" s="192"/>
      <c r="V199" s="72"/>
      <c r="W199" s="178"/>
      <c r="X199" s="72"/>
      <c r="Y199" s="178"/>
      <c r="Z199" s="72"/>
      <c r="AA199" s="178"/>
      <c r="AB199" s="88"/>
      <c r="AC199" s="176">
        <v>5.7280092592592591E-2</v>
      </c>
      <c r="AD199" s="71">
        <v>1.3800892359174568</v>
      </c>
      <c r="AE199" s="184">
        <v>5.6770833333333333E-2</v>
      </c>
      <c r="AF199" s="63">
        <v>1.3394320043691972</v>
      </c>
      <c r="AG199" s="179"/>
      <c r="AH199" s="71"/>
      <c r="AI199" s="179">
        <v>8.332175925925922E-2</v>
      </c>
      <c r="AJ199" s="82">
        <v>1.5742401049639179</v>
      </c>
      <c r="AK199" s="266"/>
      <c r="AL199" s="267"/>
      <c r="AM199" s="271"/>
      <c r="AN199" s="267"/>
      <c r="AO199" s="271">
        <v>1.5592361111111064E-2</v>
      </c>
      <c r="AP199" s="270">
        <v>1.4164739033519809</v>
      </c>
      <c r="AQ199" s="271">
        <v>0.10464733342600319</v>
      </c>
      <c r="AR199" s="269">
        <v>1.8556877113172248</v>
      </c>
      <c r="AS199" s="153">
        <v>6.6736111111111107E-2</v>
      </c>
      <c r="AT199" s="118">
        <v>1.6030025020850707</v>
      </c>
      <c r="AU199" s="154"/>
      <c r="AV199" s="118"/>
      <c r="AW199" s="155"/>
      <c r="AX199" s="120"/>
      <c r="AY199" s="117"/>
      <c r="AZ199" s="118"/>
      <c r="BA199" s="119"/>
      <c r="BB199" s="118"/>
      <c r="BC199" s="119"/>
      <c r="BD199" s="125"/>
      <c r="BE199" s="117"/>
      <c r="BF199" s="118"/>
      <c r="BG199" s="119"/>
      <c r="BH199" s="118"/>
      <c r="BI199" s="119"/>
      <c r="BJ199" s="120"/>
      <c r="BK199" s="83"/>
    </row>
    <row r="200" spans="1:68" ht="15.6" customHeight="1" x14ac:dyDescent="0.3">
      <c r="B200" s="42" t="s">
        <v>967</v>
      </c>
      <c r="C200" s="38" t="s">
        <v>1077</v>
      </c>
      <c r="D200" s="21">
        <v>1975</v>
      </c>
      <c r="E200" s="12" t="s">
        <v>715</v>
      </c>
      <c r="F200" s="106"/>
      <c r="G200" s="298"/>
      <c r="H200" s="63">
        <v>1.3393753485778026</v>
      </c>
      <c r="I200" s="63">
        <v>1.3393753485778026</v>
      </c>
      <c r="J200" s="291">
        <f t="shared" ref="J200:J204" si="22">$J$4*I200</f>
        <v>7.4409741587655689E-2</v>
      </c>
      <c r="K200" s="292">
        <f t="shared" si="21"/>
        <v>0.60336803619012203</v>
      </c>
      <c r="L200" s="144"/>
      <c r="M200" s="390" t="s">
        <v>2184</v>
      </c>
      <c r="N200" s="72">
        <v>1.3496848451630588</v>
      </c>
      <c r="O200" s="178"/>
      <c r="P200" s="72"/>
      <c r="Q200" s="178"/>
      <c r="R200" s="72"/>
      <c r="S200" s="178"/>
      <c r="T200" s="88"/>
      <c r="U200" s="192"/>
      <c r="V200" s="72"/>
      <c r="W200" s="178"/>
      <c r="X200" s="72"/>
      <c r="Y200" s="178"/>
      <c r="Z200" s="72"/>
      <c r="AA200" s="178"/>
      <c r="AB200" s="88"/>
      <c r="AC200" s="176">
        <v>5.559027777777778E-2</v>
      </c>
      <c r="AD200" s="63">
        <v>1.3393753485778026</v>
      </c>
      <c r="AE200" s="184"/>
      <c r="AF200" s="71"/>
      <c r="AG200" s="179"/>
      <c r="AH200" s="71"/>
      <c r="AI200" s="179"/>
      <c r="AJ200" s="82"/>
      <c r="AK200" s="266" t="s">
        <v>1233</v>
      </c>
      <c r="AL200" s="267">
        <v>1.4037667698658409</v>
      </c>
      <c r="AM200" s="271"/>
      <c r="AN200" s="267"/>
      <c r="AO200" s="271"/>
      <c r="AP200" s="270"/>
      <c r="AQ200" s="271"/>
      <c r="AR200" s="269"/>
      <c r="AS200" s="153"/>
      <c r="AT200" s="118"/>
      <c r="AU200" s="154"/>
      <c r="AV200" s="118"/>
      <c r="AW200" s="155"/>
      <c r="AX200" s="120"/>
      <c r="AY200" s="117"/>
      <c r="AZ200" s="118"/>
      <c r="BA200" s="119"/>
      <c r="BB200" s="118"/>
      <c r="BC200" s="119"/>
      <c r="BD200" s="125"/>
      <c r="BE200" s="117"/>
      <c r="BF200" s="118"/>
      <c r="BG200" s="119"/>
      <c r="BH200" s="118"/>
      <c r="BI200" s="119"/>
      <c r="BJ200" s="120"/>
      <c r="BK200" s="83"/>
    </row>
    <row r="201" spans="1:68" ht="15.6" customHeight="1" x14ac:dyDescent="0.3">
      <c r="B201" s="139" t="s">
        <v>1568</v>
      </c>
      <c r="C201" s="19" t="s">
        <v>1515</v>
      </c>
      <c r="D201" s="145">
        <v>1978</v>
      </c>
      <c r="E201" s="31" t="s">
        <v>1516</v>
      </c>
      <c r="F201" s="106"/>
      <c r="G201" s="300"/>
      <c r="H201" s="63">
        <v>1.3370786516853934</v>
      </c>
      <c r="I201" s="63">
        <v>1.3370786516853934</v>
      </c>
      <c r="J201" s="291">
        <f t="shared" si="22"/>
        <v>7.4282147315855182E-2</v>
      </c>
      <c r="K201" s="292">
        <f t="shared" si="21"/>
        <v>0.60349563046192256</v>
      </c>
      <c r="L201" s="169"/>
      <c r="M201" s="390" t="s">
        <v>2162</v>
      </c>
      <c r="N201" s="63">
        <v>1.3370786516853934</v>
      </c>
      <c r="O201" s="178"/>
      <c r="P201" s="72"/>
      <c r="Q201" s="178"/>
      <c r="R201" s="72"/>
      <c r="S201" s="178"/>
      <c r="T201" s="88"/>
      <c r="U201" s="192"/>
      <c r="V201" s="72"/>
      <c r="W201" s="178"/>
      <c r="X201" s="72"/>
      <c r="Y201" s="178"/>
      <c r="Z201" s="72"/>
      <c r="AA201" s="178"/>
      <c r="AB201" s="88"/>
      <c r="AC201" s="176">
        <v>6.1087962962962962E-2</v>
      </c>
      <c r="AD201" s="72">
        <v>1.4718349135527051</v>
      </c>
      <c r="AE201" s="184"/>
      <c r="AF201" s="54"/>
      <c r="AG201" s="179"/>
      <c r="AH201" s="54"/>
      <c r="AI201" s="179"/>
      <c r="AJ201" s="67"/>
      <c r="AK201" s="266"/>
      <c r="AL201" s="267"/>
      <c r="AM201" s="271"/>
      <c r="AN201" s="267"/>
      <c r="AO201" s="271"/>
      <c r="AP201" s="270"/>
      <c r="AQ201" s="268"/>
      <c r="AR201" s="269"/>
      <c r="AS201" s="153"/>
      <c r="AT201" s="118"/>
      <c r="AU201" s="154"/>
      <c r="AV201" s="118"/>
      <c r="AW201" s="155"/>
      <c r="AX201" s="120"/>
      <c r="AY201" s="117"/>
      <c r="AZ201" s="118"/>
      <c r="BA201" s="119"/>
      <c r="BB201" s="118"/>
      <c r="BC201" s="119"/>
      <c r="BD201" s="121"/>
      <c r="BE201" s="117"/>
      <c r="BF201" s="118"/>
      <c r="BG201" s="119"/>
      <c r="BH201" s="118"/>
      <c r="BI201" s="119"/>
      <c r="BJ201" s="120"/>
      <c r="BK201" s="47"/>
    </row>
    <row r="202" spans="1:68" ht="15.6" customHeight="1" x14ac:dyDescent="0.3">
      <c r="B202" s="32" t="s">
        <v>239</v>
      </c>
      <c r="C202" s="9" t="s">
        <v>238</v>
      </c>
      <c r="D202" s="21">
        <v>1985</v>
      </c>
      <c r="E202" s="12" t="s">
        <v>2010</v>
      </c>
      <c r="F202" s="106"/>
      <c r="G202" s="298"/>
      <c r="H202" s="63">
        <v>1.3321457933680461</v>
      </c>
      <c r="I202" s="63">
        <v>1.3321457933680461</v>
      </c>
      <c r="J202" s="291">
        <f t="shared" si="22"/>
        <v>7.4008099631558105E-2</v>
      </c>
      <c r="K202" s="292">
        <f t="shared" si="21"/>
        <v>0.60376967814621962</v>
      </c>
      <c r="L202" s="144"/>
      <c r="M202" s="390" t="s">
        <v>2155</v>
      </c>
      <c r="N202" s="63">
        <v>1.3321457933680461</v>
      </c>
      <c r="O202" s="178"/>
      <c r="P202" s="72"/>
      <c r="Q202" s="178"/>
      <c r="R202" s="72"/>
      <c r="S202" s="178"/>
      <c r="T202" s="88"/>
      <c r="U202" s="192"/>
      <c r="V202" s="72"/>
      <c r="W202" s="178"/>
      <c r="X202" s="72"/>
      <c r="Y202" s="178"/>
      <c r="Z202" s="72"/>
      <c r="AA202" s="178"/>
      <c r="AB202" s="88"/>
      <c r="AC202" s="176">
        <v>5.5763888888888891E-2</v>
      </c>
      <c r="AD202" s="72">
        <v>1.343558282208589</v>
      </c>
      <c r="AE202" s="184"/>
      <c r="AF202" s="71"/>
      <c r="AG202" s="179">
        <v>1.5741435185185226E-2</v>
      </c>
      <c r="AH202" s="71">
        <v>1.503842368889541</v>
      </c>
      <c r="AI202" s="179"/>
      <c r="AJ202" s="82"/>
      <c r="AK202" s="266" t="s">
        <v>1193</v>
      </c>
      <c r="AL202" s="267">
        <v>1.4656862745098038</v>
      </c>
      <c r="AM202" s="271"/>
      <c r="AN202" s="267"/>
      <c r="AO202" s="271"/>
      <c r="AP202" s="270"/>
      <c r="AQ202" s="271"/>
      <c r="AR202" s="269"/>
      <c r="AS202" s="153"/>
      <c r="AT202" s="118"/>
      <c r="AU202" s="154"/>
      <c r="AV202" s="118"/>
      <c r="AW202" s="155"/>
      <c r="AX202" s="120"/>
      <c r="AY202" s="117">
        <v>6.4571759259259259E-2</v>
      </c>
      <c r="AZ202" s="118">
        <v>1.4897196261682242</v>
      </c>
      <c r="BA202" s="119"/>
      <c r="BB202" s="118"/>
      <c r="BC202" s="119"/>
      <c r="BD202" s="125"/>
      <c r="BE202" s="117"/>
      <c r="BF202" s="118"/>
      <c r="BG202" s="119"/>
      <c r="BH202" s="118"/>
      <c r="BI202" s="119"/>
      <c r="BJ202" s="120"/>
      <c r="BK202" s="83"/>
    </row>
    <row r="203" spans="1:68" s="143" customFormat="1" ht="15.6" customHeight="1" x14ac:dyDescent="0.3">
      <c r="A203"/>
      <c r="B203" s="32" t="s">
        <v>1697</v>
      </c>
      <c r="C203" s="161" t="s">
        <v>1686</v>
      </c>
      <c r="D203" s="21"/>
      <c r="E203" s="26"/>
      <c r="F203" s="106"/>
      <c r="G203" s="298"/>
      <c r="H203" s="164">
        <v>1.4111044193387492</v>
      </c>
      <c r="I203" s="64">
        <f>(((H203-100%)*0.8))+100%</f>
        <v>1.3288835354709994</v>
      </c>
      <c r="J203" s="291">
        <f t="shared" si="22"/>
        <v>7.3826863081722177E-2</v>
      </c>
      <c r="K203" s="292">
        <f t="shared" si="21"/>
        <v>0.60395091469605555</v>
      </c>
      <c r="L203" s="50"/>
      <c r="M203" s="390"/>
      <c r="N203" s="72"/>
      <c r="O203" s="178"/>
      <c r="P203" s="72"/>
      <c r="Q203" s="178"/>
      <c r="R203" s="72"/>
      <c r="S203" s="178"/>
      <c r="T203" s="88"/>
      <c r="U203" s="191"/>
      <c r="V203" s="71"/>
      <c r="W203" s="179"/>
      <c r="X203" s="71"/>
      <c r="Y203" s="179">
        <v>1.5728587962962948E-2</v>
      </c>
      <c r="Z203" s="164">
        <v>1.4111044193387492</v>
      </c>
      <c r="AA203" s="179"/>
      <c r="AB203" s="70"/>
      <c r="AC203" s="176"/>
      <c r="AD203" s="54"/>
      <c r="AE203" s="184"/>
      <c r="AF203" s="54"/>
      <c r="AG203" s="179"/>
      <c r="AH203" s="54"/>
      <c r="AI203" s="179"/>
      <c r="AJ203" s="67"/>
      <c r="AK203" s="266"/>
      <c r="AL203" s="267"/>
      <c r="AM203" s="271"/>
      <c r="AN203" s="267"/>
      <c r="AO203" s="271"/>
      <c r="AP203" s="270"/>
      <c r="AQ203" s="271"/>
      <c r="AR203" s="269"/>
      <c r="AS203" s="153"/>
      <c r="AT203" s="118"/>
      <c r="AU203" s="154"/>
      <c r="AV203" s="118"/>
      <c r="AW203" s="155"/>
      <c r="AX203" s="120"/>
      <c r="AY203" s="165"/>
      <c r="AZ203" s="61"/>
      <c r="BA203" s="16"/>
      <c r="BB203" s="61"/>
      <c r="BC203" s="16"/>
      <c r="BD203" s="167"/>
      <c r="BE203" s="165"/>
      <c r="BF203" s="61"/>
      <c r="BG203" s="16"/>
      <c r="BH203" s="61"/>
      <c r="BI203" s="16"/>
      <c r="BJ203" s="59"/>
      <c r="BK203" s="47"/>
      <c r="BL203"/>
      <c r="BM203"/>
      <c r="BN203"/>
      <c r="BO203"/>
      <c r="BP203"/>
    </row>
    <row r="204" spans="1:68" ht="15.6" customHeight="1" x14ac:dyDescent="0.3">
      <c r="B204" s="32" t="s">
        <v>1457</v>
      </c>
      <c r="C204" s="81" t="s">
        <v>1419</v>
      </c>
      <c r="D204" s="21"/>
      <c r="E204" s="225" t="s">
        <v>1434</v>
      </c>
      <c r="F204" s="106"/>
      <c r="G204" s="298"/>
      <c r="H204" s="64">
        <v>1.4097236811552651</v>
      </c>
      <c r="I204" s="64">
        <f>(((H204-100%)*0.8))+100%</f>
        <v>1.3277789449242121</v>
      </c>
      <c r="J204" s="291">
        <f t="shared" si="22"/>
        <v>7.3765496940234002E-2</v>
      </c>
      <c r="K204" s="292">
        <f t="shared" si="21"/>
        <v>0.60401228083754366</v>
      </c>
      <c r="L204" s="144"/>
      <c r="M204" s="390"/>
      <c r="N204" s="72"/>
      <c r="O204" s="178"/>
      <c r="P204" s="72"/>
      <c r="Q204" s="178"/>
      <c r="R204" s="72"/>
      <c r="S204" s="178"/>
      <c r="T204" s="88"/>
      <c r="U204" s="192"/>
      <c r="V204" s="72"/>
      <c r="W204" s="178"/>
      <c r="X204" s="72"/>
      <c r="Y204" s="178"/>
      <c r="Z204" s="72"/>
      <c r="AA204" s="178"/>
      <c r="AB204" s="88"/>
      <c r="AC204" s="176"/>
      <c r="AD204" s="71"/>
      <c r="AE204" s="184"/>
      <c r="AF204" s="71"/>
      <c r="AG204" s="179">
        <v>1.4756250000000026E-2</v>
      </c>
      <c r="AH204" s="64">
        <v>1.4097236811552651</v>
      </c>
      <c r="AI204" s="179"/>
      <c r="AJ204" s="82"/>
      <c r="AK204" s="266"/>
      <c r="AL204" s="267"/>
      <c r="AM204" s="271"/>
      <c r="AN204" s="267"/>
      <c r="AO204" s="271"/>
      <c r="AP204" s="270"/>
      <c r="AQ204" s="271"/>
      <c r="AR204" s="269"/>
      <c r="AS204" s="153"/>
      <c r="AT204" s="118"/>
      <c r="AU204" s="154"/>
      <c r="AV204" s="118"/>
      <c r="AW204" s="155"/>
      <c r="AX204" s="120"/>
      <c r="AY204" s="117"/>
      <c r="AZ204" s="118"/>
      <c r="BA204" s="119"/>
      <c r="BB204" s="118"/>
      <c r="BC204" s="119"/>
      <c r="BD204" s="125"/>
      <c r="BE204" s="117"/>
      <c r="BF204" s="118"/>
      <c r="BG204" s="119"/>
      <c r="BH204" s="118"/>
      <c r="BI204" s="119"/>
      <c r="BJ204" s="120"/>
      <c r="BK204" s="83"/>
    </row>
    <row r="205" spans="1:68" ht="15.6" customHeight="1" x14ac:dyDescent="0.3">
      <c r="A205" s="143"/>
      <c r="B205" s="32" t="s">
        <v>2272</v>
      </c>
      <c r="C205" s="195" t="s">
        <v>2273</v>
      </c>
      <c r="D205" s="196">
        <v>1995</v>
      </c>
      <c r="E205" s="195" t="s">
        <v>705</v>
      </c>
      <c r="F205" s="441">
        <v>1</v>
      </c>
      <c r="G205" s="301">
        <v>43964</v>
      </c>
      <c r="H205" s="72"/>
      <c r="I205" s="72"/>
      <c r="J205" s="437"/>
      <c r="K205" s="429">
        <v>0.60416666666666663</v>
      </c>
      <c r="L205" s="144"/>
      <c r="M205" s="390"/>
      <c r="N205" s="72"/>
      <c r="O205" s="178"/>
      <c r="P205" s="72"/>
      <c r="Q205" s="178"/>
      <c r="R205" s="72"/>
      <c r="S205" s="178"/>
      <c r="T205" s="88"/>
      <c r="U205" s="192"/>
      <c r="V205" s="72"/>
      <c r="W205" s="178"/>
      <c r="X205" s="72"/>
      <c r="Y205" s="178"/>
      <c r="Z205" s="72"/>
      <c r="AA205" s="178"/>
      <c r="AB205" s="88"/>
      <c r="AC205" s="175"/>
      <c r="AD205" s="72"/>
      <c r="AE205" s="193"/>
      <c r="AF205" s="72"/>
      <c r="AG205" s="178"/>
      <c r="AH205" s="72"/>
      <c r="AI205" s="178"/>
      <c r="AJ205" s="88"/>
      <c r="AK205" s="266"/>
      <c r="AL205" s="267"/>
      <c r="AM205" s="271"/>
      <c r="AN205" s="267"/>
      <c r="AO205" s="271"/>
      <c r="AP205" s="270"/>
      <c r="AQ205" s="271"/>
      <c r="AR205" s="269"/>
      <c r="AS205" s="153"/>
      <c r="AT205" s="118"/>
      <c r="AU205" s="154"/>
      <c r="AV205" s="118"/>
      <c r="AW205" s="155"/>
      <c r="AX205" s="120"/>
      <c r="AY205" s="117"/>
      <c r="AZ205" s="118"/>
      <c r="BA205" s="119"/>
      <c r="BB205" s="118"/>
      <c r="BC205" s="119"/>
      <c r="BD205" s="125"/>
      <c r="BE205" s="117"/>
      <c r="BF205" s="118"/>
      <c r="BG205" s="119"/>
      <c r="BH205" s="118"/>
      <c r="BI205" s="119"/>
      <c r="BJ205" s="120"/>
      <c r="BK205" s="210"/>
      <c r="BL205" s="143"/>
      <c r="BM205" s="143"/>
      <c r="BN205" s="143"/>
      <c r="BO205" s="143"/>
      <c r="BP205" s="143"/>
    </row>
    <row r="206" spans="1:68" ht="15.6" customHeight="1" x14ac:dyDescent="0.3">
      <c r="B206" s="32" t="s">
        <v>436</v>
      </c>
      <c r="C206" s="9" t="s">
        <v>435</v>
      </c>
      <c r="D206" s="21">
        <v>1986</v>
      </c>
      <c r="E206" s="24" t="s">
        <v>727</v>
      </c>
      <c r="F206" s="106"/>
      <c r="G206" s="298"/>
      <c r="H206" s="63">
        <v>1.3249291784702546</v>
      </c>
      <c r="I206" s="63">
        <v>1.3249291784702546</v>
      </c>
      <c r="J206" s="291">
        <f t="shared" ref="J206:J216" si="23">$J$4*I206</f>
        <v>7.3607176581680811E-2</v>
      </c>
      <c r="K206" s="292">
        <f t="shared" ref="K206:K216" si="24">$K$4-$J$4*(I206/$I$4)</f>
        <v>0.60417060119609689</v>
      </c>
      <c r="L206" s="144"/>
      <c r="M206" s="390" t="s">
        <v>2202</v>
      </c>
      <c r="N206" s="72">
        <v>1.3951767607563716</v>
      </c>
      <c r="O206" s="178"/>
      <c r="P206" s="72"/>
      <c r="Q206" s="178"/>
      <c r="R206" s="72"/>
      <c r="S206" s="178"/>
      <c r="T206" s="88"/>
      <c r="U206" s="192" t="s">
        <v>1805</v>
      </c>
      <c r="V206" s="63">
        <v>1.3249291784702546</v>
      </c>
      <c r="W206" s="178"/>
      <c r="X206" s="72"/>
      <c r="Y206" s="178"/>
      <c r="Z206" s="72"/>
      <c r="AA206" s="178"/>
      <c r="AB206" s="88"/>
      <c r="AC206" s="176">
        <v>5.4710648148148154E-2</v>
      </c>
      <c r="AD206" s="72">
        <v>1.3181818181818183</v>
      </c>
      <c r="AE206" s="184"/>
      <c r="AF206" s="71"/>
      <c r="AG206" s="179"/>
      <c r="AH206" s="71"/>
      <c r="AI206" s="179"/>
      <c r="AJ206" s="82"/>
      <c r="AK206" s="266"/>
      <c r="AL206" s="267"/>
      <c r="AM206" s="271"/>
      <c r="AN206" s="267"/>
      <c r="AO206" s="271"/>
      <c r="AP206" s="270"/>
      <c r="AQ206" s="271"/>
      <c r="AR206" s="269"/>
      <c r="AS206" s="153">
        <v>5.7777777777777782E-2</v>
      </c>
      <c r="AT206" s="118">
        <v>1.3878231859883234</v>
      </c>
      <c r="AU206" s="154"/>
      <c r="AV206" s="118"/>
      <c r="AW206" s="155"/>
      <c r="AX206" s="120"/>
      <c r="AY206" s="117"/>
      <c r="AZ206" s="118"/>
      <c r="BA206" s="119"/>
      <c r="BB206" s="118"/>
      <c r="BC206" s="119"/>
      <c r="BD206" s="125"/>
      <c r="BE206" s="117"/>
      <c r="BF206" s="118"/>
      <c r="BG206" s="119"/>
      <c r="BH206" s="118"/>
      <c r="BI206" s="119"/>
      <c r="BJ206" s="120"/>
      <c r="BK206" s="83"/>
    </row>
    <row r="207" spans="1:68" s="143" customFormat="1" ht="15.6" customHeight="1" x14ac:dyDescent="0.3">
      <c r="A207"/>
      <c r="B207" s="32" t="s">
        <v>1751</v>
      </c>
      <c r="C207" s="9" t="s">
        <v>1730</v>
      </c>
      <c r="D207" s="21">
        <v>1975</v>
      </c>
      <c r="E207" s="9" t="s">
        <v>703</v>
      </c>
      <c r="F207" s="106"/>
      <c r="G207" s="298"/>
      <c r="H207" s="64">
        <v>1.402567975830816</v>
      </c>
      <c r="I207" s="64">
        <f>(((H207-100%)*0.8))+100%</f>
        <v>1.3220543806646528</v>
      </c>
      <c r="J207" s="291">
        <f t="shared" si="23"/>
        <v>7.3447465592480707E-2</v>
      </c>
      <c r="K207" s="292">
        <f t="shared" si="24"/>
        <v>0.60433031218529698</v>
      </c>
      <c r="L207" s="50"/>
      <c r="M207" s="390"/>
      <c r="N207" s="72"/>
      <c r="O207" s="178"/>
      <c r="P207" s="72"/>
      <c r="Q207" s="178"/>
      <c r="R207" s="72"/>
      <c r="S207" s="178"/>
      <c r="T207" s="88"/>
      <c r="U207" s="191"/>
      <c r="V207" s="71"/>
      <c r="W207" s="179">
        <v>6.4479166666666643E-2</v>
      </c>
      <c r="X207" s="64">
        <v>1.402567975830816</v>
      </c>
      <c r="Y207" s="179"/>
      <c r="Z207" s="54"/>
      <c r="AA207" s="179"/>
      <c r="AB207" s="70"/>
      <c r="AC207" s="176"/>
      <c r="AD207" s="54"/>
      <c r="AE207" s="184"/>
      <c r="AF207" s="54"/>
      <c r="AG207" s="179"/>
      <c r="AH207" s="54"/>
      <c r="AI207" s="179"/>
      <c r="AJ207" s="67"/>
      <c r="AK207" s="266"/>
      <c r="AL207" s="267"/>
      <c r="AM207" s="271"/>
      <c r="AN207" s="267"/>
      <c r="AO207" s="271"/>
      <c r="AP207" s="270"/>
      <c r="AQ207" s="271"/>
      <c r="AR207" s="269"/>
      <c r="AS207" s="153"/>
      <c r="AT207" s="118"/>
      <c r="AU207" s="154"/>
      <c r="AV207" s="118"/>
      <c r="AW207" s="155"/>
      <c r="AX207" s="120"/>
      <c r="AY207" s="165"/>
      <c r="AZ207" s="61"/>
      <c r="BA207" s="16"/>
      <c r="BB207" s="61"/>
      <c r="BC207" s="16"/>
      <c r="BD207" s="167"/>
      <c r="BE207" s="165"/>
      <c r="BF207" s="61"/>
      <c r="BG207" s="16"/>
      <c r="BH207" s="61"/>
      <c r="BI207" s="16"/>
      <c r="BJ207" s="59"/>
      <c r="BK207" s="47"/>
      <c r="BL207"/>
      <c r="BM207"/>
      <c r="BN207"/>
      <c r="BO207"/>
      <c r="BP207"/>
    </row>
    <row r="208" spans="1:68" ht="15.6" customHeight="1" x14ac:dyDescent="0.3">
      <c r="B208" s="42" t="s">
        <v>928</v>
      </c>
      <c r="C208" s="38" t="s">
        <v>1040</v>
      </c>
      <c r="D208" s="21"/>
      <c r="E208" s="12" t="s">
        <v>1104</v>
      </c>
      <c r="F208" s="106"/>
      <c r="G208" s="298"/>
      <c r="H208" s="63">
        <v>1.3219111969112047</v>
      </c>
      <c r="I208" s="63">
        <v>1.3219111969112047</v>
      </c>
      <c r="J208" s="291">
        <f t="shared" si="23"/>
        <v>7.3439510939511371E-2</v>
      </c>
      <c r="K208" s="292">
        <f t="shared" si="24"/>
        <v>0.6043382668382663</v>
      </c>
      <c r="L208" s="144"/>
      <c r="M208" s="390"/>
      <c r="N208" s="72"/>
      <c r="O208" s="178"/>
      <c r="P208" s="72"/>
      <c r="Q208" s="178">
        <v>1.5850694444444535E-2</v>
      </c>
      <c r="R208" s="63">
        <v>1.3219111969112047</v>
      </c>
      <c r="S208" s="178"/>
      <c r="T208" s="88"/>
      <c r="U208" s="192"/>
      <c r="V208" s="72"/>
      <c r="W208" s="178"/>
      <c r="X208" s="72"/>
      <c r="Y208" s="178">
        <v>1.7892013888888947E-2</v>
      </c>
      <c r="Z208" s="72">
        <v>1.6051981226117231</v>
      </c>
      <c r="AA208" s="178"/>
      <c r="AB208" s="88"/>
      <c r="AC208" s="176"/>
      <c r="AD208" s="71"/>
      <c r="AE208" s="184"/>
      <c r="AF208" s="71"/>
      <c r="AG208" s="179">
        <v>1.5178472222222128E-2</v>
      </c>
      <c r="AH208" s="72">
        <v>1.4500602616127998</v>
      </c>
      <c r="AI208" s="179"/>
      <c r="AJ208" s="82"/>
      <c r="AK208" s="266"/>
      <c r="AL208" s="267"/>
      <c r="AM208" s="271"/>
      <c r="AN208" s="267"/>
      <c r="AO208" s="271">
        <v>1.4367361111111143E-2</v>
      </c>
      <c r="AP208" s="270">
        <v>1.305189889388914</v>
      </c>
      <c r="AQ208" s="268"/>
      <c r="AR208" s="269"/>
      <c r="AS208" s="153"/>
      <c r="AT208" s="118"/>
      <c r="AU208" s="154"/>
      <c r="AV208" s="118"/>
      <c r="AW208" s="155"/>
      <c r="AX208" s="120"/>
      <c r="AY208" s="117"/>
      <c r="AZ208" s="118"/>
      <c r="BA208" s="119"/>
      <c r="BB208" s="118"/>
      <c r="BC208" s="119"/>
      <c r="BD208" s="121"/>
      <c r="BE208" s="117"/>
      <c r="BF208" s="118"/>
      <c r="BG208" s="119"/>
      <c r="BH208" s="118"/>
      <c r="BI208" s="119"/>
      <c r="BJ208" s="120"/>
      <c r="BK208" s="83"/>
    </row>
    <row r="209" spans="1:68" ht="15.6" customHeight="1" x14ac:dyDescent="0.3">
      <c r="B209" s="32" t="s">
        <v>1296</v>
      </c>
      <c r="C209" s="38" t="s">
        <v>1281</v>
      </c>
      <c r="D209" s="21">
        <v>1995</v>
      </c>
      <c r="E209" s="24"/>
      <c r="F209" s="106"/>
      <c r="G209" s="298"/>
      <c r="H209" s="64">
        <v>1.4019661387220099</v>
      </c>
      <c r="I209" s="64">
        <f>(((H209-100%)*0.8))+100%</f>
        <v>1.321572910977608</v>
      </c>
      <c r="J209" s="291">
        <f t="shared" si="23"/>
        <v>7.3420717276533778E-2</v>
      </c>
      <c r="K209" s="292">
        <f t="shared" si="24"/>
        <v>0.60435706050124394</v>
      </c>
      <c r="L209" s="144"/>
      <c r="M209" s="390"/>
      <c r="N209" s="72"/>
      <c r="O209" s="178"/>
      <c r="P209" s="72"/>
      <c r="Q209" s="178"/>
      <c r="R209" s="72"/>
      <c r="S209" s="178"/>
      <c r="T209" s="88"/>
      <c r="U209" s="192"/>
      <c r="V209" s="72"/>
      <c r="W209" s="178"/>
      <c r="X209" s="72"/>
      <c r="Y209" s="178"/>
      <c r="Z209" s="72"/>
      <c r="AA209" s="178"/>
      <c r="AB209" s="88"/>
      <c r="AC209" s="176"/>
      <c r="AD209" s="71"/>
      <c r="AE209" s="184">
        <v>5.9421296296296298E-2</v>
      </c>
      <c r="AF209" s="64">
        <v>1.4019661387220099</v>
      </c>
      <c r="AG209" s="179"/>
      <c r="AH209" s="71"/>
      <c r="AI209" s="179"/>
      <c r="AJ209" s="82"/>
      <c r="AK209" s="266"/>
      <c r="AL209" s="267"/>
      <c r="AM209" s="271"/>
      <c r="AN209" s="267"/>
      <c r="AO209" s="271"/>
      <c r="AP209" s="270"/>
      <c r="AQ209" s="271"/>
      <c r="AR209" s="269"/>
      <c r="AS209" s="153"/>
      <c r="AT209" s="118"/>
      <c r="AU209" s="154"/>
      <c r="AV209" s="118"/>
      <c r="AW209" s="155"/>
      <c r="AX209" s="120"/>
      <c r="AY209" s="117"/>
      <c r="AZ209" s="118"/>
      <c r="BA209" s="119"/>
      <c r="BB209" s="118"/>
      <c r="BC209" s="119"/>
      <c r="BD209" s="125"/>
      <c r="BE209" s="117"/>
      <c r="BF209" s="118"/>
      <c r="BG209" s="119"/>
      <c r="BH209" s="118"/>
      <c r="BI209" s="119"/>
      <c r="BJ209" s="120"/>
      <c r="BK209" s="83"/>
    </row>
    <row r="210" spans="1:68" ht="15.6" customHeight="1" x14ac:dyDescent="0.3">
      <c r="B210" s="32" t="s">
        <v>88</v>
      </c>
      <c r="C210" s="9" t="s">
        <v>87</v>
      </c>
      <c r="D210" s="21">
        <v>1975</v>
      </c>
      <c r="E210" s="24" t="s">
        <v>766</v>
      </c>
      <c r="F210" s="106"/>
      <c r="G210" s="298"/>
      <c r="H210" s="63">
        <v>1.3201338538761851</v>
      </c>
      <c r="I210" s="63">
        <v>1.3201338538761851</v>
      </c>
      <c r="J210" s="291">
        <f t="shared" si="23"/>
        <v>7.3340769659788058E-2</v>
      </c>
      <c r="K210" s="292">
        <f t="shared" si="24"/>
        <v>0.60443700811798962</v>
      </c>
      <c r="L210" s="144"/>
      <c r="M210" s="390" t="s">
        <v>2119</v>
      </c>
      <c r="N210" s="72">
        <v>1.3381748424225817</v>
      </c>
      <c r="O210" s="178"/>
      <c r="P210" s="72"/>
      <c r="Q210" s="178"/>
      <c r="R210" s="72"/>
      <c r="S210" s="178"/>
      <c r="T210" s="88"/>
      <c r="U210" s="192"/>
      <c r="V210" s="72"/>
      <c r="W210" s="178"/>
      <c r="X210" s="72"/>
      <c r="Y210" s="178"/>
      <c r="Z210" s="72"/>
      <c r="AA210" s="178"/>
      <c r="AB210" s="88"/>
      <c r="AC210" s="176">
        <v>5.4791666666666662E-2</v>
      </c>
      <c r="AD210" s="63">
        <v>1.3201338538761851</v>
      </c>
      <c r="AE210" s="184"/>
      <c r="AF210" s="71"/>
      <c r="AG210" s="179">
        <v>1.4531018518518568E-2</v>
      </c>
      <c r="AH210" s="71">
        <v>1.3882064153739118</v>
      </c>
      <c r="AI210" s="179"/>
      <c r="AJ210" s="82"/>
      <c r="AK210" s="266"/>
      <c r="AL210" s="267"/>
      <c r="AM210" s="271"/>
      <c r="AN210" s="267"/>
      <c r="AO210" s="271"/>
      <c r="AP210" s="270"/>
      <c r="AQ210" s="271"/>
      <c r="AR210" s="269"/>
      <c r="AS210" s="153">
        <v>6.3460648148148155E-2</v>
      </c>
      <c r="AT210" s="118">
        <v>1.5243258270781206</v>
      </c>
      <c r="AU210" s="154">
        <v>5.5254629629629626E-2</v>
      </c>
      <c r="AV210" s="118">
        <v>1.2612945838837515</v>
      </c>
      <c r="AW210" s="155">
        <v>1.5607253086419753E-2</v>
      </c>
      <c r="AX210" s="120">
        <v>1.4082712525238459</v>
      </c>
      <c r="AY210" s="117">
        <v>5.8020833333333334E-2</v>
      </c>
      <c r="AZ210" s="118">
        <v>1.3385847797062751</v>
      </c>
      <c r="BA210" s="119">
        <v>5.8298611111111114E-2</v>
      </c>
      <c r="BB210" s="118">
        <v>1.315830721003135</v>
      </c>
      <c r="BC210" s="119">
        <v>1.622608024691358E-2</v>
      </c>
      <c r="BD210" s="125">
        <v>1.4655376681301833</v>
      </c>
      <c r="BE210" s="117">
        <v>5.6226851851851854E-2</v>
      </c>
      <c r="BF210" s="118">
        <v>1.3179598480737929</v>
      </c>
      <c r="BG210" s="119" t="s">
        <v>589</v>
      </c>
      <c r="BH210" s="118"/>
      <c r="BI210" s="119">
        <v>1.6073302469135804E-2</v>
      </c>
      <c r="BJ210" s="120">
        <v>1.4970714003377774</v>
      </c>
      <c r="BK210" s="83"/>
    </row>
    <row r="211" spans="1:68" ht="15.6" customHeight="1" x14ac:dyDescent="0.3">
      <c r="B211" s="40" t="s">
        <v>689</v>
      </c>
      <c r="C211" s="9" t="s">
        <v>1482</v>
      </c>
      <c r="D211" s="21">
        <v>1974</v>
      </c>
      <c r="E211" s="24" t="s">
        <v>740</v>
      </c>
      <c r="F211" s="106"/>
      <c r="G211" s="298"/>
      <c r="H211" s="63">
        <v>1.3187174568374898</v>
      </c>
      <c r="I211" s="63">
        <v>1.3187174568374898</v>
      </c>
      <c r="J211" s="291">
        <f t="shared" si="23"/>
        <v>7.3262080935416099E-2</v>
      </c>
      <c r="K211" s="292">
        <f t="shared" si="24"/>
        <v>0.60451569684236162</v>
      </c>
      <c r="L211" s="144"/>
      <c r="M211" s="390" t="s">
        <v>1827</v>
      </c>
      <c r="N211" s="63">
        <v>1.3187174568374898</v>
      </c>
      <c r="O211" s="178"/>
      <c r="P211" s="72"/>
      <c r="Q211" s="178"/>
      <c r="R211" s="72"/>
      <c r="S211" s="178"/>
      <c r="T211" s="88"/>
      <c r="U211" s="192"/>
      <c r="V211" s="72"/>
      <c r="W211" s="178"/>
      <c r="X211" s="72"/>
      <c r="Y211" s="178"/>
      <c r="Z211" s="72"/>
      <c r="AA211" s="178"/>
      <c r="AB211" s="88"/>
      <c r="AC211" s="176">
        <v>5.7673611111111113E-2</v>
      </c>
      <c r="AD211" s="72">
        <v>1.3895705521472395</v>
      </c>
      <c r="AE211" s="184"/>
      <c r="AF211" s="71"/>
      <c r="AG211" s="179"/>
      <c r="AH211" s="71"/>
      <c r="AI211" s="179"/>
      <c r="AJ211" s="82"/>
      <c r="AK211" s="266"/>
      <c r="AL211" s="267"/>
      <c r="AM211" s="271"/>
      <c r="AN211" s="267"/>
      <c r="AO211" s="271"/>
      <c r="AP211" s="270"/>
      <c r="AQ211" s="271"/>
      <c r="AR211" s="269"/>
      <c r="AS211" s="153">
        <v>6.6956018518518512E-2</v>
      </c>
      <c r="AT211" s="118">
        <v>1.6082846816791767</v>
      </c>
      <c r="AU211" s="154"/>
      <c r="AV211" s="118"/>
      <c r="AW211" s="155"/>
      <c r="AX211" s="120"/>
      <c r="AY211" s="117"/>
      <c r="AZ211" s="118"/>
      <c r="BA211" s="119"/>
      <c r="BB211" s="118"/>
      <c r="BC211" s="119"/>
      <c r="BD211" s="125"/>
      <c r="BE211" s="117"/>
      <c r="BF211" s="118"/>
      <c r="BG211" s="119"/>
      <c r="BH211" s="118"/>
      <c r="BI211" s="119"/>
      <c r="BJ211" s="120"/>
      <c r="BK211" s="83"/>
      <c r="BN211" s="143"/>
      <c r="BO211" s="143"/>
      <c r="BP211" s="143"/>
    </row>
    <row r="212" spans="1:68" ht="15.6" customHeight="1" x14ac:dyDescent="0.3">
      <c r="A212" s="22"/>
      <c r="B212" s="32" t="s">
        <v>1676</v>
      </c>
      <c r="C212" s="162" t="s">
        <v>1632</v>
      </c>
      <c r="D212" s="145">
        <v>1979</v>
      </c>
      <c r="E212" s="12" t="s">
        <v>1641</v>
      </c>
      <c r="F212" s="106"/>
      <c r="G212" s="298"/>
      <c r="H212" s="63">
        <v>1.3173472184160047</v>
      </c>
      <c r="I212" s="63">
        <v>1.3173472184160047</v>
      </c>
      <c r="J212" s="291">
        <f t="shared" si="23"/>
        <v>7.3185956578666916E-2</v>
      </c>
      <c r="K212" s="292">
        <f t="shared" si="24"/>
        <v>0.60459182119911081</v>
      </c>
      <c r="L212" s="50"/>
      <c r="M212" s="390" t="s">
        <v>2132</v>
      </c>
      <c r="N212" s="63">
        <v>1.3173472184160047</v>
      </c>
      <c r="O212" s="178"/>
      <c r="P212" s="72"/>
      <c r="Q212" s="178"/>
      <c r="R212" s="72"/>
      <c r="S212" s="178"/>
      <c r="T212" s="88"/>
      <c r="U212" s="191" t="s">
        <v>1823</v>
      </c>
      <c r="V212" s="72">
        <v>1.4215297450424929</v>
      </c>
      <c r="W212" s="179"/>
      <c r="X212" s="71"/>
      <c r="Y212" s="179"/>
      <c r="Z212" s="54"/>
      <c r="AA212" s="179"/>
      <c r="AB212" s="70"/>
      <c r="AC212" s="176"/>
      <c r="AD212" s="54"/>
      <c r="AE212" s="184"/>
      <c r="AF212" s="54"/>
      <c r="AG212" s="179"/>
      <c r="AH212" s="54"/>
      <c r="AI212" s="179"/>
      <c r="AJ212" s="67"/>
      <c r="AK212" s="266"/>
      <c r="AL212" s="267"/>
      <c r="AM212" s="271"/>
      <c r="AN212" s="267"/>
      <c r="AO212" s="271"/>
      <c r="AP212" s="270"/>
      <c r="AQ212" s="271"/>
      <c r="AR212" s="269"/>
      <c r="AS212" s="153"/>
      <c r="AT212" s="118"/>
      <c r="AU212" s="154"/>
      <c r="AV212" s="118"/>
      <c r="AW212" s="155"/>
      <c r="AX212" s="120"/>
      <c r="AY212" s="165"/>
      <c r="AZ212" s="61"/>
      <c r="BA212" s="16"/>
      <c r="BB212" s="61"/>
      <c r="BC212" s="16"/>
      <c r="BD212" s="167"/>
      <c r="BE212" s="165"/>
      <c r="BF212" s="61"/>
      <c r="BG212" s="16"/>
      <c r="BH212" s="61"/>
      <c r="BI212" s="16"/>
      <c r="BJ212" s="59"/>
      <c r="BK212" s="47"/>
    </row>
    <row r="213" spans="1:68" s="143" customFormat="1" ht="15.6" customHeight="1" x14ac:dyDescent="0.3">
      <c r="A213"/>
      <c r="B213" s="139" t="s">
        <v>1550</v>
      </c>
      <c r="C213" s="19" t="s">
        <v>1487</v>
      </c>
      <c r="D213" s="145">
        <v>1988</v>
      </c>
      <c r="E213" s="24" t="s">
        <v>766</v>
      </c>
      <c r="F213" s="106"/>
      <c r="G213" s="298"/>
      <c r="H213" s="63">
        <v>1.3157915057915059</v>
      </c>
      <c r="I213" s="63">
        <v>1.3157915057915059</v>
      </c>
      <c r="J213" s="291">
        <f t="shared" si="23"/>
        <v>7.3099528099528105E-2</v>
      </c>
      <c r="K213" s="292">
        <f t="shared" si="24"/>
        <v>0.60467824967824957</v>
      </c>
      <c r="L213" s="169"/>
      <c r="M213" s="390"/>
      <c r="N213" s="72"/>
      <c r="O213" s="178"/>
      <c r="P213" s="72"/>
      <c r="Q213" s="178">
        <v>1.5777314814814813E-2</v>
      </c>
      <c r="R213" s="63">
        <v>1.3157915057915059</v>
      </c>
      <c r="S213" s="178">
        <v>7.4965277777777839E-2</v>
      </c>
      <c r="T213" s="88">
        <v>1.3816126279863492</v>
      </c>
      <c r="U213" s="192"/>
      <c r="V213" s="72"/>
      <c r="W213" s="178"/>
      <c r="X213" s="72"/>
      <c r="Y213" s="178">
        <v>1.490057870370376E-2</v>
      </c>
      <c r="Z213" s="72">
        <v>1.3368188237248666</v>
      </c>
      <c r="AA213" s="178"/>
      <c r="AB213" s="88"/>
      <c r="AC213" s="176">
        <v>6.232638888888889E-2</v>
      </c>
      <c r="AD213" s="72">
        <v>1.5016731734523145</v>
      </c>
      <c r="AE213" s="184"/>
      <c r="AF213" s="54"/>
      <c r="AG213" s="179"/>
      <c r="AH213" s="54"/>
      <c r="AI213" s="179"/>
      <c r="AJ213" s="67"/>
      <c r="AK213" s="266"/>
      <c r="AL213" s="267"/>
      <c r="AM213" s="271"/>
      <c r="AN213" s="267"/>
      <c r="AO213" s="271"/>
      <c r="AP213" s="270"/>
      <c r="AQ213" s="271"/>
      <c r="AR213" s="269"/>
      <c r="AS213" s="153"/>
      <c r="AT213" s="118"/>
      <c r="AU213" s="154"/>
      <c r="AV213" s="118"/>
      <c r="AW213" s="155"/>
      <c r="AX213" s="121"/>
      <c r="AY213" s="117"/>
      <c r="AZ213" s="118"/>
      <c r="BA213" s="119"/>
      <c r="BB213" s="118"/>
      <c r="BC213" s="119"/>
      <c r="BD213" s="125"/>
      <c r="BE213" s="124"/>
      <c r="BF213" s="118"/>
      <c r="BG213" s="119"/>
      <c r="BH213" s="118"/>
      <c r="BI213" s="119"/>
      <c r="BJ213" s="121"/>
      <c r="BK213" s="47"/>
      <c r="BL213"/>
      <c r="BM213"/>
      <c r="BN213"/>
      <c r="BO213"/>
      <c r="BP213"/>
    </row>
    <row r="214" spans="1:68" x14ac:dyDescent="0.3">
      <c r="B214" s="32" t="s">
        <v>2073</v>
      </c>
      <c r="C214" s="19" t="s">
        <v>2086</v>
      </c>
      <c r="D214" s="21"/>
      <c r="E214" s="12"/>
      <c r="F214" s="106"/>
      <c r="G214" s="298"/>
      <c r="H214" s="64">
        <v>1.3926351351351409</v>
      </c>
      <c r="I214" s="64">
        <f>(((H214-100%)*0.8))+100%</f>
        <v>1.3141081081081127</v>
      </c>
      <c r="J214" s="291">
        <f t="shared" si="23"/>
        <v>7.3006006006006263E-2</v>
      </c>
      <c r="K214" s="292">
        <f t="shared" si="24"/>
        <v>0.60477177177177144</v>
      </c>
      <c r="L214" s="50"/>
      <c r="M214" s="390"/>
      <c r="N214" s="72"/>
      <c r="O214" s="178"/>
      <c r="P214" s="72"/>
      <c r="Q214" s="178">
        <v>1.6698726851851919E-2</v>
      </c>
      <c r="R214" s="64">
        <v>1.3926351351351409</v>
      </c>
      <c r="S214" s="178"/>
      <c r="T214" s="88"/>
      <c r="U214" s="191"/>
      <c r="V214" s="54"/>
      <c r="W214" s="179"/>
      <c r="X214" s="54"/>
      <c r="Y214" s="179"/>
      <c r="Z214" s="54"/>
      <c r="AA214" s="179"/>
      <c r="AB214" s="70"/>
      <c r="AC214" s="176"/>
      <c r="AD214" s="54"/>
      <c r="AE214" s="179"/>
      <c r="AF214" s="54"/>
      <c r="AG214" s="179"/>
      <c r="AH214" s="54"/>
      <c r="AI214" s="179"/>
      <c r="AJ214" s="67"/>
      <c r="AK214" s="266"/>
      <c r="AL214" s="267"/>
      <c r="AM214" s="268"/>
      <c r="AN214" s="267"/>
      <c r="AO214" s="268"/>
      <c r="AP214" s="267"/>
      <c r="AQ214" s="268"/>
      <c r="AR214" s="269"/>
      <c r="AS214" s="108"/>
      <c r="AT214" s="61"/>
      <c r="AU214" s="45"/>
      <c r="AV214" s="61"/>
      <c r="AW214" s="46"/>
      <c r="AX214" s="69"/>
      <c r="AY214" s="165"/>
      <c r="AZ214" s="61"/>
      <c r="BA214" s="16"/>
      <c r="BB214" s="61"/>
      <c r="BC214" s="16"/>
      <c r="BD214" s="59"/>
      <c r="BE214" s="166"/>
      <c r="BF214" s="61"/>
      <c r="BG214" s="16"/>
      <c r="BH214" s="61"/>
      <c r="BI214" s="16"/>
      <c r="BJ214" s="69"/>
      <c r="BK214" s="220"/>
    </row>
    <row r="215" spans="1:68" ht="15.6" customHeight="1" x14ac:dyDescent="0.3">
      <c r="B215" s="32" t="s">
        <v>70</v>
      </c>
      <c r="C215" s="9" t="s">
        <v>69</v>
      </c>
      <c r="D215" s="21"/>
      <c r="E215" s="12" t="s">
        <v>702</v>
      </c>
      <c r="F215" s="106"/>
      <c r="G215" s="298"/>
      <c r="H215" s="63">
        <v>1.3140368001329032</v>
      </c>
      <c r="I215" s="63">
        <v>1.3140368001329032</v>
      </c>
      <c r="J215" s="291">
        <f t="shared" si="23"/>
        <v>7.3002044451827952E-2</v>
      </c>
      <c r="K215" s="292">
        <f t="shared" si="24"/>
        <v>0.6047757333259498</v>
      </c>
      <c r="L215" s="144"/>
      <c r="M215" s="390"/>
      <c r="N215" s="72"/>
      <c r="O215" s="178"/>
      <c r="P215" s="72"/>
      <c r="Q215" s="178"/>
      <c r="R215" s="72"/>
      <c r="S215" s="178"/>
      <c r="T215" s="88"/>
      <c r="U215" s="192"/>
      <c r="V215" s="72"/>
      <c r="W215" s="178"/>
      <c r="X215" s="72"/>
      <c r="Y215" s="178">
        <v>1.4646643518518521E-2</v>
      </c>
      <c r="Z215" s="63">
        <v>1.3140368001329032</v>
      </c>
      <c r="AA215" s="178"/>
      <c r="AB215" s="88"/>
      <c r="AC215" s="176"/>
      <c r="AD215" s="71"/>
      <c r="AE215" s="184"/>
      <c r="AF215" s="71"/>
      <c r="AG215" s="179">
        <v>1.4752083333333332E-2</v>
      </c>
      <c r="AH215" s="71">
        <v>1.409325622795484</v>
      </c>
      <c r="AI215" s="179"/>
      <c r="AJ215" s="82"/>
      <c r="AK215" s="266"/>
      <c r="AL215" s="267"/>
      <c r="AM215" s="271"/>
      <c r="AN215" s="267"/>
      <c r="AO215" s="271">
        <v>1.3378819444444412E-2</v>
      </c>
      <c r="AP215" s="270">
        <v>1.2153867182571418</v>
      </c>
      <c r="AQ215" s="271"/>
      <c r="AR215" s="269"/>
      <c r="AS215" s="153"/>
      <c r="AT215" s="118"/>
      <c r="AU215" s="154"/>
      <c r="AV215" s="118"/>
      <c r="AW215" s="155">
        <v>1.5044367283950616E-2</v>
      </c>
      <c r="AX215" s="120">
        <v>1.357481027640465</v>
      </c>
      <c r="AY215" s="117"/>
      <c r="AZ215" s="118"/>
      <c r="BA215" s="119"/>
      <c r="BB215" s="118"/>
      <c r="BC215" s="119">
        <v>1.6197145061728393E-2</v>
      </c>
      <c r="BD215" s="125">
        <v>1.4629242455920273</v>
      </c>
      <c r="BE215" s="117"/>
      <c r="BF215" s="118"/>
      <c r="BG215" s="119"/>
      <c r="BH215" s="118"/>
      <c r="BI215" s="119">
        <v>1.4719521604938271E-2</v>
      </c>
      <c r="BJ215" s="120">
        <v>1.3709799130403537</v>
      </c>
      <c r="BK215" s="83"/>
    </row>
    <row r="216" spans="1:68" ht="15.6" customHeight="1" x14ac:dyDescent="0.3">
      <c r="B216" s="32" t="s">
        <v>1456</v>
      </c>
      <c r="C216" s="81" t="s">
        <v>1418</v>
      </c>
      <c r="D216" s="21"/>
      <c r="E216" s="225"/>
      <c r="F216" s="106"/>
      <c r="G216" s="298"/>
      <c r="H216" s="64">
        <v>1.3921869989716902</v>
      </c>
      <c r="I216" s="64">
        <f>(((H216-100%)*0.8))+100%</f>
        <v>1.3137495991773522</v>
      </c>
      <c r="J216" s="291">
        <f t="shared" si="23"/>
        <v>7.2986088843186234E-2</v>
      </c>
      <c r="K216" s="292">
        <f t="shared" si="24"/>
        <v>0.60479168893459145</v>
      </c>
      <c r="L216" s="144"/>
      <c r="M216" s="390"/>
      <c r="N216" s="72"/>
      <c r="O216" s="178"/>
      <c r="P216" s="72"/>
      <c r="Q216" s="178"/>
      <c r="R216" s="72"/>
      <c r="S216" s="178"/>
      <c r="T216" s="88"/>
      <c r="U216" s="192"/>
      <c r="V216" s="72"/>
      <c r="W216" s="178"/>
      <c r="X216" s="72"/>
      <c r="Y216" s="178"/>
      <c r="Z216" s="72"/>
      <c r="AA216" s="178"/>
      <c r="AB216" s="88"/>
      <c r="AC216" s="176"/>
      <c r="AD216" s="71"/>
      <c r="AE216" s="184"/>
      <c r="AF216" s="71"/>
      <c r="AG216" s="179">
        <v>1.4572685185185175E-2</v>
      </c>
      <c r="AH216" s="64">
        <v>1.3921869989716902</v>
      </c>
      <c r="AI216" s="179"/>
      <c r="AJ216" s="82"/>
      <c r="AK216" s="266"/>
      <c r="AL216" s="267"/>
      <c r="AM216" s="271"/>
      <c r="AN216" s="267"/>
      <c r="AO216" s="271"/>
      <c r="AP216" s="270"/>
      <c r="AQ216" s="271"/>
      <c r="AR216" s="269"/>
      <c r="AS216" s="153"/>
      <c r="AT216" s="118"/>
      <c r="AU216" s="154"/>
      <c r="AV216" s="118"/>
      <c r="AW216" s="155"/>
      <c r="AX216" s="120"/>
      <c r="AY216" s="117"/>
      <c r="AZ216" s="118"/>
      <c r="BA216" s="119"/>
      <c r="BB216" s="118"/>
      <c r="BC216" s="119"/>
      <c r="BD216" s="125"/>
      <c r="BE216" s="117"/>
      <c r="BF216" s="118"/>
      <c r="BG216" s="119"/>
      <c r="BH216" s="118"/>
      <c r="BI216" s="119"/>
      <c r="BJ216" s="120"/>
      <c r="BK216" s="83"/>
    </row>
    <row r="217" spans="1:68" ht="15.6" customHeight="1" x14ac:dyDescent="0.3">
      <c r="B217" s="32" t="s">
        <v>2255</v>
      </c>
      <c r="C217" s="208" t="s">
        <v>2256</v>
      </c>
      <c r="D217" s="196">
        <v>2005</v>
      </c>
      <c r="E217" s="195" t="s">
        <v>705</v>
      </c>
      <c r="F217" s="207">
        <v>1</v>
      </c>
      <c r="G217" s="301">
        <v>43958</v>
      </c>
      <c r="H217" s="72"/>
      <c r="I217" s="72"/>
      <c r="J217" s="291"/>
      <c r="K217" s="429">
        <v>0.60486111111111118</v>
      </c>
      <c r="L217" s="50"/>
      <c r="M217" s="390"/>
      <c r="N217" s="72"/>
      <c r="O217" s="178"/>
      <c r="P217" s="72"/>
      <c r="Q217" s="178"/>
      <c r="R217" s="72"/>
      <c r="S217" s="178"/>
      <c r="T217" s="88"/>
      <c r="U217" s="191"/>
      <c r="V217" s="54"/>
      <c r="W217" s="179"/>
      <c r="X217" s="54"/>
      <c r="Y217" s="179"/>
      <c r="Z217" s="54"/>
      <c r="AA217" s="179"/>
      <c r="AB217" s="70"/>
      <c r="AC217" s="176"/>
      <c r="AD217" s="54"/>
      <c r="AE217" s="184"/>
      <c r="AF217" s="54"/>
      <c r="AG217" s="179"/>
      <c r="AH217" s="54"/>
      <c r="AI217" s="179"/>
      <c r="AJ217" s="67"/>
      <c r="AK217" s="266"/>
      <c r="AL217" s="267"/>
      <c r="AM217" s="271"/>
      <c r="AN217" s="267"/>
      <c r="AO217" s="271"/>
      <c r="AP217" s="270"/>
      <c r="AQ217" s="271"/>
      <c r="AR217" s="269"/>
      <c r="AS217" s="108"/>
      <c r="AT217" s="61"/>
      <c r="AU217" s="45"/>
      <c r="AV217" s="61"/>
      <c r="AW217" s="46"/>
      <c r="AX217" s="59"/>
      <c r="AY217" s="165"/>
      <c r="AZ217" s="61"/>
      <c r="BA217" s="16"/>
      <c r="BB217" s="61"/>
      <c r="BC217" s="16"/>
      <c r="BD217" s="167"/>
      <c r="BE217" s="165"/>
      <c r="BF217" s="61"/>
      <c r="BG217" s="16"/>
      <c r="BH217" s="61"/>
      <c r="BI217" s="16"/>
      <c r="BJ217" s="59"/>
      <c r="BK217" s="47"/>
    </row>
    <row r="218" spans="1:68" ht="15.6" customHeight="1" x14ac:dyDescent="0.3">
      <c r="B218" s="32" t="s">
        <v>1757</v>
      </c>
      <c r="C218" s="9" t="s">
        <v>1734</v>
      </c>
      <c r="D218" s="21">
        <v>1990</v>
      </c>
      <c r="E218" s="9" t="s">
        <v>1767</v>
      </c>
      <c r="F218" s="106"/>
      <c r="G218" s="298"/>
      <c r="H218" s="63">
        <v>1.311044121677172</v>
      </c>
      <c r="I218" s="63">
        <v>1.311044121677172</v>
      </c>
      <c r="J218" s="291">
        <f t="shared" ref="J218:J249" si="25">$J$4*I218</f>
        <v>7.2835784537620657E-2</v>
      </c>
      <c r="K218" s="292">
        <f t="shared" ref="K218:K249" si="26">$K$4-$J$4*(I218/$I$4)</f>
        <v>0.60494199324015707</v>
      </c>
      <c r="L218" s="50"/>
      <c r="M218" s="390" t="s">
        <v>2223</v>
      </c>
      <c r="N218" s="63">
        <v>1.311044121677172</v>
      </c>
      <c r="O218" s="178">
        <v>7.5196759259259283E-2</v>
      </c>
      <c r="P218" s="72">
        <v>1.6667521806054426</v>
      </c>
      <c r="Q218" s="178"/>
      <c r="R218" s="72"/>
      <c r="S218" s="178">
        <v>7.7534722222222241E-2</v>
      </c>
      <c r="T218" s="88">
        <v>1.4289675767918093</v>
      </c>
      <c r="U218" s="191"/>
      <c r="V218" s="71"/>
      <c r="W218" s="179">
        <v>8.3506944444444509E-2</v>
      </c>
      <c r="X218" s="72">
        <v>1.8164652567975856</v>
      </c>
      <c r="Y218" s="179"/>
      <c r="Z218" s="54"/>
      <c r="AA218" s="179"/>
      <c r="AB218" s="70"/>
      <c r="AC218" s="176"/>
      <c r="AD218" s="54"/>
      <c r="AE218" s="184"/>
      <c r="AF218" s="54"/>
      <c r="AG218" s="179"/>
      <c r="AH218" s="54"/>
      <c r="AI218" s="179"/>
      <c r="AJ218" s="67"/>
      <c r="AK218" s="266"/>
      <c r="AL218" s="267"/>
      <c r="AM218" s="271"/>
      <c r="AN218" s="267"/>
      <c r="AO218" s="271"/>
      <c r="AP218" s="270"/>
      <c r="AQ218" s="271"/>
      <c r="AR218" s="269"/>
      <c r="AS218" s="108"/>
      <c r="AT218" s="61"/>
      <c r="AU218" s="45"/>
      <c r="AV218" s="61"/>
      <c r="AW218" s="46"/>
      <c r="AX218" s="59"/>
      <c r="AY218" s="165"/>
      <c r="AZ218" s="61"/>
      <c r="BA218" s="16"/>
      <c r="BB218" s="61"/>
      <c r="BC218" s="16"/>
      <c r="BD218" s="167"/>
      <c r="BE218" s="165"/>
      <c r="BF218" s="61"/>
      <c r="BG218" s="16"/>
      <c r="BH218" s="61"/>
      <c r="BI218" s="16"/>
      <c r="BJ218" s="59"/>
      <c r="BK218" s="47"/>
    </row>
    <row r="219" spans="1:68" ht="15.6" customHeight="1" x14ac:dyDescent="0.3">
      <c r="B219" s="32" t="s">
        <v>1750</v>
      </c>
      <c r="C219" s="9" t="s">
        <v>1729</v>
      </c>
      <c r="D219" s="21">
        <v>1982</v>
      </c>
      <c r="E219" s="9" t="s">
        <v>1156</v>
      </c>
      <c r="F219" s="106"/>
      <c r="G219" s="298"/>
      <c r="H219" s="64">
        <v>1.3884692849949669</v>
      </c>
      <c r="I219" s="64">
        <f t="shared" ref="I219:I224" si="27">(((H219-100%)*0.8))+100%</f>
        <v>1.3107754279959736</v>
      </c>
      <c r="J219" s="291">
        <f t="shared" si="25"/>
        <v>7.2820857110887413E-2</v>
      </c>
      <c r="K219" s="292">
        <f t="shared" si="26"/>
        <v>0.60495692066689033</v>
      </c>
      <c r="L219" s="50"/>
      <c r="M219" s="390"/>
      <c r="N219" s="72"/>
      <c r="O219" s="178"/>
      <c r="P219" s="72"/>
      <c r="Q219" s="178"/>
      <c r="R219" s="72"/>
      <c r="S219" s="178"/>
      <c r="T219" s="88"/>
      <c r="U219" s="191"/>
      <c r="V219" s="71"/>
      <c r="W219" s="179">
        <v>6.3831018518518579E-2</v>
      </c>
      <c r="X219" s="64">
        <v>1.3884692849949669</v>
      </c>
      <c r="Y219" s="179"/>
      <c r="Z219" s="54"/>
      <c r="AA219" s="179"/>
      <c r="AB219" s="70"/>
      <c r="AC219" s="176"/>
      <c r="AD219" s="54"/>
      <c r="AE219" s="184"/>
      <c r="AF219" s="54"/>
      <c r="AG219" s="179"/>
      <c r="AH219" s="54"/>
      <c r="AI219" s="179"/>
      <c r="AJ219" s="67"/>
      <c r="AK219" s="266"/>
      <c r="AL219" s="267"/>
      <c r="AM219" s="271"/>
      <c r="AN219" s="267"/>
      <c r="AO219" s="271"/>
      <c r="AP219" s="270"/>
      <c r="AQ219" s="271"/>
      <c r="AR219" s="269"/>
      <c r="AS219" s="153"/>
      <c r="AT219" s="118"/>
      <c r="AU219" s="154"/>
      <c r="AV219" s="118"/>
      <c r="AW219" s="155"/>
      <c r="AX219" s="120"/>
      <c r="AY219" s="165"/>
      <c r="AZ219" s="61"/>
      <c r="BA219" s="16"/>
      <c r="BB219" s="61"/>
      <c r="BC219" s="16"/>
      <c r="BD219" s="167"/>
      <c r="BE219" s="165"/>
      <c r="BF219" s="61"/>
      <c r="BG219" s="16"/>
      <c r="BH219" s="61"/>
      <c r="BI219" s="16"/>
      <c r="BJ219" s="59"/>
      <c r="BK219" s="47"/>
    </row>
    <row r="220" spans="1:68" ht="15.6" customHeight="1" x14ac:dyDescent="0.3">
      <c r="B220" s="40" t="s">
        <v>690</v>
      </c>
      <c r="C220" s="9" t="s">
        <v>676</v>
      </c>
      <c r="D220" s="21">
        <v>2004</v>
      </c>
      <c r="E220" s="24" t="s">
        <v>740</v>
      </c>
      <c r="F220" s="106"/>
      <c r="G220" s="298"/>
      <c r="H220" s="64">
        <v>1.3884551031790295</v>
      </c>
      <c r="I220" s="64">
        <f t="shared" si="27"/>
        <v>1.3107640825432236</v>
      </c>
      <c r="J220" s="291">
        <f t="shared" si="25"/>
        <v>7.282022680795687E-2</v>
      </c>
      <c r="K220" s="292">
        <f t="shared" si="26"/>
        <v>0.60495755096982085</v>
      </c>
      <c r="L220" s="144"/>
      <c r="M220" s="390"/>
      <c r="N220" s="72"/>
      <c r="O220" s="178"/>
      <c r="P220" s="72"/>
      <c r="Q220" s="178"/>
      <c r="R220" s="72"/>
      <c r="S220" s="178"/>
      <c r="T220" s="88"/>
      <c r="U220" s="192"/>
      <c r="V220" s="72"/>
      <c r="W220" s="178"/>
      <c r="X220" s="72"/>
      <c r="Y220" s="178"/>
      <c r="Z220" s="72"/>
      <c r="AA220" s="178"/>
      <c r="AB220" s="88"/>
      <c r="AC220" s="176">
        <v>5.7627314814814812E-2</v>
      </c>
      <c r="AD220" s="64">
        <v>1.3884551031790295</v>
      </c>
      <c r="AE220" s="184"/>
      <c r="AF220" s="71"/>
      <c r="AG220" s="179"/>
      <c r="AH220" s="71"/>
      <c r="AI220" s="179"/>
      <c r="AJ220" s="82"/>
      <c r="AK220" s="266"/>
      <c r="AL220" s="267"/>
      <c r="AM220" s="271"/>
      <c r="AN220" s="267"/>
      <c r="AO220" s="271"/>
      <c r="AP220" s="270"/>
      <c r="AQ220" s="271"/>
      <c r="AR220" s="269"/>
      <c r="AS220" s="153">
        <v>6.6967592592592592E-2</v>
      </c>
      <c r="AT220" s="118">
        <v>1.6085626911314983</v>
      </c>
      <c r="AU220" s="154"/>
      <c r="AV220" s="118"/>
      <c r="AW220" s="155"/>
      <c r="AX220" s="120"/>
      <c r="AY220" s="117"/>
      <c r="AZ220" s="118"/>
      <c r="BA220" s="119"/>
      <c r="BB220" s="118"/>
      <c r="BC220" s="119"/>
      <c r="BD220" s="125"/>
      <c r="BE220" s="117"/>
      <c r="BF220" s="118"/>
      <c r="BG220" s="119"/>
      <c r="BH220" s="118"/>
      <c r="BI220" s="119"/>
      <c r="BJ220" s="120"/>
      <c r="BK220" s="83"/>
    </row>
    <row r="221" spans="1:68" ht="15.6" customHeight="1" x14ac:dyDescent="0.3">
      <c r="B221" s="32" t="s">
        <v>1681</v>
      </c>
      <c r="C221" s="162" t="s">
        <v>1637</v>
      </c>
      <c r="D221" s="145">
        <v>1961</v>
      </c>
      <c r="E221" s="227" t="s">
        <v>1652</v>
      </c>
      <c r="F221" s="106"/>
      <c r="G221" s="298"/>
      <c r="H221" s="64">
        <v>1.3878186968838526</v>
      </c>
      <c r="I221" s="64">
        <f t="shared" si="27"/>
        <v>1.3102549575070821</v>
      </c>
      <c r="J221" s="291">
        <f t="shared" si="25"/>
        <v>7.2791942083726774E-2</v>
      </c>
      <c r="K221" s="292">
        <f t="shared" si="26"/>
        <v>0.60498583569405096</v>
      </c>
      <c r="L221" s="50"/>
      <c r="M221" s="390"/>
      <c r="N221" s="72"/>
      <c r="O221" s="178"/>
      <c r="P221" s="72"/>
      <c r="Q221" s="178"/>
      <c r="R221" s="72"/>
      <c r="S221" s="178"/>
      <c r="T221" s="88"/>
      <c r="U221" s="191" t="s">
        <v>1828</v>
      </c>
      <c r="V221" s="64">
        <v>1.3878186968838526</v>
      </c>
      <c r="W221" s="179"/>
      <c r="X221" s="71"/>
      <c r="Y221" s="179"/>
      <c r="Z221" s="54"/>
      <c r="AA221" s="179"/>
      <c r="AB221" s="70"/>
      <c r="AC221" s="176"/>
      <c r="AD221" s="54"/>
      <c r="AE221" s="184"/>
      <c r="AF221" s="54"/>
      <c r="AG221" s="179"/>
      <c r="AH221" s="54"/>
      <c r="AI221" s="179"/>
      <c r="AJ221" s="67"/>
      <c r="AK221" s="266"/>
      <c r="AL221" s="267"/>
      <c r="AM221" s="271"/>
      <c r="AN221" s="267"/>
      <c r="AO221" s="271"/>
      <c r="AP221" s="270"/>
      <c r="AQ221" s="271"/>
      <c r="AR221" s="269"/>
      <c r="AS221" s="153"/>
      <c r="AT221" s="118"/>
      <c r="AU221" s="154"/>
      <c r="AV221" s="118"/>
      <c r="AW221" s="155"/>
      <c r="AX221" s="120"/>
      <c r="AY221" s="165"/>
      <c r="AZ221" s="61"/>
      <c r="BA221" s="16"/>
      <c r="BB221" s="61"/>
      <c r="BC221" s="16"/>
      <c r="BD221" s="167"/>
      <c r="BE221" s="165"/>
      <c r="BF221" s="61"/>
      <c r="BG221" s="16"/>
      <c r="BH221" s="61"/>
      <c r="BI221" s="16"/>
      <c r="BJ221" s="59"/>
      <c r="BK221" s="47"/>
    </row>
    <row r="222" spans="1:68" ht="15.6" customHeight="1" x14ac:dyDescent="0.3">
      <c r="A222" s="22"/>
      <c r="B222" s="32" t="s">
        <v>1255</v>
      </c>
      <c r="C222" s="9" t="s">
        <v>1256</v>
      </c>
      <c r="D222" s="21">
        <v>1976</v>
      </c>
      <c r="E222" s="24"/>
      <c r="F222" s="106"/>
      <c r="G222" s="298"/>
      <c r="H222" s="64">
        <v>1.3872731248633277</v>
      </c>
      <c r="I222" s="64">
        <f t="shared" si="27"/>
        <v>1.3098184998906621</v>
      </c>
      <c r="J222" s="291">
        <f t="shared" si="25"/>
        <v>7.2767694438370112E-2</v>
      </c>
      <c r="K222" s="292">
        <f t="shared" si="26"/>
        <v>0.60501008333940764</v>
      </c>
      <c r="L222" s="144"/>
      <c r="M222" s="390"/>
      <c r="N222" s="72"/>
      <c r="O222" s="178"/>
      <c r="P222" s="72"/>
      <c r="Q222" s="178"/>
      <c r="R222" s="72"/>
      <c r="S222" s="178"/>
      <c r="T222" s="88"/>
      <c r="U222" s="192"/>
      <c r="V222" s="72"/>
      <c r="W222" s="178"/>
      <c r="X222" s="72"/>
      <c r="Y222" s="178"/>
      <c r="Z222" s="72"/>
      <c r="AA222" s="178"/>
      <c r="AB222" s="88"/>
      <c r="AC222" s="176"/>
      <c r="AD222" s="71"/>
      <c r="AE222" s="184"/>
      <c r="AF222" s="71"/>
      <c r="AG222" s="179"/>
      <c r="AH222" s="71"/>
      <c r="AI222" s="179">
        <v>7.3425925925925895E-2</v>
      </c>
      <c r="AJ222" s="87">
        <v>1.3872731248633277</v>
      </c>
      <c r="AK222" s="266"/>
      <c r="AL222" s="267"/>
      <c r="AM222" s="271"/>
      <c r="AN222" s="267"/>
      <c r="AO222" s="271"/>
      <c r="AP222" s="270"/>
      <c r="AQ222" s="271"/>
      <c r="AR222" s="269"/>
      <c r="AS222" s="153"/>
      <c r="AT222" s="118"/>
      <c r="AU222" s="154"/>
      <c r="AV222" s="118"/>
      <c r="AW222" s="155"/>
      <c r="AX222" s="120"/>
      <c r="AY222" s="117"/>
      <c r="AZ222" s="118"/>
      <c r="BA222" s="119"/>
      <c r="BB222" s="118"/>
      <c r="BC222" s="119"/>
      <c r="BD222" s="125"/>
      <c r="BE222" s="117"/>
      <c r="BF222" s="118"/>
      <c r="BG222" s="119"/>
      <c r="BH222" s="118"/>
      <c r="BI222" s="119"/>
      <c r="BJ222" s="120"/>
      <c r="BK222" s="83"/>
    </row>
    <row r="223" spans="1:68" ht="15.6" customHeight="1" x14ac:dyDescent="0.3">
      <c r="B223" s="42" t="s">
        <v>980</v>
      </c>
      <c r="C223" s="38" t="s">
        <v>1088</v>
      </c>
      <c r="D223" s="21"/>
      <c r="E223" s="12"/>
      <c r="F223" s="106"/>
      <c r="G223" s="298"/>
      <c r="H223" s="64">
        <v>1.3865057915057872</v>
      </c>
      <c r="I223" s="64">
        <f t="shared" si="27"/>
        <v>1.3092046332046299</v>
      </c>
      <c r="J223" s="291">
        <f t="shared" si="25"/>
        <v>7.273359073359055E-2</v>
      </c>
      <c r="K223" s="292">
        <f t="shared" si="26"/>
        <v>0.60504418704418717</v>
      </c>
      <c r="L223" s="144"/>
      <c r="M223" s="390"/>
      <c r="N223" s="72"/>
      <c r="O223" s="178"/>
      <c r="P223" s="72"/>
      <c r="Q223" s="178">
        <v>1.6625231481481428E-2</v>
      </c>
      <c r="R223" s="64">
        <v>1.3865057915057872</v>
      </c>
      <c r="S223" s="178"/>
      <c r="T223" s="88"/>
      <c r="U223" s="192"/>
      <c r="V223" s="72"/>
      <c r="W223" s="178"/>
      <c r="X223" s="72"/>
      <c r="Y223" s="178"/>
      <c r="Z223" s="72"/>
      <c r="AA223" s="178"/>
      <c r="AB223" s="88"/>
      <c r="AC223" s="176"/>
      <c r="AD223" s="71"/>
      <c r="AE223" s="184"/>
      <c r="AF223" s="71"/>
      <c r="AG223" s="179"/>
      <c r="AH223" s="71"/>
      <c r="AI223" s="179"/>
      <c r="AJ223" s="82"/>
      <c r="AK223" s="266"/>
      <c r="AL223" s="267"/>
      <c r="AM223" s="271"/>
      <c r="AN223" s="267"/>
      <c r="AO223" s="271">
        <v>1.9775347222222184E-2</v>
      </c>
      <c r="AP223" s="270">
        <v>1.7964734827774786</v>
      </c>
      <c r="AQ223" s="271"/>
      <c r="AR223" s="269"/>
      <c r="AS223" s="153"/>
      <c r="AT223" s="118"/>
      <c r="AU223" s="154"/>
      <c r="AV223" s="118"/>
      <c r="AW223" s="155"/>
      <c r="AX223" s="120"/>
      <c r="AY223" s="117"/>
      <c r="AZ223" s="118"/>
      <c r="BA223" s="119"/>
      <c r="BB223" s="118"/>
      <c r="BC223" s="119"/>
      <c r="BD223" s="125"/>
      <c r="BE223" s="117"/>
      <c r="BF223" s="118"/>
      <c r="BG223" s="119"/>
      <c r="BH223" s="118"/>
      <c r="BI223" s="119"/>
      <c r="BJ223" s="120"/>
      <c r="BK223" s="83"/>
    </row>
    <row r="224" spans="1:68" ht="15.6" customHeight="1" x14ac:dyDescent="0.3">
      <c r="B224" s="139" t="s">
        <v>1565</v>
      </c>
      <c r="C224" s="19" t="s">
        <v>1510</v>
      </c>
      <c r="D224" s="145">
        <v>1973</v>
      </c>
      <c r="E224" s="31" t="s">
        <v>703</v>
      </c>
      <c r="F224" s="106"/>
      <c r="G224" s="298"/>
      <c r="H224" s="64">
        <v>1.3839933073061907</v>
      </c>
      <c r="I224" s="64">
        <f t="shared" si="27"/>
        <v>1.3071946458449526</v>
      </c>
      <c r="J224" s="291">
        <f t="shared" si="25"/>
        <v>7.2621924769164029E-2</v>
      </c>
      <c r="K224" s="292">
        <f t="shared" si="26"/>
        <v>0.60515585300861363</v>
      </c>
      <c r="L224" s="169"/>
      <c r="M224" s="390"/>
      <c r="N224" s="72"/>
      <c r="O224" s="178"/>
      <c r="P224" s="72"/>
      <c r="Q224" s="178"/>
      <c r="R224" s="72"/>
      <c r="S224" s="178"/>
      <c r="T224" s="88"/>
      <c r="U224" s="192"/>
      <c r="V224" s="72"/>
      <c r="W224" s="178"/>
      <c r="X224" s="72"/>
      <c r="Y224" s="178"/>
      <c r="Z224" s="72"/>
      <c r="AA224" s="178"/>
      <c r="AB224" s="88"/>
      <c r="AC224" s="176">
        <v>5.7442129629629628E-2</v>
      </c>
      <c r="AD224" s="64">
        <v>1.3839933073061907</v>
      </c>
      <c r="AE224" s="184"/>
      <c r="AF224" s="54"/>
      <c r="AG224" s="179"/>
      <c r="AH224" s="54"/>
      <c r="AI224" s="179"/>
      <c r="AJ224" s="67"/>
      <c r="AK224" s="266"/>
      <c r="AL224" s="267"/>
      <c r="AM224" s="271"/>
      <c r="AN224" s="267"/>
      <c r="AO224" s="271"/>
      <c r="AP224" s="270"/>
      <c r="AQ224" s="271"/>
      <c r="AR224" s="269"/>
      <c r="AS224" s="153"/>
      <c r="AT224" s="118"/>
      <c r="AU224" s="154"/>
      <c r="AV224" s="118"/>
      <c r="AW224" s="155"/>
      <c r="AX224" s="120"/>
      <c r="AY224" s="117"/>
      <c r="AZ224" s="118"/>
      <c r="BA224" s="119"/>
      <c r="BB224" s="118"/>
      <c r="BC224" s="119"/>
      <c r="BD224" s="125"/>
      <c r="BE224" s="117"/>
      <c r="BF224" s="118"/>
      <c r="BG224" s="119"/>
      <c r="BH224" s="118"/>
      <c r="BI224" s="119"/>
      <c r="BJ224" s="120"/>
      <c r="BK224" s="47"/>
    </row>
    <row r="225" spans="1:63" ht="15.6" customHeight="1" x14ac:dyDescent="0.3">
      <c r="B225" s="139" t="s">
        <v>1563</v>
      </c>
      <c r="C225" s="19" t="s">
        <v>1507</v>
      </c>
      <c r="D225" s="145">
        <v>1982</v>
      </c>
      <c r="E225" s="12" t="s">
        <v>2022</v>
      </c>
      <c r="F225" s="106"/>
      <c r="G225" s="298"/>
      <c r="H225" s="63">
        <v>1.306659358728419</v>
      </c>
      <c r="I225" s="63">
        <v>1.306659358728419</v>
      </c>
      <c r="J225" s="291">
        <f t="shared" si="25"/>
        <v>7.2592186596023275E-2</v>
      </c>
      <c r="K225" s="292">
        <f t="shared" si="26"/>
        <v>0.60518559118175441</v>
      </c>
      <c r="L225" s="169"/>
      <c r="M225" s="390" t="s">
        <v>2233</v>
      </c>
      <c r="N225" s="63">
        <v>1.306659358728419</v>
      </c>
      <c r="O225" s="178"/>
      <c r="P225" s="72"/>
      <c r="Q225" s="178"/>
      <c r="R225" s="72"/>
      <c r="S225" s="178"/>
      <c r="T225" s="88"/>
      <c r="U225" s="192"/>
      <c r="V225" s="72"/>
      <c r="W225" s="178"/>
      <c r="X225" s="72"/>
      <c r="Y225" s="178"/>
      <c r="Z225" s="72"/>
      <c r="AA225" s="178"/>
      <c r="AB225" s="88"/>
      <c r="AC225" s="176">
        <v>5.634259259259259E-2</v>
      </c>
      <c r="AD225" s="72">
        <v>1.3575013943112102</v>
      </c>
      <c r="AE225" s="184"/>
      <c r="AF225" s="54"/>
      <c r="AG225" s="179"/>
      <c r="AH225" s="54"/>
      <c r="AI225" s="179"/>
      <c r="AJ225" s="67"/>
      <c r="AK225" s="266"/>
      <c r="AL225" s="267"/>
      <c r="AM225" s="271"/>
      <c r="AN225" s="267"/>
      <c r="AO225" s="271"/>
      <c r="AP225" s="270"/>
      <c r="AQ225" s="271"/>
      <c r="AR225" s="269"/>
      <c r="AS225" s="153"/>
      <c r="AT225" s="118"/>
      <c r="AU225" s="154"/>
      <c r="AV225" s="118"/>
      <c r="AW225" s="155"/>
      <c r="AX225" s="120"/>
      <c r="AY225" s="117"/>
      <c r="AZ225" s="118"/>
      <c r="BA225" s="119"/>
      <c r="BB225" s="118"/>
      <c r="BC225" s="119"/>
      <c r="BD225" s="125"/>
      <c r="BE225" s="117"/>
      <c r="BF225" s="118"/>
      <c r="BG225" s="119"/>
      <c r="BH225" s="118"/>
      <c r="BI225" s="119"/>
      <c r="BJ225" s="120"/>
      <c r="BK225" s="47"/>
    </row>
    <row r="226" spans="1:63" ht="15.6" customHeight="1" x14ac:dyDescent="0.3">
      <c r="B226" s="42" t="s">
        <v>941</v>
      </c>
      <c r="C226" s="38" t="s">
        <v>1052</v>
      </c>
      <c r="D226" s="21">
        <v>1969</v>
      </c>
      <c r="E226" s="12" t="s">
        <v>1151</v>
      </c>
      <c r="F226" s="106"/>
      <c r="G226" s="298"/>
      <c r="H226" s="63">
        <v>1.3044784270890224</v>
      </c>
      <c r="I226" s="63">
        <v>1.3044784270890224</v>
      </c>
      <c r="J226" s="291">
        <f t="shared" si="25"/>
        <v>7.2471023727167905E-2</v>
      </c>
      <c r="K226" s="292">
        <f t="shared" si="26"/>
        <v>0.60530675405060985</v>
      </c>
      <c r="L226" s="144"/>
      <c r="M226" s="390"/>
      <c r="N226" s="72"/>
      <c r="O226" s="178"/>
      <c r="P226" s="72"/>
      <c r="Q226" s="178"/>
      <c r="R226" s="72"/>
      <c r="S226" s="178"/>
      <c r="T226" s="88"/>
      <c r="U226" s="192"/>
      <c r="V226" s="72"/>
      <c r="W226" s="178">
        <v>6.5266203703703729E-2</v>
      </c>
      <c r="X226" s="72">
        <v>1.4196878147029219</v>
      </c>
      <c r="Y226" s="178"/>
      <c r="Z226" s="72"/>
      <c r="AA226" s="178"/>
      <c r="AB226" s="88"/>
      <c r="AC226" s="176"/>
      <c r="AD226" s="71"/>
      <c r="AE226" s="184">
        <v>5.5289351851851853E-2</v>
      </c>
      <c r="AF226" s="63">
        <v>1.3044784270890224</v>
      </c>
      <c r="AG226" s="179"/>
      <c r="AH226" s="71"/>
      <c r="AI226" s="179"/>
      <c r="AJ226" s="82"/>
      <c r="AK226" s="266"/>
      <c r="AL226" s="267"/>
      <c r="AM226" s="271">
        <v>5.8518518518518525E-2</v>
      </c>
      <c r="AN226" s="267">
        <v>1.3679653679653709</v>
      </c>
      <c r="AO226" s="271"/>
      <c r="AP226" s="270"/>
      <c r="AQ226" s="271"/>
      <c r="AR226" s="269"/>
      <c r="AS226" s="153"/>
      <c r="AT226" s="118"/>
      <c r="AU226" s="154"/>
      <c r="AV226" s="118"/>
      <c r="AW226" s="155"/>
      <c r="AX226" s="120"/>
      <c r="AY226" s="117"/>
      <c r="AZ226" s="118"/>
      <c r="BA226" s="119"/>
      <c r="BB226" s="118"/>
      <c r="BC226" s="119"/>
      <c r="BD226" s="125"/>
      <c r="BE226" s="117"/>
      <c r="BF226" s="118"/>
      <c r="BG226" s="119"/>
      <c r="BH226" s="118"/>
      <c r="BI226" s="119"/>
      <c r="BJ226" s="120"/>
      <c r="BK226" s="83"/>
    </row>
    <row r="227" spans="1:63" ht="15.6" customHeight="1" x14ac:dyDescent="0.3">
      <c r="B227" s="32" t="s">
        <v>1455</v>
      </c>
      <c r="C227" s="81" t="s">
        <v>1417</v>
      </c>
      <c r="D227" s="21"/>
      <c r="E227" s="225"/>
      <c r="F227" s="106"/>
      <c r="G227" s="298"/>
      <c r="H227" s="64">
        <v>1.3792722166322129</v>
      </c>
      <c r="I227" s="64">
        <f>(((H227-100%)*0.8))+100%</f>
        <v>1.3034177733057704</v>
      </c>
      <c r="J227" s="291">
        <f t="shared" si="25"/>
        <v>7.2412098516987239E-2</v>
      </c>
      <c r="K227" s="292">
        <f t="shared" si="26"/>
        <v>0.60536567926079043</v>
      </c>
      <c r="L227" s="144"/>
      <c r="M227" s="390"/>
      <c r="N227" s="72"/>
      <c r="O227" s="178"/>
      <c r="P227" s="72"/>
      <c r="Q227" s="178"/>
      <c r="R227" s="72"/>
      <c r="S227" s="178"/>
      <c r="T227" s="88"/>
      <c r="U227" s="192"/>
      <c r="V227" s="72"/>
      <c r="W227" s="178"/>
      <c r="X227" s="72"/>
      <c r="Y227" s="178"/>
      <c r="Z227" s="72"/>
      <c r="AA227" s="178"/>
      <c r="AB227" s="88"/>
      <c r="AC227" s="176"/>
      <c r="AD227" s="71"/>
      <c r="AE227" s="184"/>
      <c r="AF227" s="71"/>
      <c r="AG227" s="179">
        <v>1.4437499999999992E-2</v>
      </c>
      <c r="AH227" s="64">
        <v>1.3792722166322129</v>
      </c>
      <c r="AI227" s="179"/>
      <c r="AJ227" s="82"/>
      <c r="AK227" s="266"/>
      <c r="AL227" s="267"/>
      <c r="AM227" s="271"/>
      <c r="AN227" s="267"/>
      <c r="AO227" s="271"/>
      <c r="AP227" s="270"/>
      <c r="AQ227" s="271"/>
      <c r="AR227" s="269"/>
      <c r="AS227" s="153"/>
      <c r="AT227" s="118"/>
      <c r="AU227" s="154"/>
      <c r="AV227" s="118"/>
      <c r="AW227" s="155"/>
      <c r="AX227" s="120"/>
      <c r="AY227" s="117"/>
      <c r="AZ227" s="118"/>
      <c r="BA227" s="119"/>
      <c r="BB227" s="118"/>
      <c r="BC227" s="119"/>
      <c r="BD227" s="125"/>
      <c r="BE227" s="117"/>
      <c r="BF227" s="118"/>
      <c r="BG227" s="119"/>
      <c r="BH227" s="118"/>
      <c r="BI227" s="119"/>
      <c r="BJ227" s="120"/>
      <c r="BK227" s="83"/>
    </row>
    <row r="228" spans="1:63" ht="15.6" customHeight="1" x14ac:dyDescent="0.3">
      <c r="B228" s="32" t="s">
        <v>378</v>
      </c>
      <c r="C228" s="9" t="s">
        <v>377</v>
      </c>
      <c r="D228" s="21">
        <v>1972</v>
      </c>
      <c r="E228" s="24" t="s">
        <v>717</v>
      </c>
      <c r="F228" s="106"/>
      <c r="G228" s="298"/>
      <c r="H228" s="63">
        <v>1.3034021193530396</v>
      </c>
      <c r="I228" s="63">
        <v>1.3034021193530396</v>
      </c>
      <c r="J228" s="291">
        <f t="shared" si="25"/>
        <v>7.2411228852946638E-2</v>
      </c>
      <c r="K228" s="292">
        <f t="shared" si="26"/>
        <v>0.6053665489248311</v>
      </c>
      <c r="L228" s="144"/>
      <c r="M228" s="390"/>
      <c r="N228" s="72"/>
      <c r="O228" s="178"/>
      <c r="P228" s="72"/>
      <c r="Q228" s="178"/>
      <c r="R228" s="72"/>
      <c r="S228" s="178"/>
      <c r="T228" s="88"/>
      <c r="U228" s="192" t="s">
        <v>1799</v>
      </c>
      <c r="V228" s="72">
        <v>1.3594900849858356</v>
      </c>
      <c r="W228" s="178"/>
      <c r="X228" s="72"/>
      <c r="Y228" s="178"/>
      <c r="Z228" s="72"/>
      <c r="AA228" s="178"/>
      <c r="AB228" s="88"/>
      <c r="AC228" s="176">
        <v>5.409722222222222E-2</v>
      </c>
      <c r="AD228" s="63">
        <v>1.3034021193530396</v>
      </c>
      <c r="AE228" s="184"/>
      <c r="AF228" s="71"/>
      <c r="AG228" s="179"/>
      <c r="AH228" s="71"/>
      <c r="AI228" s="179"/>
      <c r="AJ228" s="82"/>
      <c r="AK228" s="266"/>
      <c r="AL228" s="267"/>
      <c r="AM228" s="271"/>
      <c r="AN228" s="267"/>
      <c r="AO228" s="271"/>
      <c r="AP228" s="270"/>
      <c r="AQ228" s="271"/>
      <c r="AR228" s="269"/>
      <c r="AS228" s="153">
        <v>5.6562499999999995E-2</v>
      </c>
      <c r="AT228" s="118">
        <v>1.3586321934945784</v>
      </c>
      <c r="AU228" s="154"/>
      <c r="AV228" s="118"/>
      <c r="AW228" s="155"/>
      <c r="AX228" s="120"/>
      <c r="AY228" s="117"/>
      <c r="AZ228" s="118"/>
      <c r="BA228" s="119"/>
      <c r="BB228" s="118"/>
      <c r="BC228" s="119"/>
      <c r="BD228" s="125"/>
      <c r="BE228" s="117"/>
      <c r="BF228" s="118"/>
      <c r="BG228" s="119"/>
      <c r="BH228" s="118"/>
      <c r="BI228" s="119"/>
      <c r="BJ228" s="120"/>
      <c r="BK228" s="83"/>
    </row>
    <row r="229" spans="1:63" ht="15.6" customHeight="1" x14ac:dyDescent="0.3">
      <c r="B229" s="42" t="s">
        <v>968</v>
      </c>
      <c r="C229" s="38" t="s">
        <v>1078</v>
      </c>
      <c r="D229" s="21"/>
      <c r="E229" s="12" t="s">
        <v>1162</v>
      </c>
      <c r="F229" s="106"/>
      <c r="G229" s="298"/>
      <c r="H229" s="64">
        <v>1.3789737869492471</v>
      </c>
      <c r="I229" s="64">
        <f>(((H229-100%)*0.8))+100%</f>
        <v>1.3031790295593977</v>
      </c>
      <c r="J229" s="291">
        <f t="shared" si="25"/>
        <v>7.2398834975522089E-2</v>
      </c>
      <c r="K229" s="292">
        <f t="shared" si="26"/>
        <v>0.60537894280225557</v>
      </c>
      <c r="L229" s="144"/>
      <c r="M229" s="390"/>
      <c r="N229" s="72"/>
      <c r="O229" s="178"/>
      <c r="P229" s="72"/>
      <c r="Q229" s="178"/>
      <c r="R229" s="72"/>
      <c r="S229" s="178"/>
      <c r="T229" s="88"/>
      <c r="U229" s="192"/>
      <c r="V229" s="72"/>
      <c r="W229" s="178"/>
      <c r="X229" s="72"/>
      <c r="Y229" s="178"/>
      <c r="Z229" s="72"/>
      <c r="AA229" s="178"/>
      <c r="AB229" s="88"/>
      <c r="AC229" s="176">
        <v>5.7233796296296297E-2</v>
      </c>
      <c r="AD229" s="64">
        <v>1.3789737869492471</v>
      </c>
      <c r="AE229" s="184"/>
      <c r="AF229" s="71"/>
      <c r="AG229" s="179"/>
      <c r="AH229" s="71"/>
      <c r="AI229" s="179"/>
      <c r="AJ229" s="82"/>
      <c r="AK229" s="266" t="s">
        <v>1234</v>
      </c>
      <c r="AL229" s="267">
        <v>1.5485036119711042</v>
      </c>
      <c r="AM229" s="271"/>
      <c r="AN229" s="267"/>
      <c r="AO229" s="271"/>
      <c r="AP229" s="270"/>
      <c r="AQ229" s="271"/>
      <c r="AR229" s="269"/>
      <c r="AS229" s="153"/>
      <c r="AT229" s="118"/>
      <c r="AU229" s="154"/>
      <c r="AV229" s="118"/>
      <c r="AW229" s="155"/>
      <c r="AX229" s="120"/>
      <c r="AY229" s="117"/>
      <c r="AZ229" s="118"/>
      <c r="BA229" s="119"/>
      <c r="BB229" s="118"/>
      <c r="BC229" s="119"/>
      <c r="BD229" s="125"/>
      <c r="BE229" s="117"/>
      <c r="BF229" s="118"/>
      <c r="BG229" s="119"/>
      <c r="BH229" s="118"/>
      <c r="BI229" s="119"/>
      <c r="BJ229" s="120"/>
      <c r="BK229" s="83"/>
    </row>
    <row r="230" spans="1:63" ht="15.6" customHeight="1" x14ac:dyDescent="0.3">
      <c r="B230" s="40" t="s">
        <v>684</v>
      </c>
      <c r="C230" s="9" t="s">
        <v>659</v>
      </c>
      <c r="D230" s="21">
        <v>1998</v>
      </c>
      <c r="E230" s="24" t="s">
        <v>730</v>
      </c>
      <c r="F230" s="106"/>
      <c r="G230" s="298"/>
      <c r="H230" s="64">
        <v>1.3741467576791802</v>
      </c>
      <c r="I230" s="64">
        <f>(((H230-100%)*0.8))+100%</f>
        <v>1.2993174061433441</v>
      </c>
      <c r="J230" s="291">
        <f t="shared" si="25"/>
        <v>7.2184300341296886E-2</v>
      </c>
      <c r="K230" s="292">
        <f t="shared" si="26"/>
        <v>0.60559347743648084</v>
      </c>
      <c r="L230" s="144"/>
      <c r="M230" s="390"/>
      <c r="N230" s="72"/>
      <c r="O230" s="178"/>
      <c r="P230" s="72"/>
      <c r="Q230" s="178"/>
      <c r="R230" s="72"/>
      <c r="S230" s="178">
        <v>7.4560185185185146E-2</v>
      </c>
      <c r="T230" s="87">
        <v>1.3741467576791802</v>
      </c>
      <c r="U230" s="192"/>
      <c r="V230" s="72"/>
      <c r="W230" s="178"/>
      <c r="X230" s="72"/>
      <c r="Y230" s="178"/>
      <c r="Z230" s="72"/>
      <c r="AA230" s="178"/>
      <c r="AB230" s="88"/>
      <c r="AC230" s="176"/>
      <c r="AD230" s="71"/>
      <c r="AE230" s="184"/>
      <c r="AF230" s="71"/>
      <c r="AG230" s="179"/>
      <c r="AH230" s="71"/>
      <c r="AI230" s="179"/>
      <c r="AJ230" s="82"/>
      <c r="AK230" s="266"/>
      <c r="AL230" s="267"/>
      <c r="AM230" s="271"/>
      <c r="AN230" s="267"/>
      <c r="AO230" s="271"/>
      <c r="AP230" s="270"/>
      <c r="AQ230" s="271"/>
      <c r="AR230" s="269"/>
      <c r="AS230" s="153">
        <v>4.3425925925925923E-2</v>
      </c>
      <c r="AT230" s="218">
        <v>1.0430914651098135</v>
      </c>
      <c r="AU230" s="154"/>
      <c r="AV230" s="118"/>
      <c r="AW230" s="155"/>
      <c r="AX230" s="120"/>
      <c r="AY230" s="117"/>
      <c r="AZ230" s="118"/>
      <c r="BA230" s="119"/>
      <c r="BB230" s="118"/>
      <c r="BC230" s="119"/>
      <c r="BD230" s="125"/>
      <c r="BE230" s="117"/>
      <c r="BF230" s="118"/>
      <c r="BG230" s="119"/>
      <c r="BH230" s="118"/>
      <c r="BI230" s="119"/>
      <c r="BJ230" s="120"/>
      <c r="BK230" s="83"/>
    </row>
    <row r="231" spans="1:63" ht="15.6" customHeight="1" x14ac:dyDescent="0.3">
      <c r="B231" s="32" t="s">
        <v>1673</v>
      </c>
      <c r="C231" s="162" t="s">
        <v>1629</v>
      </c>
      <c r="D231" s="145">
        <v>1974</v>
      </c>
      <c r="E231" s="12" t="s">
        <v>2026</v>
      </c>
      <c r="F231" s="106"/>
      <c r="G231" s="298"/>
      <c r="H231" s="63">
        <v>1.2951841359773371</v>
      </c>
      <c r="I231" s="63">
        <v>1.2951841359773371</v>
      </c>
      <c r="J231" s="291">
        <f t="shared" si="25"/>
        <v>7.1954674220963161E-2</v>
      </c>
      <c r="K231" s="292">
        <f t="shared" si="26"/>
        <v>0.60582310355681457</v>
      </c>
      <c r="L231" s="50"/>
      <c r="M231" s="390" t="s">
        <v>2115</v>
      </c>
      <c r="N231" s="72">
        <v>1.3872293779117568</v>
      </c>
      <c r="O231" s="178"/>
      <c r="P231" s="72"/>
      <c r="Q231" s="178"/>
      <c r="R231" s="72"/>
      <c r="S231" s="178"/>
      <c r="T231" s="88"/>
      <c r="U231" s="191" t="s">
        <v>1821</v>
      </c>
      <c r="V231" s="63">
        <v>1.2951841359773371</v>
      </c>
      <c r="W231" s="179"/>
      <c r="X231" s="71"/>
      <c r="Y231" s="179"/>
      <c r="Z231" s="54"/>
      <c r="AA231" s="179"/>
      <c r="AB231" s="70"/>
      <c r="AC231" s="176"/>
      <c r="AD231" s="54"/>
      <c r="AE231" s="184"/>
      <c r="AF231" s="54"/>
      <c r="AG231" s="179"/>
      <c r="AH231" s="54"/>
      <c r="AI231" s="179"/>
      <c r="AJ231" s="67"/>
      <c r="AK231" s="266"/>
      <c r="AL231" s="267"/>
      <c r="AM231" s="271"/>
      <c r="AN231" s="267"/>
      <c r="AO231" s="271"/>
      <c r="AP231" s="270"/>
      <c r="AQ231" s="271"/>
      <c r="AR231" s="269"/>
      <c r="AS231" s="153"/>
      <c r="AT231" s="118"/>
      <c r="AU231" s="154"/>
      <c r="AV231" s="118"/>
      <c r="AW231" s="155"/>
      <c r="AX231" s="120"/>
      <c r="AY231" s="165"/>
      <c r="AZ231" s="61"/>
      <c r="BA231" s="16"/>
      <c r="BB231" s="61"/>
      <c r="BC231" s="16"/>
      <c r="BD231" s="167"/>
      <c r="BE231" s="165"/>
      <c r="BF231" s="61"/>
      <c r="BG231" s="16"/>
      <c r="BH231" s="61"/>
      <c r="BI231" s="16"/>
      <c r="BJ231" s="59"/>
      <c r="BK231" s="47"/>
    </row>
    <row r="232" spans="1:63" ht="15.6" customHeight="1" x14ac:dyDescent="0.3">
      <c r="B232" s="32" t="s">
        <v>299</v>
      </c>
      <c r="C232" s="9" t="s">
        <v>298</v>
      </c>
      <c r="D232" s="21">
        <v>1979</v>
      </c>
      <c r="E232" s="12" t="s">
        <v>1435</v>
      </c>
      <c r="F232" s="106"/>
      <c r="G232" s="298"/>
      <c r="H232" s="63">
        <v>1.2950230887634699</v>
      </c>
      <c r="I232" s="63">
        <v>1.2950230887634699</v>
      </c>
      <c r="J232" s="291">
        <f t="shared" si="25"/>
        <v>7.1945727153526109E-2</v>
      </c>
      <c r="K232" s="292">
        <f t="shared" si="26"/>
        <v>0.60583205062425161</v>
      </c>
      <c r="L232" s="144"/>
      <c r="M232" s="390" t="s">
        <v>2164</v>
      </c>
      <c r="N232" s="72">
        <v>1.508906549739655</v>
      </c>
      <c r="O232" s="178">
        <v>5.8425925925925881E-2</v>
      </c>
      <c r="P232" s="63">
        <v>1.2950230887634699</v>
      </c>
      <c r="Q232" s="178"/>
      <c r="R232" s="72"/>
      <c r="S232" s="178"/>
      <c r="T232" s="88"/>
      <c r="U232" s="192"/>
      <c r="V232" s="72"/>
      <c r="W232" s="178">
        <v>6.5462962962962945E-2</v>
      </c>
      <c r="X232" s="72">
        <v>1.4239677744209471</v>
      </c>
      <c r="Y232" s="178"/>
      <c r="Z232" s="72"/>
      <c r="AA232" s="178">
        <v>7.3724070534215369E-2</v>
      </c>
      <c r="AB232" s="88">
        <v>1.3763525700423958</v>
      </c>
      <c r="AC232" s="176"/>
      <c r="AD232" s="71"/>
      <c r="AE232" s="184">
        <v>5.6863425925925921E-2</v>
      </c>
      <c r="AF232" s="72">
        <v>1.341616602949208</v>
      </c>
      <c r="AG232" s="179">
        <v>1.5393171296296249E-2</v>
      </c>
      <c r="AH232" s="71">
        <v>1.4705713243180532</v>
      </c>
      <c r="AI232" s="179"/>
      <c r="AJ232" s="82"/>
      <c r="AK232" s="266" t="s">
        <v>1187</v>
      </c>
      <c r="AL232" s="267">
        <v>2.5340557275541795</v>
      </c>
      <c r="AM232" s="271" t="s">
        <v>589</v>
      </c>
      <c r="AN232" s="267">
        <v>0</v>
      </c>
      <c r="AO232" s="271">
        <v>1.4872685185185197E-2</v>
      </c>
      <c r="AP232" s="270">
        <v>1.3510955965849423</v>
      </c>
      <c r="AQ232" s="271">
        <v>7.1404166666666713E-2</v>
      </c>
      <c r="AR232" s="269">
        <v>1.2661940852403539</v>
      </c>
      <c r="AS232" s="153">
        <v>6.1400462962962969E-2</v>
      </c>
      <c r="AT232" s="118">
        <v>1.4748401445649151</v>
      </c>
      <c r="AU232" s="154">
        <v>5.5787037037037031E-2</v>
      </c>
      <c r="AV232" s="118">
        <v>1.2734478203434609</v>
      </c>
      <c r="AW232" s="155">
        <v>1.3890817901234568E-2</v>
      </c>
      <c r="AX232" s="120">
        <v>1.253394137714962</v>
      </c>
      <c r="AY232" s="117">
        <v>5.3136574074074072E-2</v>
      </c>
      <c r="AZ232" s="118">
        <v>1.225901201602136</v>
      </c>
      <c r="BA232" s="119">
        <v>5.1817129629629623E-2</v>
      </c>
      <c r="BB232" s="118">
        <v>1.1695402298850575</v>
      </c>
      <c r="BC232" s="119">
        <v>1.4415895061728396E-2</v>
      </c>
      <c r="BD232" s="125">
        <v>1.3020419541431461</v>
      </c>
      <c r="BE232" s="117">
        <v>5.1898148148148145E-2</v>
      </c>
      <c r="BF232" s="118">
        <v>1.2164948453608249</v>
      </c>
      <c r="BG232" s="119" t="s">
        <v>589</v>
      </c>
      <c r="BH232" s="118"/>
      <c r="BI232" s="119">
        <v>1.7439429012345683E-2</v>
      </c>
      <c r="BJ232" s="120">
        <v>1.6243127672571782</v>
      </c>
      <c r="BK232" s="83"/>
    </row>
    <row r="233" spans="1:63" ht="15.6" customHeight="1" x14ac:dyDescent="0.3">
      <c r="B233" s="32" t="s">
        <v>2064</v>
      </c>
      <c r="C233" s="208" t="s">
        <v>2077</v>
      </c>
      <c r="D233" s="209">
        <v>1989</v>
      </c>
      <c r="E233" s="195" t="s">
        <v>2033</v>
      </c>
      <c r="F233" s="207">
        <v>1</v>
      </c>
      <c r="G233" s="301">
        <v>43839</v>
      </c>
      <c r="H233" s="64">
        <v>1.3665982555156522</v>
      </c>
      <c r="I233" s="64">
        <f>(((H233-100%)*0.8))+100%</f>
        <v>1.2932786044125217</v>
      </c>
      <c r="J233" s="291">
        <f t="shared" si="25"/>
        <v>7.1848811356251208E-2</v>
      </c>
      <c r="K233" s="292">
        <f t="shared" si="26"/>
        <v>0.60592896642152649</v>
      </c>
      <c r="L233" s="50"/>
      <c r="M233" s="390"/>
      <c r="N233" s="72"/>
      <c r="O233" s="178">
        <v>6.1655092592592609E-2</v>
      </c>
      <c r="P233" s="64">
        <v>1.3665982555156522</v>
      </c>
      <c r="Q233" s="178"/>
      <c r="R233" s="72"/>
      <c r="S233" s="178"/>
      <c r="T233" s="88"/>
      <c r="U233" s="191"/>
      <c r="V233" s="54"/>
      <c r="W233" s="179"/>
      <c r="X233" s="54"/>
      <c r="Y233" s="179"/>
      <c r="Z233" s="54"/>
      <c r="AA233" s="179"/>
      <c r="AB233" s="70"/>
      <c r="AC233" s="176"/>
      <c r="AD233" s="54"/>
      <c r="AE233" s="184"/>
      <c r="AF233" s="54"/>
      <c r="AG233" s="179"/>
      <c r="AH233" s="54"/>
      <c r="AI233" s="179"/>
      <c r="AJ233" s="67"/>
      <c r="AK233" s="266"/>
      <c r="AL233" s="267"/>
      <c r="AM233" s="271"/>
      <c r="AN233" s="267"/>
      <c r="AO233" s="271"/>
      <c r="AP233" s="270"/>
      <c r="AQ233" s="271"/>
      <c r="AR233" s="269"/>
      <c r="AS233" s="108"/>
      <c r="AT233" s="61"/>
      <c r="AU233" s="45"/>
      <c r="AV233" s="61"/>
      <c r="AW233" s="46"/>
      <c r="AX233" s="59"/>
      <c r="AY233" s="165"/>
      <c r="AZ233" s="61"/>
      <c r="BA233" s="16"/>
      <c r="BB233" s="61"/>
      <c r="BC233" s="16"/>
      <c r="BD233" s="167"/>
      <c r="BE233" s="165"/>
      <c r="BF233" s="61"/>
      <c r="BG233" s="16"/>
      <c r="BH233" s="61"/>
      <c r="BI233" s="16"/>
      <c r="BJ233" s="59"/>
      <c r="BK233" s="47"/>
    </row>
    <row r="234" spans="1:63" ht="15.6" customHeight="1" x14ac:dyDescent="0.3">
      <c r="B234" s="32" t="s">
        <v>1359</v>
      </c>
      <c r="C234" s="38" t="s">
        <v>1325</v>
      </c>
      <c r="D234" s="21">
        <v>1960</v>
      </c>
      <c r="E234" s="12" t="s">
        <v>1387</v>
      </c>
      <c r="F234" s="141"/>
      <c r="G234" s="298"/>
      <c r="H234" s="63">
        <v>1.2911321807027332</v>
      </c>
      <c r="I234" s="63">
        <v>1.2911321807027332</v>
      </c>
      <c r="J234" s="291">
        <f t="shared" si="25"/>
        <v>7.1729565594596284E-2</v>
      </c>
      <c r="K234" s="292">
        <f t="shared" si="26"/>
        <v>0.60604821218318139</v>
      </c>
      <c r="L234" s="144"/>
      <c r="M234" s="390" t="s">
        <v>2156</v>
      </c>
      <c r="N234" s="72">
        <v>1.3083036448342011</v>
      </c>
      <c r="O234" s="178"/>
      <c r="P234" s="72"/>
      <c r="Q234" s="178"/>
      <c r="R234" s="72"/>
      <c r="S234" s="178"/>
      <c r="T234" s="88"/>
      <c r="U234" s="192"/>
      <c r="V234" s="72"/>
      <c r="W234" s="178"/>
      <c r="X234" s="72"/>
      <c r="Y234" s="178"/>
      <c r="Z234" s="72"/>
      <c r="AA234" s="178"/>
      <c r="AB234" s="88"/>
      <c r="AC234" s="176">
        <v>5.3587962962962969E-2</v>
      </c>
      <c r="AD234" s="63">
        <v>1.2911321807027332</v>
      </c>
      <c r="AE234" s="184"/>
      <c r="AF234" s="71"/>
      <c r="AG234" s="179"/>
      <c r="AH234" s="71"/>
      <c r="AI234" s="179"/>
      <c r="AJ234" s="82"/>
      <c r="AK234" s="266"/>
      <c r="AL234" s="267"/>
      <c r="AM234" s="271"/>
      <c r="AN234" s="267"/>
      <c r="AO234" s="271"/>
      <c r="AP234" s="270"/>
      <c r="AQ234" s="271"/>
      <c r="AR234" s="269"/>
      <c r="AS234" s="153"/>
      <c r="AT234" s="118"/>
      <c r="AU234" s="154"/>
      <c r="AV234" s="118"/>
      <c r="AW234" s="155"/>
      <c r="AX234" s="120"/>
      <c r="AY234" s="117"/>
      <c r="AZ234" s="118"/>
      <c r="BA234" s="119"/>
      <c r="BB234" s="118"/>
      <c r="BC234" s="119"/>
      <c r="BD234" s="125"/>
      <c r="BE234" s="117"/>
      <c r="BF234" s="118"/>
      <c r="BG234" s="119"/>
      <c r="BH234" s="118"/>
      <c r="BI234" s="119"/>
      <c r="BJ234" s="120"/>
      <c r="BK234" s="83"/>
    </row>
    <row r="235" spans="1:63" ht="15.6" customHeight="1" x14ac:dyDescent="0.3">
      <c r="A235" s="22"/>
      <c r="B235" s="32" t="s">
        <v>1680</v>
      </c>
      <c r="C235" s="162" t="s">
        <v>1636</v>
      </c>
      <c r="D235" s="145">
        <v>1952</v>
      </c>
      <c r="E235" s="227" t="s">
        <v>1651</v>
      </c>
      <c r="F235" s="106"/>
      <c r="G235" s="298"/>
      <c r="H235" s="64">
        <v>1.3631728045325777</v>
      </c>
      <c r="I235" s="64">
        <f>(((H235-100%)*0.8))+100%</f>
        <v>1.2905382436260622</v>
      </c>
      <c r="J235" s="291">
        <f t="shared" si="25"/>
        <v>7.1696569090336781E-2</v>
      </c>
      <c r="K235" s="292">
        <f t="shared" si="26"/>
        <v>0.60608120868744098</v>
      </c>
      <c r="L235" s="50"/>
      <c r="M235" s="390"/>
      <c r="N235" s="72"/>
      <c r="O235" s="178"/>
      <c r="P235" s="72"/>
      <c r="Q235" s="178"/>
      <c r="R235" s="72"/>
      <c r="S235" s="178"/>
      <c r="T235" s="88"/>
      <c r="U235" s="191" t="s">
        <v>1827</v>
      </c>
      <c r="V235" s="64">
        <v>1.3631728045325777</v>
      </c>
      <c r="W235" s="179"/>
      <c r="X235" s="71"/>
      <c r="Y235" s="179"/>
      <c r="Z235" s="54"/>
      <c r="AA235" s="179"/>
      <c r="AB235" s="70"/>
      <c r="AC235" s="176"/>
      <c r="AD235" s="54"/>
      <c r="AE235" s="184"/>
      <c r="AF235" s="54"/>
      <c r="AG235" s="179"/>
      <c r="AH235" s="54"/>
      <c r="AI235" s="179"/>
      <c r="AJ235" s="67"/>
      <c r="AK235" s="266"/>
      <c r="AL235" s="267"/>
      <c r="AM235" s="271"/>
      <c r="AN235" s="267"/>
      <c r="AO235" s="271"/>
      <c r="AP235" s="270"/>
      <c r="AQ235" s="271"/>
      <c r="AR235" s="269"/>
      <c r="AS235" s="153"/>
      <c r="AT235" s="118"/>
      <c r="AU235" s="154"/>
      <c r="AV235" s="118"/>
      <c r="AW235" s="155"/>
      <c r="AX235" s="120"/>
      <c r="AY235" s="165"/>
      <c r="AZ235" s="61"/>
      <c r="BA235" s="16"/>
      <c r="BB235" s="61"/>
      <c r="BC235" s="16"/>
      <c r="BD235" s="167"/>
      <c r="BE235" s="165"/>
      <c r="BF235" s="61"/>
      <c r="BG235" s="16"/>
      <c r="BH235" s="61"/>
      <c r="BI235" s="16"/>
      <c r="BJ235" s="59"/>
      <c r="BK235" s="47"/>
    </row>
    <row r="236" spans="1:63" ht="15.6" customHeight="1" x14ac:dyDescent="0.3">
      <c r="B236" s="32" t="s">
        <v>1749</v>
      </c>
      <c r="C236" s="9" t="s">
        <v>1728</v>
      </c>
      <c r="D236" s="21">
        <v>1988</v>
      </c>
      <c r="E236" s="9" t="s">
        <v>1101</v>
      </c>
      <c r="F236" s="106"/>
      <c r="G236" s="298"/>
      <c r="H236" s="64">
        <v>1.3630412890231645</v>
      </c>
      <c r="I236" s="64">
        <f>(((H236-100%)*0.8))+100%</f>
        <v>1.2904330312185315</v>
      </c>
      <c r="J236" s="291">
        <f t="shared" si="25"/>
        <v>7.1690723956585073E-2</v>
      </c>
      <c r="K236" s="292">
        <f t="shared" si="26"/>
        <v>0.60608705382119266</v>
      </c>
      <c r="L236" s="50"/>
      <c r="M236" s="390"/>
      <c r="N236" s="72"/>
      <c r="O236" s="178"/>
      <c r="P236" s="72"/>
      <c r="Q236" s="178"/>
      <c r="R236" s="72"/>
      <c r="S236" s="178"/>
      <c r="T236" s="88"/>
      <c r="U236" s="191"/>
      <c r="V236" s="71"/>
      <c r="W236" s="179">
        <v>6.2662037037037099E-2</v>
      </c>
      <c r="X236" s="64">
        <v>1.3630412890231645</v>
      </c>
      <c r="Y236" s="179"/>
      <c r="Z236" s="54"/>
      <c r="AA236" s="179"/>
      <c r="AB236" s="70"/>
      <c r="AC236" s="176"/>
      <c r="AD236" s="54"/>
      <c r="AE236" s="184"/>
      <c r="AF236" s="54"/>
      <c r="AG236" s="179"/>
      <c r="AH236" s="54"/>
      <c r="AI236" s="179"/>
      <c r="AJ236" s="67"/>
      <c r="AK236" s="266"/>
      <c r="AL236" s="267"/>
      <c r="AM236" s="271"/>
      <c r="AN236" s="267"/>
      <c r="AO236" s="271"/>
      <c r="AP236" s="270"/>
      <c r="AQ236" s="271"/>
      <c r="AR236" s="269"/>
      <c r="AS236" s="153"/>
      <c r="AT236" s="118"/>
      <c r="AU236" s="154"/>
      <c r="AV236" s="118"/>
      <c r="AW236" s="155"/>
      <c r="AX236" s="120"/>
      <c r="AY236" s="165"/>
      <c r="AZ236" s="61"/>
      <c r="BA236" s="16"/>
      <c r="BB236" s="61"/>
      <c r="BC236" s="16"/>
      <c r="BD236" s="167"/>
      <c r="BE236" s="165"/>
      <c r="BF236" s="61"/>
      <c r="BG236" s="16"/>
      <c r="BH236" s="61"/>
      <c r="BI236" s="16"/>
      <c r="BJ236" s="59"/>
      <c r="BK236" s="47"/>
    </row>
    <row r="237" spans="1:63" ht="15.6" customHeight="1" x14ac:dyDescent="0.3">
      <c r="B237" s="32" t="s">
        <v>1973</v>
      </c>
      <c r="C237" s="162" t="s">
        <v>1928</v>
      </c>
      <c r="D237" s="21">
        <v>1967</v>
      </c>
      <c r="E237" s="12" t="s">
        <v>2038</v>
      </c>
      <c r="F237" s="106"/>
      <c r="G237" s="299"/>
      <c r="H237" s="64">
        <v>1.3617429432721295</v>
      </c>
      <c r="I237" s="64">
        <f>(((H237-100%)*0.8))+100%</f>
        <v>1.2893943546177036</v>
      </c>
      <c r="J237" s="291">
        <f t="shared" si="25"/>
        <v>7.1633019700983527E-2</v>
      </c>
      <c r="K237" s="292">
        <f t="shared" si="26"/>
        <v>0.60614475807679413</v>
      </c>
      <c r="L237" s="50"/>
      <c r="M237" s="390" t="s">
        <v>2174</v>
      </c>
      <c r="N237" s="64">
        <v>1.3617429432721295</v>
      </c>
      <c r="O237" s="178"/>
      <c r="P237" s="72"/>
      <c r="Q237" s="178"/>
      <c r="R237" s="72"/>
      <c r="S237" s="178"/>
      <c r="T237" s="88"/>
      <c r="U237" s="387"/>
      <c r="V237" s="179"/>
      <c r="W237" s="54"/>
      <c r="X237" s="179"/>
      <c r="Y237" s="54"/>
      <c r="Z237" s="179"/>
      <c r="AA237" s="54"/>
      <c r="AB237" s="230"/>
      <c r="AC237" s="231"/>
      <c r="AD237" s="179"/>
      <c r="AE237" s="56"/>
      <c r="AF237" s="179"/>
      <c r="AG237" s="54"/>
      <c r="AH237" s="179"/>
      <c r="AI237" s="232"/>
      <c r="AJ237" s="230"/>
      <c r="AK237" s="272"/>
      <c r="AL237" s="268"/>
      <c r="AM237" s="270"/>
      <c r="AN237" s="268"/>
      <c r="AO237" s="270"/>
      <c r="AP237" s="271"/>
      <c r="AQ237" s="270"/>
      <c r="AR237" s="273"/>
      <c r="AS237" s="233"/>
      <c r="AT237" s="45"/>
      <c r="AU237" s="61"/>
      <c r="AV237" s="46"/>
      <c r="AW237" s="61"/>
      <c r="AX237" s="234"/>
      <c r="AY237" s="235"/>
      <c r="AZ237" s="16"/>
      <c r="BA237" s="61"/>
      <c r="BB237" s="16"/>
      <c r="BC237" s="61"/>
      <c r="BD237" s="236"/>
      <c r="BE237" s="235"/>
      <c r="BF237" s="16"/>
      <c r="BG237" s="61"/>
      <c r="BH237" s="16"/>
      <c r="BI237" s="61"/>
      <c r="BJ237" s="237"/>
      <c r="BK237" s="47"/>
    </row>
    <row r="238" spans="1:63" ht="15.6" customHeight="1" x14ac:dyDescent="0.3">
      <c r="B238" s="139" t="s">
        <v>1562</v>
      </c>
      <c r="C238" s="19" t="s">
        <v>1505</v>
      </c>
      <c r="D238" s="145">
        <v>1977</v>
      </c>
      <c r="E238" s="31" t="s">
        <v>1506</v>
      </c>
      <c r="F238" s="106"/>
      <c r="G238" s="298"/>
      <c r="H238" s="63">
        <v>1.2885722115648124</v>
      </c>
      <c r="I238" s="63">
        <v>1.2885722115648124</v>
      </c>
      <c r="J238" s="291">
        <f t="shared" si="25"/>
        <v>7.1587345086934012E-2</v>
      </c>
      <c r="K238" s="292">
        <f t="shared" si="26"/>
        <v>0.60619043269084372</v>
      </c>
      <c r="L238" s="169"/>
      <c r="M238" s="390" t="s">
        <v>2122</v>
      </c>
      <c r="N238" s="63">
        <v>1.2885722115648124</v>
      </c>
      <c r="O238" s="178"/>
      <c r="P238" s="72"/>
      <c r="Q238" s="178"/>
      <c r="R238" s="72"/>
      <c r="S238" s="178"/>
      <c r="T238" s="88"/>
      <c r="U238" s="192"/>
      <c r="V238" s="72"/>
      <c r="W238" s="178"/>
      <c r="X238" s="72"/>
      <c r="Y238" s="178"/>
      <c r="Z238" s="72"/>
      <c r="AA238" s="178"/>
      <c r="AB238" s="88"/>
      <c r="AC238" s="176">
        <v>5.6273148148148149E-2</v>
      </c>
      <c r="AD238" s="72">
        <v>1.3558282208588959</v>
      </c>
      <c r="AE238" s="184"/>
      <c r="AF238" s="54"/>
      <c r="AG238" s="179"/>
      <c r="AH238" s="54"/>
      <c r="AI238" s="179"/>
      <c r="AJ238" s="67"/>
      <c r="AK238" s="266"/>
      <c r="AL238" s="267"/>
      <c r="AM238" s="271"/>
      <c r="AN238" s="267"/>
      <c r="AO238" s="271"/>
      <c r="AP238" s="270"/>
      <c r="AQ238" s="271"/>
      <c r="AR238" s="269"/>
      <c r="AS238" s="153"/>
      <c r="AT238" s="118"/>
      <c r="AU238" s="154"/>
      <c r="AV238" s="118"/>
      <c r="AW238" s="155"/>
      <c r="AX238" s="120"/>
      <c r="AY238" s="117"/>
      <c r="AZ238" s="118"/>
      <c r="BA238" s="119"/>
      <c r="BB238" s="118"/>
      <c r="BC238" s="119"/>
      <c r="BD238" s="125"/>
      <c r="BE238" s="117"/>
      <c r="BF238" s="118"/>
      <c r="BG238" s="119"/>
      <c r="BH238" s="118"/>
      <c r="BI238" s="119"/>
      <c r="BJ238" s="120"/>
      <c r="BK238" s="47"/>
    </row>
    <row r="239" spans="1:63" ht="15.6" customHeight="1" x14ac:dyDescent="0.3">
      <c r="B239" s="32" t="s">
        <v>1300</v>
      </c>
      <c r="C239" s="38" t="s">
        <v>1285</v>
      </c>
      <c r="D239" s="21">
        <v>1980</v>
      </c>
      <c r="E239" s="12" t="s">
        <v>715</v>
      </c>
      <c r="F239" s="106"/>
      <c r="G239" s="298"/>
      <c r="H239" s="63">
        <v>1.288353001539253</v>
      </c>
      <c r="I239" s="63">
        <v>1.288353001539253</v>
      </c>
      <c r="J239" s="291">
        <f t="shared" si="25"/>
        <v>7.1575166752180716E-2</v>
      </c>
      <c r="K239" s="292">
        <f t="shared" si="26"/>
        <v>0.60620261102559703</v>
      </c>
      <c r="L239" s="144"/>
      <c r="M239" s="390"/>
      <c r="N239" s="72"/>
      <c r="O239" s="178">
        <v>5.8124999999999982E-2</v>
      </c>
      <c r="P239" s="63">
        <v>1.288353001539253</v>
      </c>
      <c r="Q239" s="178"/>
      <c r="R239" s="72"/>
      <c r="S239" s="178"/>
      <c r="T239" s="88"/>
      <c r="U239" s="192"/>
      <c r="V239" s="72"/>
      <c r="W239" s="178">
        <v>6.2858796296296315E-2</v>
      </c>
      <c r="X239" s="72">
        <v>1.3673212487411897</v>
      </c>
      <c r="Y239" s="178"/>
      <c r="Z239" s="72"/>
      <c r="AA239" s="178"/>
      <c r="AB239" s="88"/>
      <c r="AC239" s="176"/>
      <c r="AD239" s="71"/>
      <c r="AE239" s="184">
        <v>5.7430555555555561E-2</v>
      </c>
      <c r="AF239" s="72">
        <v>1.3549972692517751</v>
      </c>
      <c r="AG239" s="179"/>
      <c r="AH239" s="71"/>
      <c r="AI239" s="179"/>
      <c r="AJ239" s="82"/>
      <c r="AK239" s="266"/>
      <c r="AL239" s="267"/>
      <c r="AM239" s="271"/>
      <c r="AN239" s="267"/>
      <c r="AO239" s="271"/>
      <c r="AP239" s="270"/>
      <c r="AQ239" s="271"/>
      <c r="AR239" s="269"/>
      <c r="AS239" s="153"/>
      <c r="AT239" s="118"/>
      <c r="AU239" s="154"/>
      <c r="AV239" s="118"/>
      <c r="AW239" s="155"/>
      <c r="AX239" s="120"/>
      <c r="AY239" s="117"/>
      <c r="AZ239" s="118"/>
      <c r="BA239" s="119"/>
      <c r="BB239" s="118"/>
      <c r="BC239" s="119"/>
      <c r="BD239" s="125"/>
      <c r="BE239" s="117"/>
      <c r="BF239" s="118"/>
      <c r="BG239" s="119"/>
      <c r="BH239" s="118"/>
      <c r="BI239" s="119"/>
      <c r="BJ239" s="120"/>
      <c r="BK239" s="83"/>
    </row>
    <row r="240" spans="1:63" ht="15.6" customHeight="1" x14ac:dyDescent="0.3">
      <c r="B240" s="32" t="s">
        <v>1705</v>
      </c>
      <c r="C240" s="161" t="s">
        <v>1690</v>
      </c>
      <c r="D240" s="21"/>
      <c r="E240" s="26"/>
      <c r="F240" s="106"/>
      <c r="G240" s="298"/>
      <c r="H240" s="164">
        <v>1.3583132580162733</v>
      </c>
      <c r="I240" s="64">
        <f>(((H240-100%)*0.8))+100%</f>
        <v>1.2866506064130188</v>
      </c>
      <c r="J240" s="291">
        <f t="shared" si="25"/>
        <v>7.1480589245167703E-2</v>
      </c>
      <c r="K240" s="292">
        <f t="shared" si="26"/>
        <v>0.60629718853261005</v>
      </c>
      <c r="L240" s="50"/>
      <c r="M240" s="390"/>
      <c r="N240" s="72"/>
      <c r="O240" s="178"/>
      <c r="P240" s="72"/>
      <c r="Q240" s="178"/>
      <c r="R240" s="72"/>
      <c r="S240" s="178"/>
      <c r="T240" s="88"/>
      <c r="U240" s="191"/>
      <c r="V240" s="71"/>
      <c r="W240" s="179"/>
      <c r="X240" s="71"/>
      <c r="Y240" s="179">
        <v>1.5140162037037053E-2</v>
      </c>
      <c r="Z240" s="164">
        <v>1.3583132580162733</v>
      </c>
      <c r="AA240" s="179"/>
      <c r="AB240" s="70"/>
      <c r="AC240" s="176"/>
      <c r="AD240" s="54"/>
      <c r="AE240" s="184"/>
      <c r="AF240" s="54"/>
      <c r="AG240" s="179"/>
      <c r="AH240" s="54"/>
      <c r="AI240" s="179"/>
      <c r="AJ240" s="67"/>
      <c r="AK240" s="266"/>
      <c r="AL240" s="267"/>
      <c r="AM240" s="271"/>
      <c r="AN240" s="267"/>
      <c r="AO240" s="271"/>
      <c r="AP240" s="270"/>
      <c r="AQ240" s="271"/>
      <c r="AR240" s="269"/>
      <c r="AS240" s="153"/>
      <c r="AT240" s="118"/>
      <c r="AU240" s="154"/>
      <c r="AV240" s="118"/>
      <c r="AW240" s="155"/>
      <c r="AX240" s="120"/>
      <c r="AY240" s="165"/>
      <c r="AZ240" s="61"/>
      <c r="BA240" s="16"/>
      <c r="BB240" s="61"/>
      <c r="BC240" s="16"/>
      <c r="BD240" s="167"/>
      <c r="BE240" s="165"/>
      <c r="BF240" s="61"/>
      <c r="BG240" s="16"/>
      <c r="BH240" s="61"/>
      <c r="BI240" s="16"/>
      <c r="BJ240" s="59"/>
      <c r="BK240" s="47"/>
    </row>
    <row r="241" spans="1:63" ht="15.6" customHeight="1" x14ac:dyDescent="0.3">
      <c r="B241" s="32" t="s">
        <v>355</v>
      </c>
      <c r="C241" s="9" t="s">
        <v>354</v>
      </c>
      <c r="D241" s="21">
        <v>1968</v>
      </c>
      <c r="E241" s="24" t="s">
        <v>736</v>
      </c>
      <c r="F241" s="106"/>
      <c r="G241" s="298"/>
      <c r="H241" s="63">
        <v>1.2847614161108269</v>
      </c>
      <c r="I241" s="63">
        <v>1.2847614161108269</v>
      </c>
      <c r="J241" s="291">
        <f t="shared" si="25"/>
        <v>7.1375634228379267E-2</v>
      </c>
      <c r="K241" s="292">
        <f t="shared" si="26"/>
        <v>0.60640214354939848</v>
      </c>
      <c r="L241" s="144"/>
      <c r="M241" s="390"/>
      <c r="N241" s="72"/>
      <c r="O241" s="178">
        <v>5.7962962962962883E-2</v>
      </c>
      <c r="P241" s="63">
        <v>1.2847614161108269</v>
      </c>
      <c r="Q241" s="178"/>
      <c r="R241" s="72"/>
      <c r="S241" s="178"/>
      <c r="T241" s="88"/>
      <c r="U241" s="192"/>
      <c r="V241" s="72"/>
      <c r="W241" s="178">
        <v>6.8298611111111129E-2</v>
      </c>
      <c r="X241" s="72">
        <v>1.4856495468277959</v>
      </c>
      <c r="Y241" s="178"/>
      <c r="Z241" s="72"/>
      <c r="AA241" s="178"/>
      <c r="AB241" s="88"/>
      <c r="AC241" s="176"/>
      <c r="AD241" s="71"/>
      <c r="AE241" s="184">
        <v>5.8576388888888886E-2</v>
      </c>
      <c r="AF241" s="72">
        <v>1.3820316766794101</v>
      </c>
      <c r="AG241" s="179"/>
      <c r="AH241" s="71"/>
      <c r="AI241" s="179"/>
      <c r="AJ241" s="82"/>
      <c r="AK241" s="266"/>
      <c r="AL241" s="267"/>
      <c r="AM241" s="271">
        <v>6.2025462962962963E-2</v>
      </c>
      <c r="AN241" s="267">
        <v>1.4499458874458904</v>
      </c>
      <c r="AO241" s="271"/>
      <c r="AP241" s="270"/>
      <c r="AQ241" s="271"/>
      <c r="AR241" s="269"/>
      <c r="AS241" s="153"/>
      <c r="AT241" s="118"/>
      <c r="AU241" s="154"/>
      <c r="AV241" s="118"/>
      <c r="AW241" s="155"/>
      <c r="AX241" s="120"/>
      <c r="AY241" s="117"/>
      <c r="AZ241" s="118"/>
      <c r="BA241" s="119"/>
      <c r="BB241" s="118"/>
      <c r="BC241" s="119"/>
      <c r="BD241" s="125"/>
      <c r="BE241" s="117"/>
      <c r="BF241" s="118"/>
      <c r="BG241" s="119">
        <v>0.10431712962962963</v>
      </c>
      <c r="BH241" s="118">
        <v>1.5949389488586094</v>
      </c>
      <c r="BI241" s="119"/>
      <c r="BJ241" s="120"/>
      <c r="BK241" s="83"/>
    </row>
    <row r="242" spans="1:63" ht="15.6" customHeight="1" x14ac:dyDescent="0.3">
      <c r="B242" s="139" t="s">
        <v>1561</v>
      </c>
      <c r="C242" s="19" t="s">
        <v>1504</v>
      </c>
      <c r="D242" s="145">
        <v>1995</v>
      </c>
      <c r="E242" s="31" t="s">
        <v>1400</v>
      </c>
      <c r="F242" s="106"/>
      <c r="G242" s="298"/>
      <c r="H242" s="64">
        <v>1.3541550474065811</v>
      </c>
      <c r="I242" s="64">
        <f>(((H242-100%)*0.8))+100%</f>
        <v>1.2833240379252648</v>
      </c>
      <c r="J242" s="291">
        <f t="shared" si="25"/>
        <v>7.1295779884736926E-2</v>
      </c>
      <c r="K242" s="292">
        <f t="shared" si="26"/>
        <v>0.6064819978930408</v>
      </c>
      <c r="L242" s="169"/>
      <c r="M242" s="390"/>
      <c r="N242" s="72"/>
      <c r="O242" s="178"/>
      <c r="P242" s="72"/>
      <c r="Q242" s="178"/>
      <c r="R242" s="72"/>
      <c r="S242" s="178"/>
      <c r="T242" s="88"/>
      <c r="U242" s="192"/>
      <c r="V242" s="72"/>
      <c r="W242" s="178"/>
      <c r="X242" s="72"/>
      <c r="Y242" s="178"/>
      <c r="Z242" s="72"/>
      <c r="AA242" s="178"/>
      <c r="AB242" s="88"/>
      <c r="AC242" s="176">
        <v>5.62037037037037E-2</v>
      </c>
      <c r="AD242" s="64">
        <v>1.3541550474065811</v>
      </c>
      <c r="AE242" s="184"/>
      <c r="AF242" s="54"/>
      <c r="AG242" s="179"/>
      <c r="AH242" s="54"/>
      <c r="AI242" s="179"/>
      <c r="AJ242" s="67"/>
      <c r="AK242" s="266"/>
      <c r="AL242" s="267"/>
      <c r="AM242" s="271"/>
      <c r="AN242" s="267"/>
      <c r="AO242" s="271"/>
      <c r="AP242" s="270"/>
      <c r="AQ242" s="271"/>
      <c r="AR242" s="269"/>
      <c r="AS242" s="153"/>
      <c r="AT242" s="118"/>
      <c r="AU242" s="154"/>
      <c r="AV242" s="118"/>
      <c r="AW242" s="155"/>
      <c r="AX242" s="120"/>
      <c r="AY242" s="117"/>
      <c r="AZ242" s="118"/>
      <c r="BA242" s="119"/>
      <c r="BB242" s="118"/>
      <c r="BC242" s="119"/>
      <c r="BD242" s="125"/>
      <c r="BE242" s="117"/>
      <c r="BF242" s="118"/>
      <c r="BG242" s="119"/>
      <c r="BH242" s="118"/>
      <c r="BI242" s="119"/>
      <c r="BJ242" s="120"/>
      <c r="BK242" s="47"/>
    </row>
    <row r="243" spans="1:63" ht="15.6" customHeight="1" x14ac:dyDescent="0.3">
      <c r="B243" s="32" t="s">
        <v>386</v>
      </c>
      <c r="C243" s="9" t="s">
        <v>385</v>
      </c>
      <c r="D243" s="21"/>
      <c r="E243" s="24"/>
      <c r="F243" s="106"/>
      <c r="G243" s="298"/>
      <c r="H243" s="64">
        <v>1.3533184606804238</v>
      </c>
      <c r="I243" s="64">
        <f>(((H243-100%)*0.8))+100%</f>
        <v>1.282654768544339</v>
      </c>
      <c r="J243" s="291">
        <f t="shared" si="25"/>
        <v>7.1258598252463279E-2</v>
      </c>
      <c r="K243" s="292">
        <f t="shared" si="26"/>
        <v>0.60651917952531442</v>
      </c>
      <c r="L243" s="144"/>
      <c r="M243" s="390"/>
      <c r="N243" s="72"/>
      <c r="O243" s="178"/>
      <c r="P243" s="72"/>
      <c r="Q243" s="178"/>
      <c r="R243" s="72"/>
      <c r="S243" s="178"/>
      <c r="T243" s="88"/>
      <c r="U243" s="192"/>
      <c r="V243" s="72"/>
      <c r="W243" s="178"/>
      <c r="X243" s="72"/>
      <c r="Y243" s="178"/>
      <c r="Z243" s="72"/>
      <c r="AA243" s="178"/>
      <c r="AB243" s="88"/>
      <c r="AC243" s="176">
        <v>5.6168981481481479E-2</v>
      </c>
      <c r="AD243" s="64">
        <v>1.3533184606804238</v>
      </c>
      <c r="AE243" s="184"/>
      <c r="AF243" s="71"/>
      <c r="AG243" s="179"/>
      <c r="AH243" s="71"/>
      <c r="AI243" s="179"/>
      <c r="AJ243" s="82"/>
      <c r="AK243" s="266"/>
      <c r="AL243" s="267"/>
      <c r="AM243" s="271"/>
      <c r="AN243" s="267"/>
      <c r="AO243" s="271"/>
      <c r="AP243" s="270"/>
      <c r="AQ243" s="271"/>
      <c r="AR243" s="269"/>
      <c r="AS243" s="153"/>
      <c r="AT243" s="118"/>
      <c r="AU243" s="154"/>
      <c r="AV243" s="118"/>
      <c r="AW243" s="155">
        <v>1.5437499999999998E-2</v>
      </c>
      <c r="AX243" s="120">
        <v>1.3929541182204273</v>
      </c>
      <c r="AY243" s="117">
        <v>5.4652777777777772E-2</v>
      </c>
      <c r="AZ243" s="118">
        <v>1.2608811748998663</v>
      </c>
      <c r="BA243" s="119"/>
      <c r="BB243" s="118"/>
      <c r="BC243" s="119"/>
      <c r="BD243" s="125"/>
      <c r="BE243" s="117">
        <v>4.763888888888889E-2</v>
      </c>
      <c r="BF243" s="118">
        <v>1.1166576234400436</v>
      </c>
      <c r="BG243" s="119"/>
      <c r="BH243" s="118"/>
      <c r="BI243" s="119">
        <v>1.4287808641975307E-2</v>
      </c>
      <c r="BJ243" s="120">
        <v>1.3307700600093428</v>
      </c>
      <c r="BK243" s="83"/>
    </row>
    <row r="244" spans="1:63" ht="15.6" customHeight="1" x14ac:dyDescent="0.3">
      <c r="B244" s="32" t="s">
        <v>1454</v>
      </c>
      <c r="C244" s="81" t="s">
        <v>1416</v>
      </c>
      <c r="D244" s="21"/>
      <c r="E244" s="460" t="s">
        <v>1434</v>
      </c>
      <c r="F244" s="106"/>
      <c r="G244" s="298"/>
      <c r="H244" s="64">
        <v>1.3523811629938423</v>
      </c>
      <c r="I244" s="64">
        <f>(((H244-100%)*0.8))+100%</f>
        <v>1.2819049303950738</v>
      </c>
      <c r="J244" s="291">
        <f t="shared" si="25"/>
        <v>7.1216940577504093E-2</v>
      </c>
      <c r="K244" s="292">
        <f t="shared" si="26"/>
        <v>0.60656083720027365</v>
      </c>
      <c r="L244" s="144"/>
      <c r="M244" s="390"/>
      <c r="N244" s="72"/>
      <c r="O244" s="178"/>
      <c r="P244" s="72"/>
      <c r="Q244" s="178"/>
      <c r="R244" s="72"/>
      <c r="S244" s="178"/>
      <c r="T244" s="88"/>
      <c r="U244" s="192"/>
      <c r="V244" s="72"/>
      <c r="W244" s="178"/>
      <c r="X244" s="72"/>
      <c r="Y244" s="178"/>
      <c r="Z244" s="72"/>
      <c r="AA244" s="178"/>
      <c r="AB244" s="88"/>
      <c r="AC244" s="176"/>
      <c r="AD244" s="71"/>
      <c r="AE244" s="184"/>
      <c r="AF244" s="71"/>
      <c r="AG244" s="179">
        <v>1.4156018518518443E-2</v>
      </c>
      <c r="AH244" s="64">
        <v>1.3523811629938423</v>
      </c>
      <c r="AI244" s="179"/>
      <c r="AJ244" s="82"/>
      <c r="AK244" s="266"/>
      <c r="AL244" s="267"/>
      <c r="AM244" s="271"/>
      <c r="AN244" s="267"/>
      <c r="AO244" s="271"/>
      <c r="AP244" s="270"/>
      <c r="AQ244" s="271"/>
      <c r="AR244" s="269"/>
      <c r="AS244" s="153"/>
      <c r="AT244" s="118"/>
      <c r="AU244" s="154"/>
      <c r="AV244" s="118"/>
      <c r="AW244" s="155"/>
      <c r="AX244" s="120"/>
      <c r="AY244" s="117"/>
      <c r="AZ244" s="118"/>
      <c r="BA244" s="119"/>
      <c r="BB244" s="118"/>
      <c r="BC244" s="119"/>
      <c r="BD244" s="125"/>
      <c r="BE244" s="117"/>
      <c r="BF244" s="118"/>
      <c r="BG244" s="119"/>
      <c r="BH244" s="118"/>
      <c r="BI244" s="119"/>
      <c r="BJ244" s="120"/>
      <c r="BK244" s="83"/>
    </row>
    <row r="245" spans="1:63" ht="15.6" customHeight="1" x14ac:dyDescent="0.3">
      <c r="B245" s="42" t="s">
        <v>880</v>
      </c>
      <c r="C245" s="38" t="s">
        <v>993</v>
      </c>
      <c r="D245" s="21">
        <v>1980</v>
      </c>
      <c r="E245" s="12" t="s">
        <v>2015</v>
      </c>
      <c r="F245" s="106"/>
      <c r="G245" s="300"/>
      <c r="H245" s="63">
        <v>1.281614290146718</v>
      </c>
      <c r="I245" s="63">
        <v>1.281614290146718</v>
      </c>
      <c r="J245" s="291">
        <f t="shared" si="25"/>
        <v>7.1200793897039885E-2</v>
      </c>
      <c r="K245" s="292">
        <f t="shared" si="26"/>
        <v>0.60657698388073777</v>
      </c>
      <c r="L245" s="144"/>
      <c r="M245" s="390" t="s">
        <v>2245</v>
      </c>
      <c r="N245" s="72">
        <v>1.2882981638805155</v>
      </c>
      <c r="O245" s="178"/>
      <c r="P245" s="72"/>
      <c r="Q245" s="178"/>
      <c r="R245" s="72"/>
      <c r="S245" s="178">
        <v>6.953944203944229E-2</v>
      </c>
      <c r="T245" s="85">
        <v>1.281614290146718</v>
      </c>
      <c r="U245" s="192"/>
      <c r="V245" s="72"/>
      <c r="W245" s="178"/>
      <c r="X245" s="72"/>
      <c r="Y245" s="178"/>
      <c r="Z245" s="72"/>
      <c r="AA245" s="178"/>
      <c r="AB245" s="88"/>
      <c r="AC245" s="176">
        <v>0.10047453703703703</v>
      </c>
      <c r="AD245" s="71">
        <v>2.420803123257111</v>
      </c>
      <c r="AE245" s="184"/>
      <c r="AF245" s="71"/>
      <c r="AG245" s="179"/>
      <c r="AH245" s="71"/>
      <c r="AI245" s="179"/>
      <c r="AJ245" s="82"/>
      <c r="AK245" s="266" t="s">
        <v>1213</v>
      </c>
      <c r="AL245" s="267">
        <v>1.3506191950464392</v>
      </c>
      <c r="AM245" s="271">
        <v>4.8946759259259287E-2</v>
      </c>
      <c r="AN245" s="267">
        <v>1.1442099567099597</v>
      </c>
      <c r="AO245" s="271"/>
      <c r="AP245" s="270"/>
      <c r="AQ245" s="271"/>
      <c r="AR245" s="269"/>
      <c r="AS245" s="153"/>
      <c r="AT245" s="118"/>
      <c r="AU245" s="154"/>
      <c r="AV245" s="118"/>
      <c r="AW245" s="155"/>
      <c r="AX245" s="120"/>
      <c r="AY245" s="117"/>
      <c r="AZ245" s="118"/>
      <c r="BA245" s="119"/>
      <c r="BB245" s="118"/>
      <c r="BC245" s="119"/>
      <c r="BD245" s="125"/>
      <c r="BE245" s="117"/>
      <c r="BF245" s="118"/>
      <c r="BG245" s="119"/>
      <c r="BH245" s="118"/>
      <c r="BI245" s="119"/>
      <c r="BJ245" s="120"/>
      <c r="BK245" s="83"/>
    </row>
    <row r="246" spans="1:63" ht="15.6" customHeight="1" x14ac:dyDescent="0.3">
      <c r="B246" s="32" t="s">
        <v>1453</v>
      </c>
      <c r="C246" s="81" t="s">
        <v>1415</v>
      </c>
      <c r="D246" s="21"/>
      <c r="E246" s="225"/>
      <c r="F246" s="106"/>
      <c r="G246" s="298"/>
      <c r="H246" s="64">
        <v>1.3499706984818509</v>
      </c>
      <c r="I246" s="64">
        <f>(((H246-100%)*0.8))+100%</f>
        <v>1.2799765587854808</v>
      </c>
      <c r="J246" s="291">
        <f t="shared" si="25"/>
        <v>7.1109808821415599E-2</v>
      </c>
      <c r="K246" s="292">
        <f t="shared" si="26"/>
        <v>0.6066679689563621</v>
      </c>
      <c r="L246" s="144"/>
      <c r="M246" s="390"/>
      <c r="N246" s="72"/>
      <c r="O246" s="178"/>
      <c r="P246" s="72"/>
      <c r="Q246" s="178"/>
      <c r="R246" s="72"/>
      <c r="S246" s="178"/>
      <c r="T246" s="88"/>
      <c r="U246" s="192"/>
      <c r="V246" s="72"/>
      <c r="W246" s="178"/>
      <c r="X246" s="72"/>
      <c r="Y246" s="178"/>
      <c r="Z246" s="72"/>
      <c r="AA246" s="178"/>
      <c r="AB246" s="88"/>
      <c r="AC246" s="176"/>
      <c r="AD246" s="71"/>
      <c r="AE246" s="184"/>
      <c r="AF246" s="71"/>
      <c r="AG246" s="179">
        <v>1.4130787037036963E-2</v>
      </c>
      <c r="AH246" s="64">
        <v>1.3499706984818509</v>
      </c>
      <c r="AI246" s="179"/>
      <c r="AJ246" s="82"/>
      <c r="AK246" s="266"/>
      <c r="AL246" s="267"/>
      <c r="AM246" s="271"/>
      <c r="AN246" s="267"/>
      <c r="AO246" s="271"/>
      <c r="AP246" s="270"/>
      <c r="AQ246" s="271"/>
      <c r="AR246" s="269"/>
      <c r="AS246" s="153"/>
      <c r="AT246" s="118"/>
      <c r="AU246" s="154"/>
      <c r="AV246" s="118"/>
      <c r="AW246" s="155"/>
      <c r="AX246" s="120"/>
      <c r="AY246" s="117"/>
      <c r="AZ246" s="118"/>
      <c r="BA246" s="119"/>
      <c r="BB246" s="118"/>
      <c r="BC246" s="119"/>
      <c r="BD246" s="125"/>
      <c r="BE246" s="117"/>
      <c r="BF246" s="118"/>
      <c r="BG246" s="119"/>
      <c r="BH246" s="118"/>
      <c r="BI246" s="119"/>
      <c r="BJ246" s="120"/>
      <c r="BK246" s="83"/>
    </row>
    <row r="247" spans="1:63" ht="15.6" customHeight="1" x14ac:dyDescent="0.3">
      <c r="B247" s="32" t="s">
        <v>1988</v>
      </c>
      <c r="C247" s="162" t="s">
        <v>1943</v>
      </c>
      <c r="D247" s="21">
        <v>1968</v>
      </c>
      <c r="E247" s="12" t="s">
        <v>2046</v>
      </c>
      <c r="F247" s="106"/>
      <c r="G247" s="299"/>
      <c r="H247" s="64">
        <v>1.3491367497944644</v>
      </c>
      <c r="I247" s="64">
        <f>(((H247-100%)*0.8))+100%</f>
        <v>1.2793093998355716</v>
      </c>
      <c r="J247" s="291">
        <f t="shared" si="25"/>
        <v>7.1072744435309532E-2</v>
      </c>
      <c r="K247" s="292">
        <f t="shared" si="26"/>
        <v>0.60670503334246817</v>
      </c>
      <c r="L247" s="50"/>
      <c r="M247" s="390" t="s">
        <v>2232</v>
      </c>
      <c r="N247" s="64">
        <v>1.3491367497944644</v>
      </c>
      <c r="O247" s="178"/>
      <c r="P247" s="72"/>
      <c r="Q247" s="178"/>
      <c r="R247" s="72"/>
      <c r="S247" s="178"/>
      <c r="T247" s="88"/>
      <c r="U247" s="387"/>
      <c r="V247" s="179"/>
      <c r="W247" s="54"/>
      <c r="X247" s="179"/>
      <c r="Y247" s="54"/>
      <c r="Z247" s="179"/>
      <c r="AA247" s="54"/>
      <c r="AB247" s="230"/>
      <c r="AC247" s="231"/>
      <c r="AD247" s="179"/>
      <c r="AE247" s="56"/>
      <c r="AF247" s="179"/>
      <c r="AG247" s="54"/>
      <c r="AH247" s="179"/>
      <c r="AI247" s="232"/>
      <c r="AJ247" s="230"/>
      <c r="AK247" s="272"/>
      <c r="AL247" s="268"/>
      <c r="AM247" s="270"/>
      <c r="AN247" s="268"/>
      <c r="AO247" s="270"/>
      <c r="AP247" s="271"/>
      <c r="AQ247" s="270"/>
      <c r="AR247" s="273"/>
      <c r="AS247" s="233"/>
      <c r="AT247" s="45"/>
      <c r="AU247" s="61"/>
      <c r="AV247" s="46"/>
      <c r="AW247" s="61"/>
      <c r="AX247" s="234"/>
      <c r="AY247" s="235"/>
      <c r="AZ247" s="16"/>
      <c r="BA247" s="61"/>
      <c r="BB247" s="16"/>
      <c r="BC247" s="61"/>
      <c r="BD247" s="236"/>
      <c r="BE247" s="235"/>
      <c r="BF247" s="16"/>
      <c r="BG247" s="61"/>
      <c r="BH247" s="16"/>
      <c r="BI247" s="61"/>
      <c r="BJ247" s="237"/>
      <c r="BK247" s="47"/>
    </row>
    <row r="248" spans="1:63" ht="15.6" customHeight="1" x14ac:dyDescent="0.3">
      <c r="A248" s="22"/>
      <c r="B248" s="32" t="s">
        <v>86</v>
      </c>
      <c r="C248" s="198" t="s">
        <v>85</v>
      </c>
      <c r="D248" s="196">
        <v>1977</v>
      </c>
      <c r="E248" s="304" t="s">
        <v>2259</v>
      </c>
      <c r="F248" s="207">
        <v>1</v>
      </c>
      <c r="G248" s="301">
        <v>43962</v>
      </c>
      <c r="H248" s="64">
        <v>1.3489628349178926</v>
      </c>
      <c r="I248" s="64">
        <f>(((H248-100%)*0.8))+100%</f>
        <v>1.279170267934314</v>
      </c>
      <c r="J248" s="291">
        <f t="shared" si="25"/>
        <v>7.1065014885239655E-2</v>
      </c>
      <c r="K248" s="292">
        <f t="shared" si="26"/>
        <v>0.60671276289253806</v>
      </c>
      <c r="L248" s="144"/>
      <c r="M248" s="390"/>
      <c r="N248" s="72"/>
      <c r="O248" s="178"/>
      <c r="P248" s="72"/>
      <c r="Q248" s="178"/>
      <c r="R248" s="72"/>
      <c r="S248" s="178"/>
      <c r="T248" s="88"/>
      <c r="U248" s="192"/>
      <c r="V248" s="72"/>
      <c r="W248" s="178"/>
      <c r="X248" s="72"/>
      <c r="Y248" s="178"/>
      <c r="Z248" s="72"/>
      <c r="AA248" s="178">
        <v>7.2256944444444526E-2</v>
      </c>
      <c r="AB248" s="87">
        <v>1.3489628349178926</v>
      </c>
      <c r="AC248" s="176"/>
      <c r="AD248" s="71"/>
      <c r="AE248" s="184"/>
      <c r="AF248" s="71"/>
      <c r="AG248" s="179"/>
      <c r="AH248" s="71"/>
      <c r="AI248" s="179"/>
      <c r="AJ248" s="82"/>
      <c r="AK248" s="266"/>
      <c r="AL248" s="267"/>
      <c r="AM248" s="271"/>
      <c r="AN248" s="267"/>
      <c r="AO248" s="271"/>
      <c r="AP248" s="270"/>
      <c r="AQ248" s="271"/>
      <c r="AR248" s="269"/>
      <c r="AS248" s="153"/>
      <c r="AT248" s="118"/>
      <c r="AU248" s="154"/>
      <c r="AV248" s="118"/>
      <c r="AW248" s="155"/>
      <c r="AX248" s="120"/>
      <c r="AY248" s="117">
        <v>6.2430555555555552E-2</v>
      </c>
      <c r="AZ248" s="118">
        <v>1.440320427236315</v>
      </c>
      <c r="BA248" s="119"/>
      <c r="BB248" s="118"/>
      <c r="BC248" s="119"/>
      <c r="BD248" s="125"/>
      <c r="BE248" s="117"/>
      <c r="BF248" s="118"/>
      <c r="BG248" s="119"/>
      <c r="BH248" s="118"/>
      <c r="BI248" s="119"/>
      <c r="BJ248" s="120"/>
      <c r="BK248" s="83"/>
    </row>
    <row r="249" spans="1:63" ht="15.6" customHeight="1" x14ac:dyDescent="0.3">
      <c r="B249" s="41" t="s">
        <v>874</v>
      </c>
      <c r="C249" s="198" t="s">
        <v>872</v>
      </c>
      <c r="D249" s="196">
        <v>1965</v>
      </c>
      <c r="E249" s="304" t="s">
        <v>1159</v>
      </c>
      <c r="F249" s="207">
        <v>1</v>
      </c>
      <c r="G249" s="301">
        <v>43963</v>
      </c>
      <c r="H249" s="63">
        <v>1.2783059636992209</v>
      </c>
      <c r="I249" s="63">
        <v>1.2783059636992209</v>
      </c>
      <c r="J249" s="291">
        <f t="shared" si="25"/>
        <v>7.1016997983290045E-2</v>
      </c>
      <c r="K249" s="292">
        <f t="shared" si="26"/>
        <v>0.60676077979448761</v>
      </c>
      <c r="L249" s="144"/>
      <c r="M249" s="390"/>
      <c r="N249" s="72"/>
      <c r="O249" s="178"/>
      <c r="P249" s="72"/>
      <c r="Q249" s="178"/>
      <c r="R249" s="72"/>
      <c r="S249" s="178">
        <v>7.0380423909216172E-2</v>
      </c>
      <c r="T249" s="88">
        <v>1.2971136147091036</v>
      </c>
      <c r="U249" s="192"/>
      <c r="V249" s="72"/>
      <c r="W249" s="178"/>
      <c r="X249" s="72"/>
      <c r="Y249" s="178"/>
      <c r="Z249" s="72"/>
      <c r="AA249" s="178">
        <v>6.8472222222222157E-2</v>
      </c>
      <c r="AB249" s="85">
        <v>1.2783059636992209</v>
      </c>
      <c r="AC249" s="176"/>
      <c r="AD249" s="71"/>
      <c r="AE249" s="184"/>
      <c r="AF249" s="71"/>
      <c r="AG249" s="179"/>
      <c r="AH249" s="71"/>
      <c r="AI249" s="179">
        <v>9.1643518518518485E-2</v>
      </c>
      <c r="AJ249" s="82">
        <v>1.7314673081128356</v>
      </c>
      <c r="AK249" s="266"/>
      <c r="AL249" s="267"/>
      <c r="AM249" s="271">
        <v>5.5509259259259203E-2</v>
      </c>
      <c r="AN249" s="267">
        <v>1.2976190476190488</v>
      </c>
      <c r="AO249" s="271"/>
      <c r="AP249" s="270"/>
      <c r="AQ249" s="271">
        <v>7.668981481481485E-2</v>
      </c>
      <c r="AR249" s="269">
        <v>1.3599232992943442</v>
      </c>
      <c r="AS249" s="153"/>
      <c r="AT249" s="118"/>
      <c r="AU249" s="154"/>
      <c r="AV249" s="118"/>
      <c r="AW249" s="155"/>
      <c r="AX249" s="120"/>
      <c r="AY249" s="117"/>
      <c r="AZ249" s="118"/>
      <c r="BA249" s="119"/>
      <c r="BB249" s="118"/>
      <c r="BC249" s="119"/>
      <c r="BD249" s="125"/>
      <c r="BE249" s="117"/>
      <c r="BF249" s="118"/>
      <c r="BG249" s="119"/>
      <c r="BH249" s="118"/>
      <c r="BI249" s="119"/>
      <c r="BJ249" s="120"/>
      <c r="BK249" s="83"/>
    </row>
    <row r="250" spans="1:63" ht="15.6" customHeight="1" x14ac:dyDescent="0.3">
      <c r="B250" s="32" t="s">
        <v>1307</v>
      </c>
      <c r="C250" s="38" t="s">
        <v>1293</v>
      </c>
      <c r="D250" s="21">
        <v>1989</v>
      </c>
      <c r="E250" s="12" t="s">
        <v>1906</v>
      </c>
      <c r="F250" s="106"/>
      <c r="G250" s="298"/>
      <c r="H250" s="63">
        <v>1.2771903323262841</v>
      </c>
      <c r="I250" s="63">
        <v>1.2771903323262841</v>
      </c>
      <c r="J250" s="291">
        <f t="shared" ref="J250:J281" si="28">$J$4*I250</f>
        <v>7.0955018462571337E-2</v>
      </c>
      <c r="K250" s="292">
        <f t="shared" ref="K250:K283" si="29">$K$4-$J$4*(I250/$I$4)</f>
        <v>0.60682275931520635</v>
      </c>
      <c r="L250" s="144"/>
      <c r="M250" s="390"/>
      <c r="N250" s="72"/>
      <c r="O250" s="178"/>
      <c r="P250" s="72"/>
      <c r="Q250" s="178"/>
      <c r="R250" s="72"/>
      <c r="S250" s="178"/>
      <c r="T250" s="88"/>
      <c r="U250" s="192"/>
      <c r="V250" s="72"/>
      <c r="W250" s="178">
        <v>5.8715277777777741E-2</v>
      </c>
      <c r="X250" s="63">
        <v>1.2771903323262841</v>
      </c>
      <c r="Y250" s="178"/>
      <c r="Z250" s="72"/>
      <c r="AA250" s="178"/>
      <c r="AB250" s="88"/>
      <c r="AC250" s="176"/>
      <c r="AD250" s="71"/>
      <c r="AE250" s="184">
        <v>5.8287037037037033E-2</v>
      </c>
      <c r="AF250" s="72">
        <v>1.3752048061168758</v>
      </c>
      <c r="AG250" s="179"/>
      <c r="AH250" s="71"/>
      <c r="AI250" s="179"/>
      <c r="AJ250" s="82"/>
      <c r="AK250" s="266"/>
      <c r="AL250" s="267"/>
      <c r="AM250" s="271"/>
      <c r="AN250" s="267"/>
      <c r="AO250" s="271"/>
      <c r="AP250" s="270"/>
      <c r="AQ250" s="271"/>
      <c r="AR250" s="269"/>
      <c r="AS250" s="153"/>
      <c r="AT250" s="118"/>
      <c r="AU250" s="154"/>
      <c r="AV250" s="118"/>
      <c r="AW250" s="155"/>
      <c r="AX250" s="120"/>
      <c r="AY250" s="117"/>
      <c r="AZ250" s="118"/>
      <c r="BA250" s="119"/>
      <c r="BB250" s="118"/>
      <c r="BC250" s="119"/>
      <c r="BD250" s="125"/>
      <c r="BE250" s="117"/>
      <c r="BF250" s="118"/>
      <c r="BG250" s="119"/>
      <c r="BH250" s="118"/>
      <c r="BI250" s="119"/>
      <c r="BJ250" s="120"/>
      <c r="BK250" s="83"/>
    </row>
    <row r="251" spans="1:63" ht="15.6" customHeight="1" x14ac:dyDescent="0.3">
      <c r="B251" s="32" t="s">
        <v>1452</v>
      </c>
      <c r="C251" s="81" t="s">
        <v>1414</v>
      </c>
      <c r="D251" s="21"/>
      <c r="E251" s="225"/>
      <c r="F251" s="106"/>
      <c r="G251" s="298"/>
      <c r="H251" s="64">
        <v>1.3461117438273362</v>
      </c>
      <c r="I251" s="64">
        <f>(((H251-100%)*0.8))+100%</f>
        <v>1.2768893950618689</v>
      </c>
      <c r="J251" s="291">
        <f t="shared" si="28"/>
        <v>7.0938299725659376E-2</v>
      </c>
      <c r="K251" s="292">
        <f t="shared" si="29"/>
        <v>0.60683947805211835</v>
      </c>
      <c r="L251" s="144"/>
      <c r="M251" s="390"/>
      <c r="N251" s="72"/>
      <c r="O251" s="178"/>
      <c r="P251" s="72"/>
      <c r="Q251" s="178"/>
      <c r="R251" s="72"/>
      <c r="S251" s="178"/>
      <c r="T251" s="88"/>
      <c r="U251" s="192"/>
      <c r="V251" s="72"/>
      <c r="W251" s="178"/>
      <c r="X251" s="72"/>
      <c r="Y251" s="178"/>
      <c r="Z251" s="72"/>
      <c r="AA251" s="178"/>
      <c r="AB251" s="88"/>
      <c r="AC251" s="176"/>
      <c r="AD251" s="71"/>
      <c r="AE251" s="184"/>
      <c r="AF251" s="71"/>
      <c r="AG251" s="179">
        <v>1.4090393518518485E-2</v>
      </c>
      <c r="AH251" s="64">
        <v>1.3461117438273362</v>
      </c>
      <c r="AI251" s="179"/>
      <c r="AJ251" s="82"/>
      <c r="AK251" s="266"/>
      <c r="AL251" s="267"/>
      <c r="AM251" s="271"/>
      <c r="AN251" s="267"/>
      <c r="AO251" s="271"/>
      <c r="AP251" s="270"/>
      <c r="AQ251" s="271"/>
      <c r="AR251" s="269"/>
      <c r="AS251" s="153"/>
      <c r="AT251" s="118"/>
      <c r="AU251" s="154"/>
      <c r="AV251" s="118"/>
      <c r="AW251" s="155"/>
      <c r="AX251" s="120"/>
      <c r="AY251" s="117"/>
      <c r="AZ251" s="118"/>
      <c r="BA251" s="119"/>
      <c r="BB251" s="118"/>
      <c r="BC251" s="119"/>
      <c r="BD251" s="125"/>
      <c r="BE251" s="117"/>
      <c r="BF251" s="118"/>
      <c r="BG251" s="119"/>
      <c r="BH251" s="118"/>
      <c r="BI251" s="119"/>
      <c r="BJ251" s="120"/>
      <c r="BK251" s="83"/>
    </row>
    <row r="252" spans="1:63" ht="15.6" customHeight="1" x14ac:dyDescent="0.3">
      <c r="B252" s="32" t="s">
        <v>193</v>
      </c>
      <c r="C252" s="9" t="s">
        <v>192</v>
      </c>
      <c r="D252" s="21">
        <v>1981</v>
      </c>
      <c r="E252" s="12" t="s">
        <v>701</v>
      </c>
      <c r="F252" s="106"/>
      <c r="G252" s="298"/>
      <c r="H252" s="63">
        <v>1.276808619805031</v>
      </c>
      <c r="I252" s="63">
        <v>1.276808619805031</v>
      </c>
      <c r="J252" s="291">
        <f t="shared" si="28"/>
        <v>7.0933812211390612E-2</v>
      </c>
      <c r="K252" s="292">
        <f t="shared" si="29"/>
        <v>0.60684396556638709</v>
      </c>
      <c r="L252" s="144"/>
      <c r="M252" s="390"/>
      <c r="N252" s="72"/>
      <c r="O252" s="178">
        <v>5.7604166666666679E-2</v>
      </c>
      <c r="P252" s="63">
        <v>1.276808619805031</v>
      </c>
      <c r="Q252" s="178"/>
      <c r="R252" s="72"/>
      <c r="S252" s="178"/>
      <c r="T252" s="88"/>
      <c r="U252" s="192" t="s">
        <v>1785</v>
      </c>
      <c r="V252" s="72">
        <v>1.6056657223796034</v>
      </c>
      <c r="W252" s="178"/>
      <c r="X252" s="72"/>
      <c r="Y252" s="178"/>
      <c r="Z252" s="72"/>
      <c r="AA252" s="178"/>
      <c r="AB252" s="88"/>
      <c r="AC252" s="176"/>
      <c r="AD252" s="71"/>
      <c r="AE252" s="184"/>
      <c r="AF252" s="71"/>
      <c r="AG252" s="179"/>
      <c r="AH252" s="71"/>
      <c r="AI252" s="179"/>
      <c r="AJ252" s="82"/>
      <c r="AK252" s="266"/>
      <c r="AL252" s="267"/>
      <c r="AM252" s="271"/>
      <c r="AN252" s="267"/>
      <c r="AO252" s="271"/>
      <c r="AP252" s="270"/>
      <c r="AQ252" s="271"/>
      <c r="AR252" s="269"/>
      <c r="AS252" s="153"/>
      <c r="AT252" s="118"/>
      <c r="AU252" s="154">
        <v>4.6805555555555552E-2</v>
      </c>
      <c r="AV252" s="118">
        <v>1.0684280052840158</v>
      </c>
      <c r="AW252" s="155"/>
      <c r="AX252" s="120"/>
      <c r="AY252" s="117"/>
      <c r="AZ252" s="118"/>
      <c r="BA252" s="119">
        <v>5.3576388888888889E-2</v>
      </c>
      <c r="BB252" s="118">
        <v>1.2092476489028214</v>
      </c>
      <c r="BC252" s="119"/>
      <c r="BD252" s="125"/>
      <c r="BE252" s="117">
        <v>5.0844907407407408E-2</v>
      </c>
      <c r="BF252" s="118">
        <v>1.1918068366793273</v>
      </c>
      <c r="BG252" s="119">
        <v>8.1180555555555547E-2</v>
      </c>
      <c r="BH252" s="118">
        <v>1.2411962484516015</v>
      </c>
      <c r="BI252" s="119">
        <v>1.4407021604938272E-2</v>
      </c>
      <c r="BJ252" s="120">
        <v>1.3418735851090591</v>
      </c>
      <c r="BK252" s="83"/>
    </row>
    <row r="253" spans="1:63" ht="15.6" customHeight="1" x14ac:dyDescent="0.3">
      <c r="B253" s="32" t="s">
        <v>1674</v>
      </c>
      <c r="C253" s="162" t="s">
        <v>1630</v>
      </c>
      <c r="D253" s="145">
        <v>1980</v>
      </c>
      <c r="E253" s="227" t="s">
        <v>1647</v>
      </c>
      <c r="F253" s="106"/>
      <c r="G253" s="298"/>
      <c r="H253" s="64">
        <v>1.3450424929178468</v>
      </c>
      <c r="I253" s="64">
        <f>(((H253-100%)*0.8))+100%</f>
        <v>1.2760339943342776</v>
      </c>
      <c r="J253" s="291">
        <f t="shared" si="28"/>
        <v>7.089077746301542E-2</v>
      </c>
      <c r="K253" s="292">
        <f t="shared" si="29"/>
        <v>0.60688700031476228</v>
      </c>
      <c r="L253" s="50"/>
      <c r="M253" s="390"/>
      <c r="N253" s="72"/>
      <c r="O253" s="178"/>
      <c r="P253" s="72"/>
      <c r="Q253" s="178"/>
      <c r="R253" s="72"/>
      <c r="S253" s="178"/>
      <c r="T253" s="88"/>
      <c r="U253" s="191" t="s">
        <v>1822</v>
      </c>
      <c r="V253" s="64">
        <v>1.3450424929178468</v>
      </c>
      <c r="W253" s="179"/>
      <c r="X253" s="71"/>
      <c r="Y253" s="179"/>
      <c r="Z253" s="54"/>
      <c r="AA253" s="179"/>
      <c r="AB253" s="70"/>
      <c r="AC253" s="176"/>
      <c r="AD253" s="54"/>
      <c r="AE253" s="184"/>
      <c r="AF253" s="54"/>
      <c r="AG253" s="179"/>
      <c r="AH253" s="54"/>
      <c r="AI253" s="179"/>
      <c r="AJ253" s="67"/>
      <c r="AK253" s="266"/>
      <c r="AL253" s="267"/>
      <c r="AM253" s="271"/>
      <c r="AN253" s="267"/>
      <c r="AO253" s="271"/>
      <c r="AP253" s="270"/>
      <c r="AQ253" s="271"/>
      <c r="AR253" s="269"/>
      <c r="AS253" s="153"/>
      <c r="AT253" s="118"/>
      <c r="AU253" s="154"/>
      <c r="AV253" s="118"/>
      <c r="AW253" s="155"/>
      <c r="AX253" s="120"/>
      <c r="AY253" s="165"/>
      <c r="AZ253" s="61"/>
      <c r="BA253" s="16"/>
      <c r="BB253" s="61"/>
      <c r="BC253" s="16"/>
      <c r="BD253" s="167"/>
      <c r="BE253" s="165"/>
      <c r="BF253" s="61"/>
      <c r="BG253" s="16"/>
      <c r="BH253" s="61"/>
      <c r="BI253" s="16"/>
      <c r="BJ253" s="59"/>
      <c r="BK253" s="47"/>
    </row>
    <row r="254" spans="1:63" ht="15.6" customHeight="1" x14ac:dyDescent="0.3">
      <c r="B254" s="32" t="s">
        <v>403</v>
      </c>
      <c r="C254" s="9" t="s">
        <v>402</v>
      </c>
      <c r="D254" s="21"/>
      <c r="E254" s="24"/>
      <c r="F254" s="106"/>
      <c r="G254" s="298"/>
      <c r="H254" s="63">
        <v>1.2758348562884123</v>
      </c>
      <c r="I254" s="63">
        <v>1.2758348562884123</v>
      </c>
      <c r="J254" s="291">
        <f t="shared" si="28"/>
        <v>7.0879714238245128E-2</v>
      </c>
      <c r="K254" s="292">
        <f t="shared" si="29"/>
        <v>0.60689806353953257</v>
      </c>
      <c r="L254" s="144"/>
      <c r="M254" s="390"/>
      <c r="N254" s="72"/>
      <c r="O254" s="178"/>
      <c r="P254" s="72"/>
      <c r="Q254" s="178"/>
      <c r="R254" s="72"/>
      <c r="S254" s="178"/>
      <c r="T254" s="88"/>
      <c r="U254" s="192"/>
      <c r="V254" s="72"/>
      <c r="W254" s="178"/>
      <c r="X254" s="72"/>
      <c r="Y254" s="178">
        <v>1.4220833333333349E-2</v>
      </c>
      <c r="Z254" s="63">
        <v>1.2758348562884123</v>
      </c>
      <c r="AA254" s="178"/>
      <c r="AB254" s="88"/>
      <c r="AC254" s="176"/>
      <c r="AD254" s="71"/>
      <c r="AE254" s="184"/>
      <c r="AF254" s="71"/>
      <c r="AG254" s="179">
        <v>1.3872916666666568E-2</v>
      </c>
      <c r="AH254" s="71">
        <v>1.3253353088822288</v>
      </c>
      <c r="AI254" s="179"/>
      <c r="AJ254" s="82"/>
      <c r="AK254" s="266"/>
      <c r="AL254" s="267"/>
      <c r="AM254" s="271"/>
      <c r="AN254" s="267"/>
      <c r="AO254" s="271">
        <v>1.3775694444444486E-2</v>
      </c>
      <c r="AP254" s="270">
        <v>1.2514404676788589</v>
      </c>
      <c r="AQ254" s="271"/>
      <c r="AR254" s="269"/>
      <c r="AS254" s="153"/>
      <c r="AT254" s="118"/>
      <c r="AU254" s="154"/>
      <c r="AV254" s="118"/>
      <c r="AW254" s="155">
        <v>1.3018904320987653E-2</v>
      </c>
      <c r="AX254" s="120">
        <v>1.174719766065585</v>
      </c>
      <c r="AY254" s="117"/>
      <c r="AZ254" s="118"/>
      <c r="BA254" s="119"/>
      <c r="BB254" s="118"/>
      <c r="BC254" s="119">
        <v>1.4373070987654321E-2</v>
      </c>
      <c r="BD254" s="125">
        <v>1.2981740887866751</v>
      </c>
      <c r="BE254" s="117">
        <v>5.1666666666666666E-2</v>
      </c>
      <c r="BF254" s="118">
        <v>1.2110689093868694</v>
      </c>
      <c r="BG254" s="119"/>
      <c r="BH254" s="118"/>
      <c r="BI254" s="119">
        <v>1.3097608024691357E-2</v>
      </c>
      <c r="BJ254" s="120">
        <v>1.2199144777031155</v>
      </c>
      <c r="BK254" s="83"/>
    </row>
    <row r="255" spans="1:63" ht="15.6" customHeight="1" x14ac:dyDescent="0.3">
      <c r="B255" s="32" t="s">
        <v>1972</v>
      </c>
      <c r="C255" s="162" t="s">
        <v>1927</v>
      </c>
      <c r="D255" s="21">
        <v>1969</v>
      </c>
      <c r="E255" s="12" t="s">
        <v>1292</v>
      </c>
      <c r="F255" s="106"/>
      <c r="G255" s="299"/>
      <c r="H255" s="64">
        <v>1.3447519868457114</v>
      </c>
      <c r="I255" s="64">
        <f>(((H255-100%)*0.8))+100%</f>
        <v>1.2758015894765691</v>
      </c>
      <c r="J255" s="291">
        <f t="shared" si="28"/>
        <v>7.0877866082031615E-2</v>
      </c>
      <c r="K255" s="292">
        <f t="shared" si="29"/>
        <v>0.60689991169574609</v>
      </c>
      <c r="L255" s="50"/>
      <c r="M255" s="390" t="s">
        <v>2163</v>
      </c>
      <c r="N255" s="64">
        <v>1.3447519868457114</v>
      </c>
      <c r="O255" s="178"/>
      <c r="P255" s="72"/>
      <c r="Q255" s="178"/>
      <c r="R255" s="72"/>
      <c r="S255" s="178"/>
      <c r="T255" s="88"/>
      <c r="U255" s="387"/>
      <c r="V255" s="179"/>
      <c r="W255" s="54"/>
      <c r="X255" s="179"/>
      <c r="Y255" s="54"/>
      <c r="Z255" s="179"/>
      <c r="AA255" s="54"/>
      <c r="AB255" s="230"/>
      <c r="AC255" s="231"/>
      <c r="AD255" s="179"/>
      <c r="AE255" s="56"/>
      <c r="AF255" s="179"/>
      <c r="AG255" s="54"/>
      <c r="AH255" s="179"/>
      <c r="AI255" s="232"/>
      <c r="AJ255" s="230"/>
      <c r="AK255" s="272"/>
      <c r="AL255" s="268"/>
      <c r="AM255" s="270"/>
      <c r="AN255" s="268"/>
      <c r="AO255" s="270"/>
      <c r="AP255" s="271"/>
      <c r="AQ255" s="270"/>
      <c r="AR255" s="273"/>
      <c r="AS255" s="233"/>
      <c r="AT255" s="45"/>
      <c r="AU255" s="61"/>
      <c r="AV255" s="46"/>
      <c r="AW255" s="61"/>
      <c r="AX255" s="234"/>
      <c r="AY255" s="235"/>
      <c r="AZ255" s="16"/>
      <c r="BA255" s="61"/>
      <c r="BB255" s="16"/>
      <c r="BC255" s="61"/>
      <c r="BD255" s="236"/>
      <c r="BE255" s="235"/>
      <c r="BF255" s="16"/>
      <c r="BG255" s="61"/>
      <c r="BH255" s="16"/>
      <c r="BI255" s="61"/>
      <c r="BJ255" s="237"/>
      <c r="BK255" s="47"/>
    </row>
    <row r="256" spans="1:63" ht="15.6" customHeight="1" x14ac:dyDescent="0.3">
      <c r="B256" s="258" t="s">
        <v>641</v>
      </c>
      <c r="C256" s="17" t="s">
        <v>640</v>
      </c>
      <c r="D256" s="21">
        <v>1986</v>
      </c>
      <c r="E256" s="12" t="s">
        <v>2012</v>
      </c>
      <c r="F256" s="106"/>
      <c r="G256" s="298"/>
      <c r="H256" s="64">
        <v>1.3433817484242259</v>
      </c>
      <c r="I256" s="64">
        <f>(((H256-100%)*0.8))+100%</f>
        <v>1.2747053987393806</v>
      </c>
      <c r="J256" s="291">
        <f t="shared" si="28"/>
        <v>7.0816966596632253E-2</v>
      </c>
      <c r="K256" s="292">
        <f t="shared" si="29"/>
        <v>0.60696081118114542</v>
      </c>
      <c r="L256" s="50"/>
      <c r="M256" s="390" t="s">
        <v>2185</v>
      </c>
      <c r="N256" s="64">
        <v>1.3433817484242259</v>
      </c>
      <c r="O256" s="178"/>
      <c r="P256" s="72"/>
      <c r="Q256" s="178"/>
      <c r="R256" s="72"/>
      <c r="S256" s="178"/>
      <c r="T256" s="88"/>
      <c r="U256" s="191"/>
      <c r="V256" s="54"/>
      <c r="W256" s="179"/>
      <c r="X256" s="54"/>
      <c r="Y256" s="179"/>
      <c r="Z256" s="54"/>
      <c r="AA256" s="179"/>
      <c r="AB256" s="70"/>
      <c r="AC256" s="176"/>
      <c r="AD256" s="54"/>
      <c r="AE256" s="184"/>
      <c r="AF256" s="54"/>
      <c r="AG256" s="179"/>
      <c r="AH256" s="54"/>
      <c r="AI256" s="179"/>
      <c r="AJ256" s="67"/>
      <c r="AK256" s="266"/>
      <c r="AL256" s="267"/>
      <c r="AM256" s="271"/>
      <c r="AN256" s="267"/>
      <c r="AO256" s="271"/>
      <c r="AP256" s="270"/>
      <c r="AQ256" s="271"/>
      <c r="AR256" s="269"/>
      <c r="AS256" s="108"/>
      <c r="AT256" s="61"/>
      <c r="AU256" s="45"/>
      <c r="AV256" s="61"/>
      <c r="AW256" s="46"/>
      <c r="AX256" s="59"/>
      <c r="AY256" s="165"/>
      <c r="AZ256" s="61"/>
      <c r="BA256" s="16"/>
      <c r="BB256" s="61"/>
      <c r="BC256" s="16"/>
      <c r="BD256" s="167"/>
      <c r="BE256" s="165"/>
      <c r="BF256" s="61"/>
      <c r="BG256" s="16"/>
      <c r="BH256" s="61"/>
      <c r="BI256" s="16"/>
      <c r="BJ256" s="59"/>
      <c r="BK256" s="47"/>
    </row>
    <row r="257" spans="1:63" ht="15.6" customHeight="1" x14ac:dyDescent="0.3">
      <c r="B257" s="40" t="s">
        <v>683</v>
      </c>
      <c r="C257" s="9" t="s">
        <v>666</v>
      </c>
      <c r="D257" s="21">
        <v>1976</v>
      </c>
      <c r="E257" s="24" t="s">
        <v>703</v>
      </c>
      <c r="F257" s="106"/>
      <c r="G257" s="298"/>
      <c r="H257" s="63">
        <v>1.2716515609264853</v>
      </c>
      <c r="I257" s="63">
        <v>1.2716515609264853</v>
      </c>
      <c r="J257" s="291">
        <f t="shared" si="28"/>
        <v>7.0647308940360296E-2</v>
      </c>
      <c r="K257" s="292">
        <f t="shared" si="29"/>
        <v>0.60713046883741739</v>
      </c>
      <c r="L257" s="144"/>
      <c r="M257" s="390"/>
      <c r="N257" s="72"/>
      <c r="O257" s="178"/>
      <c r="P257" s="72"/>
      <c r="Q257" s="178"/>
      <c r="R257" s="72"/>
      <c r="S257" s="178"/>
      <c r="T257" s="88"/>
      <c r="U257" s="192"/>
      <c r="V257" s="72"/>
      <c r="W257" s="178">
        <v>5.8460648148148109E-2</v>
      </c>
      <c r="X257" s="63">
        <v>1.2716515609264853</v>
      </c>
      <c r="Y257" s="178"/>
      <c r="Z257" s="72"/>
      <c r="AA257" s="178"/>
      <c r="AB257" s="88"/>
      <c r="AC257" s="176">
        <v>6.0474537037037035E-2</v>
      </c>
      <c r="AD257" s="71">
        <v>1.4570552147239264</v>
      </c>
      <c r="AE257" s="184">
        <v>5.6550925925925921E-2</v>
      </c>
      <c r="AF257" s="72">
        <v>1.334243582741671</v>
      </c>
      <c r="AG257" s="179"/>
      <c r="AH257" s="71"/>
      <c r="AI257" s="179"/>
      <c r="AJ257" s="82"/>
      <c r="AK257" s="266"/>
      <c r="AL257" s="267"/>
      <c r="AM257" s="271">
        <v>5.9942129629629637E-2</v>
      </c>
      <c r="AN257" s="267">
        <v>1.4012445887445917</v>
      </c>
      <c r="AO257" s="271"/>
      <c r="AP257" s="270"/>
      <c r="AQ257" s="271"/>
      <c r="AR257" s="269"/>
      <c r="AS257" s="153">
        <v>6.4803240740740745E-2</v>
      </c>
      <c r="AT257" s="118">
        <v>1.5565749235474005</v>
      </c>
      <c r="AU257" s="154"/>
      <c r="AV257" s="118"/>
      <c r="AW257" s="155"/>
      <c r="AX257" s="120"/>
      <c r="AY257" s="117"/>
      <c r="AZ257" s="118"/>
      <c r="BA257" s="119"/>
      <c r="BB257" s="118"/>
      <c r="BC257" s="119"/>
      <c r="BD257" s="125"/>
      <c r="BE257" s="117"/>
      <c r="BF257" s="118"/>
      <c r="BG257" s="119"/>
      <c r="BH257" s="118"/>
      <c r="BI257" s="119"/>
      <c r="BJ257" s="120"/>
      <c r="BK257" s="83"/>
    </row>
    <row r="258" spans="1:63" ht="15.6" customHeight="1" x14ac:dyDescent="0.3">
      <c r="B258" s="32" t="s">
        <v>56</v>
      </c>
      <c r="C258" s="478" t="s">
        <v>55</v>
      </c>
      <c r="D258" s="477">
        <v>1976</v>
      </c>
      <c r="E258" s="483" t="s">
        <v>698</v>
      </c>
      <c r="F258" s="479">
        <v>1</v>
      </c>
      <c r="G258" s="482">
        <v>43953</v>
      </c>
      <c r="H258" s="63">
        <v>1.2709081580297599</v>
      </c>
      <c r="I258" s="63">
        <v>1.2709081580297599</v>
      </c>
      <c r="J258" s="291">
        <f t="shared" si="28"/>
        <v>7.0606008779431101E-2</v>
      </c>
      <c r="K258" s="292">
        <f t="shared" si="29"/>
        <v>0.60717176899834657</v>
      </c>
      <c r="L258" s="35"/>
      <c r="M258" s="390" t="s">
        <v>2109</v>
      </c>
      <c r="N258" s="72">
        <v>1.3499588928473556</v>
      </c>
      <c r="O258" s="178">
        <v>5.7337962962962896E-2</v>
      </c>
      <c r="P258" s="63">
        <v>1.2709081580297599</v>
      </c>
      <c r="Q258" s="178">
        <v>1.4987384259259273E-2</v>
      </c>
      <c r="R258" s="86">
        <v>1.2499131274131288</v>
      </c>
      <c r="S258" s="178">
        <v>8.2764182992413615E-2</v>
      </c>
      <c r="T258" s="88">
        <v>1.525346717266326</v>
      </c>
      <c r="U258" s="192"/>
      <c r="V258" s="72"/>
      <c r="W258" s="178">
        <v>6.2569444444444455E-2</v>
      </c>
      <c r="X258" s="72">
        <v>1.3610271903323274</v>
      </c>
      <c r="Y258" s="178">
        <v>1.4928935185185233E-2</v>
      </c>
      <c r="Z258" s="72">
        <v>1.3393628509719169</v>
      </c>
      <c r="AA258" s="178">
        <v>7.1261574074074185E-2</v>
      </c>
      <c r="AB258" s="88">
        <v>1.3303802938634419</v>
      </c>
      <c r="AC258" s="176">
        <v>5.710648148148148E-2</v>
      </c>
      <c r="AD258" s="72">
        <v>1.3759063022866704</v>
      </c>
      <c r="AE258" s="184">
        <v>6.1817129629629632E-2</v>
      </c>
      <c r="AF258" s="71">
        <v>1.4584926269797924</v>
      </c>
      <c r="AG258" s="179">
        <v>1.5066782407407331E-2</v>
      </c>
      <c r="AH258" s="72">
        <v>1.4393900861354079</v>
      </c>
      <c r="AI258" s="179">
        <v>7.5057870370370372E-2</v>
      </c>
      <c r="AJ258" s="88">
        <v>1.4181062759676362</v>
      </c>
      <c r="AK258" s="266"/>
      <c r="AL258" s="267"/>
      <c r="AM258" s="271"/>
      <c r="AN258" s="267"/>
      <c r="AO258" s="271">
        <v>1.5497106481481393E-2</v>
      </c>
      <c r="AP258" s="270">
        <v>1.407820582916262</v>
      </c>
      <c r="AQ258" s="271"/>
      <c r="AR258" s="269"/>
      <c r="AS258" s="153">
        <v>6.008101851851852E-2</v>
      </c>
      <c r="AT258" s="118">
        <v>1.4431470670002777</v>
      </c>
      <c r="AU258" s="154"/>
      <c r="AV258" s="118"/>
      <c r="AW258" s="155">
        <v>1.5562114197530863E-2</v>
      </c>
      <c r="AX258" s="120">
        <v>1.4041982872658914</v>
      </c>
      <c r="AY258" s="117">
        <v>5.9791666666666667E-2</v>
      </c>
      <c r="AZ258" s="118">
        <v>1.3794392523364485</v>
      </c>
      <c r="BA258" s="119">
        <v>5.9988425925925924E-2</v>
      </c>
      <c r="BB258" s="118">
        <v>1.3539707419017766</v>
      </c>
      <c r="BC258" s="119">
        <v>1.7176311728395063E-2</v>
      </c>
      <c r="BD258" s="125">
        <v>1.5513624642832256</v>
      </c>
      <c r="BE258" s="117"/>
      <c r="BF258" s="118"/>
      <c r="BG258" s="119"/>
      <c r="BH258" s="118"/>
      <c r="BI258" s="119">
        <v>1.7883873456790125E-2</v>
      </c>
      <c r="BJ258" s="120">
        <v>1.6657084336483527</v>
      </c>
      <c r="BK258" s="83"/>
    </row>
    <row r="259" spans="1:63" ht="15.6" customHeight="1" x14ac:dyDescent="0.3">
      <c r="B259" s="32" t="s">
        <v>285</v>
      </c>
      <c r="C259" s="9" t="s">
        <v>284</v>
      </c>
      <c r="D259" s="21"/>
      <c r="E259" s="24"/>
      <c r="F259" s="106"/>
      <c r="G259" s="300"/>
      <c r="H259" s="63">
        <v>1.2706274131274067</v>
      </c>
      <c r="I259" s="63">
        <v>1.2706274131274067</v>
      </c>
      <c r="J259" s="291">
        <f t="shared" si="28"/>
        <v>7.0590411840411482E-2</v>
      </c>
      <c r="K259" s="292">
        <f t="shared" si="29"/>
        <v>0.60718736593736622</v>
      </c>
      <c r="L259" s="144"/>
      <c r="M259" s="390"/>
      <c r="N259" s="72"/>
      <c r="O259" s="178"/>
      <c r="P259" s="72"/>
      <c r="Q259" s="178">
        <v>1.5235763888888809E-2</v>
      </c>
      <c r="R259" s="63">
        <v>1.2706274131274067</v>
      </c>
      <c r="S259" s="178"/>
      <c r="T259" s="88"/>
      <c r="U259" s="192"/>
      <c r="V259" s="72"/>
      <c r="W259" s="178"/>
      <c r="X259" s="72"/>
      <c r="Y259" s="178">
        <v>1.5645949074074128E-2</v>
      </c>
      <c r="Z259" s="72">
        <v>1.4036903970759209</v>
      </c>
      <c r="AA259" s="178"/>
      <c r="AB259" s="88"/>
      <c r="AC259" s="176"/>
      <c r="AD259" s="71"/>
      <c r="AE259" s="184"/>
      <c r="AF259" s="71"/>
      <c r="AG259" s="179">
        <v>1.5257175925925903E-2</v>
      </c>
      <c r="AH259" s="71">
        <v>1.4575791417419546</v>
      </c>
      <c r="AI259" s="179"/>
      <c r="AJ259" s="82"/>
      <c r="AK259" s="266"/>
      <c r="AL259" s="267"/>
      <c r="AM259" s="271"/>
      <c r="AN259" s="267"/>
      <c r="AO259" s="271"/>
      <c r="AP259" s="270"/>
      <c r="AQ259" s="271"/>
      <c r="AR259" s="269"/>
      <c r="AS259" s="153"/>
      <c r="AT259" s="118"/>
      <c r="AU259" s="154"/>
      <c r="AV259" s="118"/>
      <c r="AW259" s="155">
        <v>1.4233796296296295E-2</v>
      </c>
      <c r="AX259" s="120">
        <v>1.2843417113416415</v>
      </c>
      <c r="AY259" s="117"/>
      <c r="AZ259" s="118"/>
      <c r="BA259" s="119"/>
      <c r="BB259" s="118"/>
      <c r="BC259" s="119"/>
      <c r="BD259" s="125"/>
      <c r="BE259" s="117"/>
      <c r="BF259" s="118"/>
      <c r="BG259" s="119"/>
      <c r="BH259" s="118"/>
      <c r="BI259" s="119">
        <v>1.4826003086419756E-2</v>
      </c>
      <c r="BJ259" s="120">
        <v>1.3808976247799063</v>
      </c>
      <c r="BK259" s="83"/>
    </row>
    <row r="260" spans="1:63" ht="15.6" customHeight="1" x14ac:dyDescent="0.3">
      <c r="B260" s="32" t="s">
        <v>438</v>
      </c>
      <c r="C260" s="9" t="s">
        <v>437</v>
      </c>
      <c r="D260" s="21">
        <v>1977</v>
      </c>
      <c r="E260" s="12" t="s">
        <v>1901</v>
      </c>
      <c r="F260" s="106"/>
      <c r="G260" s="298"/>
      <c r="H260" s="63">
        <v>1.2698819907644963</v>
      </c>
      <c r="I260" s="63">
        <v>1.2698819907644963</v>
      </c>
      <c r="J260" s="291">
        <f t="shared" si="28"/>
        <v>7.0548999486916453E-2</v>
      </c>
      <c r="K260" s="292">
        <f t="shared" si="29"/>
        <v>0.60722877829086119</v>
      </c>
      <c r="L260" s="144"/>
      <c r="M260" s="390"/>
      <c r="N260" s="72"/>
      <c r="O260" s="178">
        <v>5.729166666666663E-2</v>
      </c>
      <c r="P260" s="63">
        <v>1.2698819907644963</v>
      </c>
      <c r="Q260" s="178"/>
      <c r="R260" s="72"/>
      <c r="S260" s="178"/>
      <c r="T260" s="88"/>
      <c r="U260" s="192"/>
      <c r="V260" s="72"/>
      <c r="W260" s="178">
        <v>6.3715277777777746E-2</v>
      </c>
      <c r="X260" s="72">
        <v>1.3859516616314203</v>
      </c>
      <c r="Y260" s="178"/>
      <c r="Z260" s="72"/>
      <c r="AA260" s="178"/>
      <c r="AB260" s="88"/>
      <c r="AC260" s="176"/>
      <c r="AD260" s="71"/>
      <c r="AE260" s="184"/>
      <c r="AF260" s="71"/>
      <c r="AG260" s="179"/>
      <c r="AH260" s="71"/>
      <c r="AI260" s="179"/>
      <c r="AJ260" s="82"/>
      <c r="AK260" s="266"/>
      <c r="AL260" s="267"/>
      <c r="AM260" s="271"/>
      <c r="AN260" s="267"/>
      <c r="AO260" s="271"/>
      <c r="AP260" s="270"/>
      <c r="AQ260" s="271"/>
      <c r="AR260" s="269"/>
      <c r="AS260" s="153"/>
      <c r="AT260" s="118"/>
      <c r="AU260" s="154"/>
      <c r="AV260" s="118"/>
      <c r="AW260" s="155"/>
      <c r="AX260" s="120"/>
      <c r="AY260" s="117"/>
      <c r="AZ260" s="118"/>
      <c r="BA260" s="119"/>
      <c r="BB260" s="118"/>
      <c r="BC260" s="119"/>
      <c r="BD260" s="125"/>
      <c r="BE260" s="117"/>
      <c r="BF260" s="118"/>
      <c r="BG260" s="119">
        <v>9.403935185185186E-2</v>
      </c>
      <c r="BH260" s="118">
        <v>1.4377986197133255</v>
      </c>
      <c r="BI260" s="119"/>
      <c r="BJ260" s="120"/>
      <c r="BK260" s="83"/>
    </row>
    <row r="261" spans="1:63" ht="15.6" customHeight="1" x14ac:dyDescent="0.3">
      <c r="B261" s="32" t="s">
        <v>1761</v>
      </c>
      <c r="C261" s="198" t="s">
        <v>1263</v>
      </c>
      <c r="D261" s="196">
        <v>1975</v>
      </c>
      <c r="E261" s="304" t="s">
        <v>1266</v>
      </c>
      <c r="F261" s="207">
        <v>1</v>
      </c>
      <c r="G261" s="301">
        <v>43965</v>
      </c>
      <c r="H261" s="63">
        <v>1.2677992277992283</v>
      </c>
      <c r="I261" s="63">
        <v>1.2677992277992283</v>
      </c>
      <c r="J261" s="291">
        <f t="shared" si="28"/>
        <v>7.0433290433290455E-2</v>
      </c>
      <c r="K261" s="292">
        <f t="shared" si="29"/>
        <v>0.6073444873444872</v>
      </c>
      <c r="L261" s="144"/>
      <c r="M261" s="390"/>
      <c r="N261" s="72"/>
      <c r="O261" s="178"/>
      <c r="P261" s="72"/>
      <c r="Q261" s="178">
        <v>1.5201851851851855E-2</v>
      </c>
      <c r="R261" s="63">
        <v>1.2677992277992283</v>
      </c>
      <c r="S261" s="178">
        <v>6.9537037037037064E-2</v>
      </c>
      <c r="T261" s="88">
        <v>1.2815699658703077</v>
      </c>
      <c r="U261" s="192"/>
      <c r="V261" s="72"/>
      <c r="W261" s="178">
        <v>8.6064814814814872E-2</v>
      </c>
      <c r="X261" s="72">
        <v>1.8721047331319258</v>
      </c>
      <c r="Y261" s="178">
        <v>1.4834143518518639E-2</v>
      </c>
      <c r="Z261" s="72">
        <v>1.3308585313174959</v>
      </c>
      <c r="AA261" s="178">
        <v>6.5810185185185222E-2</v>
      </c>
      <c r="AB261" s="88">
        <v>1.2286084701815045</v>
      </c>
      <c r="AC261" s="176"/>
      <c r="AD261" s="71"/>
      <c r="AE261" s="184"/>
      <c r="AF261" s="71"/>
      <c r="AG261" s="179">
        <v>1.5031134259259282E-2</v>
      </c>
      <c r="AH261" s="71">
        <v>1.4359844757239797</v>
      </c>
      <c r="AI261" s="179">
        <v>6.8136574074074141E-2</v>
      </c>
      <c r="AJ261" s="88">
        <v>1.2873387273124901</v>
      </c>
      <c r="AK261" s="266"/>
      <c r="AL261" s="267"/>
      <c r="AM261" s="271"/>
      <c r="AN261" s="267"/>
      <c r="AO261" s="271"/>
      <c r="AP261" s="270"/>
      <c r="AQ261" s="271"/>
      <c r="AR261" s="269"/>
      <c r="AS261" s="153"/>
      <c r="AT261" s="118"/>
      <c r="AU261" s="154"/>
      <c r="AV261" s="118"/>
      <c r="AW261" s="155"/>
      <c r="AX261" s="120"/>
      <c r="AY261" s="117"/>
      <c r="AZ261" s="118"/>
      <c r="BA261" s="119"/>
      <c r="BB261" s="118"/>
      <c r="BC261" s="119"/>
      <c r="BD261" s="125"/>
      <c r="BE261" s="117"/>
      <c r="BF261" s="118"/>
      <c r="BG261" s="119"/>
      <c r="BH261" s="118"/>
      <c r="BI261" s="119"/>
      <c r="BJ261" s="120"/>
      <c r="BK261" s="83"/>
    </row>
    <row r="262" spans="1:63" ht="15.6" customHeight="1" x14ac:dyDescent="0.3">
      <c r="B262" s="42" t="s">
        <v>991</v>
      </c>
      <c r="C262" s="38" t="s">
        <v>1099</v>
      </c>
      <c r="D262" s="21">
        <v>1976</v>
      </c>
      <c r="E262" s="12" t="s">
        <v>1147</v>
      </c>
      <c r="F262" s="106"/>
      <c r="G262" s="298"/>
      <c r="H262" s="63">
        <v>1.2663134411600669</v>
      </c>
      <c r="I262" s="63">
        <v>1.2663134411600669</v>
      </c>
      <c r="J262" s="291">
        <f t="shared" si="28"/>
        <v>7.0350746731114827E-2</v>
      </c>
      <c r="K262" s="292">
        <f t="shared" si="29"/>
        <v>0.60742703104666285</v>
      </c>
      <c r="L262" s="144"/>
      <c r="M262" s="390" t="s">
        <v>2207</v>
      </c>
      <c r="N262" s="72">
        <v>1.3036448342011513</v>
      </c>
      <c r="O262" s="178"/>
      <c r="P262" s="72"/>
      <c r="Q262" s="178"/>
      <c r="R262" s="72"/>
      <c r="S262" s="178"/>
      <c r="T262" s="88"/>
      <c r="U262" s="192"/>
      <c r="V262" s="72"/>
      <c r="W262" s="178"/>
      <c r="X262" s="72"/>
      <c r="Y262" s="178"/>
      <c r="Z262" s="72"/>
      <c r="AA262" s="178"/>
      <c r="AB262" s="88"/>
      <c r="AC262" s="176">
        <v>5.2557870370370373E-2</v>
      </c>
      <c r="AD262" s="63">
        <v>1.2663134411600669</v>
      </c>
      <c r="AE262" s="184"/>
      <c r="AF262" s="71"/>
      <c r="AG262" s="179"/>
      <c r="AH262" s="71"/>
      <c r="AI262" s="179"/>
      <c r="AJ262" s="82"/>
      <c r="AK262" s="266" t="s">
        <v>1241</v>
      </c>
      <c r="AL262" s="267">
        <v>1.3666150670794632</v>
      </c>
      <c r="AM262" s="271"/>
      <c r="AN262" s="267"/>
      <c r="AO262" s="271"/>
      <c r="AP262" s="270"/>
      <c r="AQ262" s="271"/>
      <c r="AR262" s="269"/>
      <c r="AS262" s="153"/>
      <c r="AT262" s="118"/>
      <c r="AU262" s="154"/>
      <c r="AV262" s="118"/>
      <c r="AW262" s="155"/>
      <c r="AX262" s="120"/>
      <c r="AY262" s="117"/>
      <c r="AZ262" s="118"/>
      <c r="BA262" s="119"/>
      <c r="BB262" s="118"/>
      <c r="BC262" s="119"/>
      <c r="BD262" s="125"/>
      <c r="BE262" s="117"/>
      <c r="BF262" s="118"/>
      <c r="BG262" s="119"/>
      <c r="BH262" s="118"/>
      <c r="BI262" s="119"/>
      <c r="BJ262" s="120"/>
      <c r="BK262" s="83"/>
    </row>
    <row r="263" spans="1:63" ht="15.6" customHeight="1" x14ac:dyDescent="0.3">
      <c r="B263" s="32" t="s">
        <v>1987</v>
      </c>
      <c r="C263" s="211" t="s">
        <v>1942</v>
      </c>
      <c r="D263" s="196">
        <v>1976</v>
      </c>
      <c r="E263" s="195" t="s">
        <v>2045</v>
      </c>
      <c r="F263" s="207">
        <v>1</v>
      </c>
      <c r="G263" s="303">
        <v>43966</v>
      </c>
      <c r="H263" s="64">
        <v>1.3310496026308578</v>
      </c>
      <c r="I263" s="64">
        <f>(((H263-100%)*0.8))+100%</f>
        <v>1.2648396821046863</v>
      </c>
      <c r="J263" s="291">
        <f t="shared" si="28"/>
        <v>7.0268871228038127E-2</v>
      </c>
      <c r="K263" s="292">
        <f t="shared" si="29"/>
        <v>0.60750890654973955</v>
      </c>
      <c r="L263" s="50"/>
      <c r="M263" s="390" t="s">
        <v>2138</v>
      </c>
      <c r="N263" s="64">
        <v>1.3310496026308578</v>
      </c>
      <c r="O263" s="178"/>
      <c r="P263" s="72"/>
      <c r="Q263" s="178"/>
      <c r="R263" s="72"/>
      <c r="S263" s="178"/>
      <c r="T263" s="88"/>
      <c r="U263" s="387"/>
      <c r="V263" s="179"/>
      <c r="W263" s="54"/>
      <c r="X263" s="179"/>
      <c r="Y263" s="54"/>
      <c r="Z263" s="179"/>
      <c r="AA263" s="54"/>
      <c r="AB263" s="230"/>
      <c r="AC263" s="231"/>
      <c r="AD263" s="179"/>
      <c r="AE263" s="56"/>
      <c r="AF263" s="179"/>
      <c r="AG263" s="54"/>
      <c r="AH263" s="179"/>
      <c r="AI263" s="232"/>
      <c r="AJ263" s="230"/>
      <c r="AK263" s="272"/>
      <c r="AL263" s="268"/>
      <c r="AM263" s="270"/>
      <c r="AN263" s="268"/>
      <c r="AO263" s="270"/>
      <c r="AP263" s="271"/>
      <c r="AQ263" s="270"/>
      <c r="AR263" s="273"/>
      <c r="AS263" s="233"/>
      <c r="AT263" s="45"/>
      <c r="AU263" s="61"/>
      <c r="AV263" s="46"/>
      <c r="AW263" s="61"/>
      <c r="AX263" s="234"/>
      <c r="AY263" s="235"/>
      <c r="AZ263" s="16"/>
      <c r="BA263" s="61"/>
      <c r="BB263" s="16"/>
      <c r="BC263" s="61"/>
      <c r="BD263" s="236"/>
      <c r="BE263" s="235"/>
      <c r="BF263" s="16"/>
      <c r="BG263" s="61"/>
      <c r="BH263" s="16"/>
      <c r="BI263" s="61"/>
      <c r="BJ263" s="237"/>
      <c r="BK263" s="47"/>
    </row>
    <row r="264" spans="1:63" ht="15.6" customHeight="1" x14ac:dyDescent="0.3">
      <c r="B264" s="139" t="s">
        <v>1548</v>
      </c>
      <c r="C264" s="19" t="s">
        <v>1483</v>
      </c>
      <c r="D264" s="145">
        <v>1999</v>
      </c>
      <c r="E264" s="31" t="s">
        <v>1484</v>
      </c>
      <c r="F264" s="106"/>
      <c r="G264" s="298"/>
      <c r="H264" s="63">
        <v>1.2644560153466706</v>
      </c>
      <c r="I264" s="63">
        <v>1.2644560153466706</v>
      </c>
      <c r="J264" s="291">
        <f t="shared" si="28"/>
        <v>7.0247556408148365E-2</v>
      </c>
      <c r="K264" s="292">
        <f t="shared" si="29"/>
        <v>0.60753022136962931</v>
      </c>
      <c r="L264" s="169"/>
      <c r="M264" s="390" t="s">
        <v>2169</v>
      </c>
      <c r="N264" s="63">
        <v>1.2644560153466706</v>
      </c>
      <c r="O264" s="178"/>
      <c r="P264" s="72"/>
      <c r="Q264" s="178"/>
      <c r="R264" s="72"/>
      <c r="S264" s="178"/>
      <c r="T264" s="88"/>
      <c r="U264" s="192"/>
      <c r="V264" s="72"/>
      <c r="W264" s="178"/>
      <c r="X264" s="72"/>
      <c r="Y264" s="178"/>
      <c r="Z264" s="72"/>
      <c r="AA264" s="178"/>
      <c r="AB264" s="88"/>
      <c r="AC264" s="176">
        <v>5.9282407407407402E-2</v>
      </c>
      <c r="AD264" s="72">
        <v>1.4283324037925265</v>
      </c>
      <c r="AE264" s="184"/>
      <c r="AF264" s="54"/>
      <c r="AG264" s="179"/>
      <c r="AH264" s="54"/>
      <c r="AI264" s="179"/>
      <c r="AJ264" s="67"/>
      <c r="AK264" s="266"/>
      <c r="AL264" s="267"/>
      <c r="AM264" s="271"/>
      <c r="AN264" s="267"/>
      <c r="AO264" s="271"/>
      <c r="AP264" s="270"/>
      <c r="AQ264" s="271"/>
      <c r="AR264" s="269"/>
      <c r="AS264" s="153"/>
      <c r="AT264" s="118"/>
      <c r="AU264" s="154"/>
      <c r="AV264" s="118"/>
      <c r="AW264" s="155"/>
      <c r="AX264" s="120"/>
      <c r="AY264" s="117"/>
      <c r="AZ264" s="118"/>
      <c r="BA264" s="119"/>
      <c r="BB264" s="118"/>
      <c r="BC264" s="119"/>
      <c r="BD264" s="125"/>
      <c r="BE264" s="117"/>
      <c r="BF264" s="118"/>
      <c r="BG264" s="119"/>
      <c r="BH264" s="118"/>
      <c r="BI264" s="119"/>
      <c r="BJ264" s="120"/>
      <c r="BK264" s="47"/>
    </row>
    <row r="265" spans="1:63" ht="15.6" customHeight="1" x14ac:dyDescent="0.3">
      <c r="B265" s="32" t="s">
        <v>273</v>
      </c>
      <c r="C265" s="198" t="s">
        <v>272</v>
      </c>
      <c r="D265" s="196">
        <v>1982</v>
      </c>
      <c r="E265" s="304" t="s">
        <v>719</v>
      </c>
      <c r="F265" s="207">
        <v>1</v>
      </c>
      <c r="G265" s="303">
        <v>43966</v>
      </c>
      <c r="H265" s="63">
        <v>1.2609030271934345</v>
      </c>
      <c r="I265" s="63">
        <v>1.2609030271934345</v>
      </c>
      <c r="J265" s="291">
        <f t="shared" si="28"/>
        <v>7.0050168177413025E-2</v>
      </c>
      <c r="K265" s="292">
        <f t="shared" si="29"/>
        <v>0.60772760960036465</v>
      </c>
      <c r="L265" s="144"/>
      <c r="M265" s="390"/>
      <c r="N265" s="72"/>
      <c r="O265" s="178">
        <v>5.6886574074074048E-2</v>
      </c>
      <c r="P265" s="63">
        <v>1.2609030271934345</v>
      </c>
      <c r="Q265" s="178"/>
      <c r="R265" s="72"/>
      <c r="S265" s="178"/>
      <c r="T265" s="88"/>
      <c r="U265" s="192"/>
      <c r="V265" s="72"/>
      <c r="W265" s="178"/>
      <c r="X265" s="72"/>
      <c r="Y265" s="178"/>
      <c r="Z265" s="72"/>
      <c r="AA265" s="178"/>
      <c r="AB265" s="88"/>
      <c r="AC265" s="176"/>
      <c r="AD265" s="71"/>
      <c r="AE265" s="184">
        <v>5.6944444444444443E-2</v>
      </c>
      <c r="AF265" s="72">
        <v>1.3435281267067176</v>
      </c>
      <c r="AG265" s="179">
        <v>1.4900115740740794E-2</v>
      </c>
      <c r="AH265" s="71">
        <v>1.4234677517442835</v>
      </c>
      <c r="AI265" s="179"/>
      <c r="AJ265" s="82"/>
      <c r="AK265" s="266" t="s">
        <v>1185</v>
      </c>
      <c r="AL265" s="267">
        <v>1.3797729618163053</v>
      </c>
      <c r="AM265" s="271">
        <v>5.7175925925925908E-2</v>
      </c>
      <c r="AN265" s="267">
        <v>1.3365800865800888</v>
      </c>
      <c r="AO265" s="271"/>
      <c r="AP265" s="270"/>
      <c r="AQ265" s="271"/>
      <c r="AR265" s="269"/>
      <c r="AS265" s="153">
        <v>6.7569444444444446E-2</v>
      </c>
      <c r="AT265" s="118">
        <v>1.62301918265221</v>
      </c>
      <c r="AU265" s="154"/>
      <c r="AV265" s="118"/>
      <c r="AW265" s="155"/>
      <c r="AX265" s="120"/>
      <c r="AY265" s="117"/>
      <c r="AZ265" s="118"/>
      <c r="BA265" s="119"/>
      <c r="BB265" s="118"/>
      <c r="BC265" s="119"/>
      <c r="BD265" s="125"/>
      <c r="BE265" s="117"/>
      <c r="BF265" s="118"/>
      <c r="BG265" s="119"/>
      <c r="BH265" s="118"/>
      <c r="BI265" s="119"/>
      <c r="BJ265" s="120"/>
      <c r="BK265" s="83"/>
    </row>
    <row r="266" spans="1:63" ht="15.6" customHeight="1" x14ac:dyDescent="0.3">
      <c r="B266" s="32" t="s">
        <v>1968</v>
      </c>
      <c r="C266" s="162" t="s">
        <v>1923</v>
      </c>
      <c r="D266" s="21">
        <v>1990</v>
      </c>
      <c r="E266" s="12" t="s">
        <v>705</v>
      </c>
      <c r="F266" s="106"/>
      <c r="G266" s="299"/>
      <c r="H266" s="64">
        <v>1.3250205535763222</v>
      </c>
      <c r="I266" s="64">
        <f>(((H266-100%)*0.8))+100%</f>
        <v>1.2600164428610579</v>
      </c>
      <c r="J266" s="291">
        <f t="shared" si="28"/>
        <v>7.0000913492280992E-2</v>
      </c>
      <c r="K266" s="292">
        <f t="shared" si="29"/>
        <v>0.60777686428549671</v>
      </c>
      <c r="L266" s="50"/>
      <c r="M266" s="390" t="s">
        <v>2189</v>
      </c>
      <c r="N266" s="64">
        <v>1.3250205535763222</v>
      </c>
      <c r="O266" s="178"/>
      <c r="P266" s="72"/>
      <c r="Q266" s="178"/>
      <c r="R266" s="72"/>
      <c r="S266" s="178"/>
      <c r="T266" s="88"/>
      <c r="U266" s="387"/>
      <c r="V266" s="179"/>
      <c r="W266" s="54"/>
      <c r="X266" s="179"/>
      <c r="Y266" s="54"/>
      <c r="Z266" s="179"/>
      <c r="AA266" s="54"/>
      <c r="AB266" s="230"/>
      <c r="AC266" s="231"/>
      <c r="AD266" s="179"/>
      <c r="AE266" s="56"/>
      <c r="AF266" s="179"/>
      <c r="AG266" s="54"/>
      <c r="AH266" s="179"/>
      <c r="AI266" s="232"/>
      <c r="AJ266" s="230"/>
      <c r="AK266" s="272"/>
      <c r="AL266" s="268"/>
      <c r="AM266" s="270"/>
      <c r="AN266" s="268"/>
      <c r="AO266" s="270"/>
      <c r="AP266" s="271"/>
      <c r="AQ266" s="270"/>
      <c r="AR266" s="273"/>
      <c r="AS266" s="233"/>
      <c r="AT266" s="45"/>
      <c r="AU266" s="61"/>
      <c r="AV266" s="46"/>
      <c r="AW266" s="61"/>
      <c r="AX266" s="234"/>
      <c r="AY266" s="235"/>
      <c r="AZ266" s="16"/>
      <c r="BA266" s="61"/>
      <c r="BB266" s="16"/>
      <c r="BC266" s="61"/>
      <c r="BD266" s="236"/>
      <c r="BE266" s="235"/>
      <c r="BF266" s="16"/>
      <c r="BG266" s="61"/>
      <c r="BH266" s="16"/>
      <c r="BI266" s="61"/>
      <c r="BJ266" s="237"/>
      <c r="BK266" s="47"/>
    </row>
    <row r="267" spans="1:63" ht="15.6" customHeight="1" x14ac:dyDescent="0.3">
      <c r="A267" s="22"/>
      <c r="B267" s="32" t="s">
        <v>496</v>
      </c>
      <c r="C267" s="9" t="s">
        <v>495</v>
      </c>
      <c r="D267" s="21"/>
      <c r="E267" s="24"/>
      <c r="F267" s="106"/>
      <c r="G267" s="298"/>
      <c r="H267" s="63">
        <v>1.2584212493769682</v>
      </c>
      <c r="I267" s="63">
        <v>1.2584212493769682</v>
      </c>
      <c r="J267" s="291">
        <f t="shared" si="28"/>
        <v>6.9912291632053786E-2</v>
      </c>
      <c r="K267" s="292">
        <f t="shared" si="29"/>
        <v>0.60786548614572389</v>
      </c>
      <c r="L267" s="144"/>
      <c r="M267" s="390"/>
      <c r="N267" s="72"/>
      <c r="O267" s="178"/>
      <c r="P267" s="72"/>
      <c r="Q267" s="178"/>
      <c r="R267" s="72"/>
      <c r="S267" s="178"/>
      <c r="T267" s="88"/>
      <c r="U267" s="192"/>
      <c r="V267" s="72"/>
      <c r="W267" s="178"/>
      <c r="X267" s="72"/>
      <c r="Y267" s="178">
        <v>1.402673611111116E-2</v>
      </c>
      <c r="Z267" s="63">
        <v>1.2584212493769682</v>
      </c>
      <c r="AA267" s="178"/>
      <c r="AB267" s="88"/>
      <c r="AC267" s="176"/>
      <c r="AD267" s="71"/>
      <c r="AE267" s="184"/>
      <c r="AF267" s="71"/>
      <c r="AG267" s="179">
        <v>1.3638310185185132E-2</v>
      </c>
      <c r="AH267" s="71">
        <v>1.3029224117913762</v>
      </c>
      <c r="AI267" s="179"/>
      <c r="AJ267" s="82"/>
      <c r="AK267" s="266"/>
      <c r="AL267" s="267"/>
      <c r="AM267" s="271"/>
      <c r="AN267" s="267"/>
      <c r="AO267" s="271">
        <v>1.2573379629629566E-2</v>
      </c>
      <c r="AP267" s="270">
        <v>1.1422172687891654</v>
      </c>
      <c r="AQ267" s="271"/>
      <c r="AR267" s="269"/>
      <c r="AS267" s="153"/>
      <c r="AT267" s="118"/>
      <c r="AU267" s="154"/>
      <c r="AV267" s="118"/>
      <c r="AW267" s="155">
        <v>1.3211033950617283E-2</v>
      </c>
      <c r="AX267" s="120">
        <v>1.1920559771635451</v>
      </c>
      <c r="AY267" s="117"/>
      <c r="AZ267" s="118"/>
      <c r="BA267" s="119"/>
      <c r="BB267" s="118"/>
      <c r="BC267" s="119"/>
      <c r="BD267" s="125"/>
      <c r="BE267" s="117"/>
      <c r="BF267" s="118"/>
      <c r="BG267" s="119"/>
      <c r="BH267" s="118"/>
      <c r="BI267" s="119">
        <v>1.3606867283950616E-2</v>
      </c>
      <c r="BJ267" s="120">
        <v>1.2673470121096697</v>
      </c>
      <c r="BK267" s="83"/>
    </row>
    <row r="268" spans="1:63" ht="15.6" customHeight="1" x14ac:dyDescent="0.3">
      <c r="B268" s="32" t="s">
        <v>2006</v>
      </c>
      <c r="C268" s="19" t="s">
        <v>2061</v>
      </c>
      <c r="D268" s="145">
        <v>1988</v>
      </c>
      <c r="E268" s="12"/>
      <c r="F268" s="106"/>
      <c r="G268" s="298"/>
      <c r="H268" s="64">
        <v>1.3227296049256063</v>
      </c>
      <c r="I268" s="64">
        <f>(((H268-100%)*0.8))+100%</f>
        <v>1.258183683940485</v>
      </c>
      <c r="J268" s="291">
        <f t="shared" si="28"/>
        <v>6.9899093552249159E-2</v>
      </c>
      <c r="K268" s="292">
        <f t="shared" si="29"/>
        <v>0.6078786842255286</v>
      </c>
      <c r="L268" s="50"/>
      <c r="M268" s="390" t="s">
        <v>2128</v>
      </c>
      <c r="N268" s="72" t="s">
        <v>589</v>
      </c>
      <c r="O268" s="178">
        <v>5.9675925925925966E-2</v>
      </c>
      <c r="P268" s="64">
        <v>1.3227296049256063</v>
      </c>
      <c r="Q268" s="178"/>
      <c r="R268" s="72"/>
      <c r="S268" s="178"/>
      <c r="T268" s="88"/>
      <c r="U268" s="191"/>
      <c r="V268" s="54"/>
      <c r="W268" s="179"/>
      <c r="X268" s="54"/>
      <c r="Y268" s="179"/>
      <c r="Z268" s="54"/>
      <c r="AA268" s="179"/>
      <c r="AB268" s="70"/>
      <c r="AC268" s="176"/>
      <c r="AD268" s="54"/>
      <c r="AE268" s="184"/>
      <c r="AF268" s="54"/>
      <c r="AG268" s="179"/>
      <c r="AH268" s="54"/>
      <c r="AI268" s="179"/>
      <c r="AJ268" s="67"/>
      <c r="AK268" s="266"/>
      <c r="AL268" s="267"/>
      <c r="AM268" s="271"/>
      <c r="AN268" s="267"/>
      <c r="AO268" s="271"/>
      <c r="AP268" s="270"/>
      <c r="AQ268" s="271"/>
      <c r="AR268" s="269"/>
      <c r="AS268" s="108"/>
      <c r="AT268" s="61"/>
      <c r="AU268" s="45"/>
      <c r="AV268" s="61"/>
      <c r="AW268" s="46"/>
      <c r="AX268" s="59"/>
      <c r="AY268" s="165"/>
      <c r="AZ268" s="61"/>
      <c r="BA268" s="16"/>
      <c r="BB268" s="61"/>
      <c r="BC268" s="16"/>
      <c r="BD268" s="167"/>
      <c r="BE268" s="165"/>
      <c r="BF268" s="61"/>
      <c r="BG268" s="16"/>
      <c r="BH268" s="61"/>
      <c r="BI268" s="16"/>
      <c r="BJ268" s="59"/>
      <c r="BK268" s="47"/>
    </row>
    <row r="269" spans="1:63" ht="15.6" customHeight="1" x14ac:dyDescent="0.3">
      <c r="B269" s="139" t="s">
        <v>1566</v>
      </c>
      <c r="C269" s="19" t="s">
        <v>1511</v>
      </c>
      <c r="D269" s="145">
        <v>1982</v>
      </c>
      <c r="E269" s="31" t="s">
        <v>1512</v>
      </c>
      <c r="F269" s="106"/>
      <c r="G269" s="298"/>
      <c r="H269" s="63">
        <v>1.2565733590733623</v>
      </c>
      <c r="I269" s="63">
        <v>1.2565733590733623</v>
      </c>
      <c r="J269" s="291">
        <f t="shared" si="28"/>
        <v>6.9809631059631241E-2</v>
      </c>
      <c r="K269" s="292">
        <f t="shared" si="29"/>
        <v>0.60796814671814647</v>
      </c>
      <c r="L269" s="169"/>
      <c r="M269" s="390" t="s">
        <v>2113</v>
      </c>
      <c r="N269" s="72">
        <v>1.2822691148259799</v>
      </c>
      <c r="O269" s="178"/>
      <c r="P269" s="72"/>
      <c r="Q269" s="178">
        <v>1.5067245370370408E-2</v>
      </c>
      <c r="R269" s="63">
        <v>1.2565733590733623</v>
      </c>
      <c r="S269" s="178"/>
      <c r="T269" s="88"/>
      <c r="U269" s="192"/>
      <c r="V269" s="72"/>
      <c r="W269" s="178"/>
      <c r="X269" s="72"/>
      <c r="Y269" s="178"/>
      <c r="Z269" s="72"/>
      <c r="AA269" s="178"/>
      <c r="AB269" s="88"/>
      <c r="AC269" s="176">
        <v>5.7731481481481474E-2</v>
      </c>
      <c r="AD269" s="72">
        <v>1.3909648633575014</v>
      </c>
      <c r="AE269" s="184"/>
      <c r="AF269" s="54"/>
      <c r="AG269" s="179"/>
      <c r="AH269" s="54"/>
      <c r="AI269" s="179"/>
      <c r="AJ269" s="67"/>
      <c r="AK269" s="266"/>
      <c r="AL269" s="267"/>
      <c r="AM269" s="271"/>
      <c r="AN269" s="267"/>
      <c r="AO269" s="271"/>
      <c r="AP269" s="270"/>
      <c r="AQ269" s="271"/>
      <c r="AR269" s="269"/>
      <c r="AS269" s="153"/>
      <c r="AT269" s="118"/>
      <c r="AU269" s="154"/>
      <c r="AV269" s="118"/>
      <c r="AW269" s="155"/>
      <c r="AX269" s="120"/>
      <c r="AY269" s="117"/>
      <c r="AZ269" s="118"/>
      <c r="BA269" s="119"/>
      <c r="BB269" s="118"/>
      <c r="BC269" s="119"/>
      <c r="BD269" s="125"/>
      <c r="BE269" s="117"/>
      <c r="BF269" s="118"/>
      <c r="BG269" s="119"/>
      <c r="BH269" s="118"/>
      <c r="BI269" s="119"/>
      <c r="BJ269" s="120"/>
      <c r="BK269" s="47"/>
    </row>
    <row r="270" spans="1:63" ht="15.6" customHeight="1" x14ac:dyDescent="0.3">
      <c r="B270" s="32" t="s">
        <v>1450</v>
      </c>
      <c r="C270" s="81" t="s">
        <v>1412</v>
      </c>
      <c r="D270" s="21"/>
      <c r="E270" s="225" t="s">
        <v>1433</v>
      </c>
      <c r="F270" s="106"/>
      <c r="G270" s="298"/>
      <c r="H270" s="63">
        <v>1.2564380411105887</v>
      </c>
      <c r="I270" s="63">
        <v>1.2564380411105887</v>
      </c>
      <c r="J270" s="291">
        <f t="shared" si="28"/>
        <v>6.98021133950327E-2</v>
      </c>
      <c r="K270" s="292">
        <f t="shared" si="29"/>
        <v>0.60797566438274497</v>
      </c>
      <c r="L270" s="144"/>
      <c r="M270" s="390"/>
      <c r="N270" s="72"/>
      <c r="O270" s="178">
        <v>8.0254629629629703E-2</v>
      </c>
      <c r="P270" s="72">
        <v>1.7788609543355618</v>
      </c>
      <c r="Q270" s="178"/>
      <c r="R270" s="72"/>
      <c r="S270" s="178"/>
      <c r="T270" s="88"/>
      <c r="U270" s="192"/>
      <c r="V270" s="72"/>
      <c r="W270" s="178"/>
      <c r="X270" s="72"/>
      <c r="Y270" s="178"/>
      <c r="Z270" s="72"/>
      <c r="AA270" s="178"/>
      <c r="AB270" s="88"/>
      <c r="AC270" s="176"/>
      <c r="AD270" s="71"/>
      <c r="AE270" s="184"/>
      <c r="AF270" s="71"/>
      <c r="AG270" s="179">
        <v>1.315173611111109E-2</v>
      </c>
      <c r="AH270" s="63">
        <v>1.2564380411105887</v>
      </c>
      <c r="AI270" s="179"/>
      <c r="AJ270" s="82"/>
      <c r="AK270" s="266"/>
      <c r="AL270" s="267"/>
      <c r="AM270" s="271"/>
      <c r="AN270" s="267"/>
      <c r="AO270" s="271"/>
      <c r="AP270" s="270"/>
      <c r="AQ270" s="271"/>
      <c r="AR270" s="269"/>
      <c r="AS270" s="153"/>
      <c r="AT270" s="118"/>
      <c r="AU270" s="154"/>
      <c r="AV270" s="118"/>
      <c r="AW270" s="155"/>
      <c r="AX270" s="120"/>
      <c r="AY270" s="117"/>
      <c r="AZ270" s="118"/>
      <c r="BA270" s="119"/>
      <c r="BB270" s="118"/>
      <c r="BC270" s="119"/>
      <c r="BD270" s="125"/>
      <c r="BE270" s="117"/>
      <c r="BF270" s="118"/>
      <c r="BG270" s="119"/>
      <c r="BH270" s="118"/>
      <c r="BI270" s="119"/>
      <c r="BJ270" s="120"/>
      <c r="BK270" s="83"/>
    </row>
    <row r="271" spans="1:63" ht="15.6" customHeight="1" x14ac:dyDescent="0.3">
      <c r="A271" s="22"/>
      <c r="B271" s="32" t="s">
        <v>1360</v>
      </c>
      <c r="C271" s="38" t="s">
        <v>1326</v>
      </c>
      <c r="D271" s="21">
        <v>1964</v>
      </c>
      <c r="E271" s="12" t="s">
        <v>1388</v>
      </c>
      <c r="F271" s="141"/>
      <c r="G271" s="298"/>
      <c r="H271" s="64">
        <v>1.319297267150028</v>
      </c>
      <c r="I271" s="64">
        <f>(((H271-100%)*0.8))+100%</f>
        <v>1.2554378137200224</v>
      </c>
      <c r="J271" s="291">
        <f t="shared" si="28"/>
        <v>6.9746545206667912E-2</v>
      </c>
      <c r="K271" s="292">
        <f t="shared" si="29"/>
        <v>0.6080312325711098</v>
      </c>
      <c r="L271" s="144"/>
      <c r="M271" s="390"/>
      <c r="N271" s="72"/>
      <c r="O271" s="178"/>
      <c r="P271" s="72"/>
      <c r="Q271" s="178"/>
      <c r="R271" s="72"/>
      <c r="S271" s="178"/>
      <c r="T271" s="88"/>
      <c r="U271" s="192"/>
      <c r="V271" s="72"/>
      <c r="W271" s="178"/>
      <c r="X271" s="72"/>
      <c r="Y271" s="178"/>
      <c r="Z271" s="72"/>
      <c r="AA271" s="178"/>
      <c r="AB271" s="88"/>
      <c r="AC271" s="176">
        <v>5.4756944444444448E-2</v>
      </c>
      <c r="AD271" s="64">
        <v>1.319297267150028</v>
      </c>
      <c r="AE271" s="184"/>
      <c r="AF271" s="71"/>
      <c r="AG271" s="179"/>
      <c r="AH271" s="71"/>
      <c r="AI271" s="179"/>
      <c r="AJ271" s="82"/>
      <c r="AK271" s="266"/>
      <c r="AL271" s="267"/>
      <c r="AM271" s="271"/>
      <c r="AN271" s="267"/>
      <c r="AO271" s="271"/>
      <c r="AP271" s="270"/>
      <c r="AQ271" s="271"/>
      <c r="AR271" s="269"/>
      <c r="AS271" s="153"/>
      <c r="AT271" s="118"/>
      <c r="AU271" s="154"/>
      <c r="AV271" s="118"/>
      <c r="AW271" s="155"/>
      <c r="AX271" s="120"/>
      <c r="AY271" s="117"/>
      <c r="AZ271" s="118"/>
      <c r="BA271" s="119"/>
      <c r="BB271" s="118"/>
      <c r="BC271" s="119"/>
      <c r="BD271" s="125"/>
      <c r="BE271" s="117"/>
      <c r="BF271" s="118"/>
      <c r="BG271" s="119"/>
      <c r="BH271" s="118"/>
      <c r="BI271" s="119"/>
      <c r="BJ271" s="120"/>
      <c r="BK271" s="83"/>
    </row>
    <row r="272" spans="1:63" ht="15.6" customHeight="1" x14ac:dyDescent="0.3">
      <c r="B272" s="32" t="s">
        <v>312</v>
      </c>
      <c r="C272" s="198" t="s">
        <v>1591</v>
      </c>
      <c r="D272" s="196">
        <v>2002</v>
      </c>
      <c r="E272" s="304" t="s">
        <v>705</v>
      </c>
      <c r="F272" s="207">
        <v>1</v>
      </c>
      <c r="G272" s="301">
        <v>43959</v>
      </c>
      <c r="H272" s="63">
        <v>1.253719856336587</v>
      </c>
      <c r="I272" s="63">
        <v>1.253719856336587</v>
      </c>
      <c r="J272" s="291">
        <f t="shared" si="28"/>
        <v>6.9651103129810391E-2</v>
      </c>
      <c r="K272" s="292">
        <f t="shared" si="29"/>
        <v>0.60812667464796732</v>
      </c>
      <c r="L272" s="144"/>
      <c r="M272" s="390"/>
      <c r="N272" s="72"/>
      <c r="O272" s="178">
        <v>5.6562500000000071E-2</v>
      </c>
      <c r="P272" s="63">
        <v>1.253719856336587</v>
      </c>
      <c r="Q272" s="178"/>
      <c r="R272" s="72"/>
      <c r="S272" s="178">
        <v>8.0960648148148184E-2</v>
      </c>
      <c r="T272" s="88">
        <v>1.492107508532424</v>
      </c>
      <c r="U272" s="192"/>
      <c r="V272" s="72"/>
      <c r="W272" s="178"/>
      <c r="X272" s="72"/>
      <c r="Y272" s="178">
        <v>1.3925925925925897E-2</v>
      </c>
      <c r="Z272" s="72">
        <v>1.249376972919078</v>
      </c>
      <c r="AA272" s="178">
        <v>7.4282407407407436E-2</v>
      </c>
      <c r="AB272" s="88">
        <v>1.386776145203112</v>
      </c>
      <c r="AC272" s="176">
        <v>6.1412037037037036E-2</v>
      </c>
      <c r="AD272" s="72">
        <v>1.479643056330173</v>
      </c>
      <c r="AE272" s="184"/>
      <c r="AF272" s="71"/>
      <c r="AG272" s="179"/>
      <c r="AH272" s="71"/>
      <c r="AI272" s="179"/>
      <c r="AJ272" s="82"/>
      <c r="AK272" s="266"/>
      <c r="AL272" s="267"/>
      <c r="AM272" s="271"/>
      <c r="AN272" s="267"/>
      <c r="AO272" s="271"/>
      <c r="AP272" s="270"/>
      <c r="AQ272" s="271"/>
      <c r="AR272" s="269"/>
      <c r="AS272" s="153">
        <v>6.834490740740741E-2</v>
      </c>
      <c r="AT272" s="118">
        <v>1.6416458159577423</v>
      </c>
      <c r="AU272" s="154"/>
      <c r="AV272" s="118"/>
      <c r="AW272" s="155"/>
      <c r="AX272" s="120"/>
      <c r="AY272" s="117">
        <v>7.946759259259259E-2</v>
      </c>
      <c r="AZ272" s="118">
        <v>1.8333778371161549</v>
      </c>
      <c r="BA272" s="119"/>
      <c r="BB272" s="118"/>
      <c r="BC272" s="119">
        <v>1.8914930555555556E-2</v>
      </c>
      <c r="BD272" s="125">
        <v>1.7083943131925572</v>
      </c>
      <c r="BE272" s="117"/>
      <c r="BF272" s="118"/>
      <c r="BG272" s="119"/>
      <c r="BH272" s="118"/>
      <c r="BI272" s="119"/>
      <c r="BJ272" s="120"/>
      <c r="BK272" s="83"/>
    </row>
    <row r="273" spans="1:68" ht="15.6" customHeight="1" x14ac:dyDescent="0.3">
      <c r="A273" s="22"/>
      <c r="B273" s="32" t="s">
        <v>116</v>
      </c>
      <c r="C273" s="9" t="s">
        <v>115</v>
      </c>
      <c r="D273" s="21">
        <v>1984</v>
      </c>
      <c r="E273" s="12" t="s">
        <v>735</v>
      </c>
      <c r="F273" s="106"/>
      <c r="G273" s="298"/>
      <c r="H273" s="63">
        <v>1.2536031732845925</v>
      </c>
      <c r="I273" s="63">
        <v>1.2536031732845925</v>
      </c>
      <c r="J273" s="291">
        <f t="shared" si="28"/>
        <v>6.9644620738032917E-2</v>
      </c>
      <c r="K273" s="292">
        <f t="shared" si="29"/>
        <v>0.6081331570397448</v>
      </c>
      <c r="L273" s="144"/>
      <c r="M273" s="390"/>
      <c r="N273" s="72"/>
      <c r="O273" s="178"/>
      <c r="P273" s="72"/>
      <c r="Q273" s="178">
        <v>1.5367013888888947E-2</v>
      </c>
      <c r="R273" s="72">
        <v>1.281573359073364</v>
      </c>
      <c r="S273" s="178"/>
      <c r="T273" s="88"/>
      <c r="U273" s="192"/>
      <c r="V273" s="72"/>
      <c r="W273" s="178"/>
      <c r="X273" s="72"/>
      <c r="Y273" s="178">
        <v>1.3973032407407437E-2</v>
      </c>
      <c r="Z273" s="63">
        <v>1.2536031732845925</v>
      </c>
      <c r="AA273" s="178"/>
      <c r="AB273" s="88"/>
      <c r="AC273" s="176"/>
      <c r="AD273" s="71"/>
      <c r="AE273" s="184"/>
      <c r="AF273" s="71"/>
      <c r="AG273" s="179"/>
      <c r="AH273" s="71"/>
      <c r="AI273" s="179"/>
      <c r="AJ273" s="82"/>
      <c r="AK273" s="266"/>
      <c r="AL273" s="267"/>
      <c r="AM273" s="271"/>
      <c r="AN273" s="267"/>
      <c r="AO273" s="271">
        <v>1.2780324074074034E-2</v>
      </c>
      <c r="AP273" s="270">
        <v>1.1610169491525439</v>
      </c>
      <c r="AQ273" s="271">
        <v>6.7382559461998781E-2</v>
      </c>
      <c r="AR273" s="269">
        <v>1.1948798259551507</v>
      </c>
      <c r="AS273" s="153"/>
      <c r="AT273" s="118"/>
      <c r="AU273" s="154"/>
      <c r="AV273" s="118"/>
      <c r="AW273" s="155"/>
      <c r="AX273" s="120"/>
      <c r="AY273" s="117">
        <v>5.6979166666666664E-2</v>
      </c>
      <c r="AZ273" s="118">
        <v>1.3145527369826435</v>
      </c>
      <c r="BA273" s="119"/>
      <c r="BB273" s="118"/>
      <c r="BC273" s="119">
        <v>1.4847222222222222E-2</v>
      </c>
      <c r="BD273" s="125">
        <v>1.3409993727785909</v>
      </c>
      <c r="BE273" s="117"/>
      <c r="BF273" s="118"/>
      <c r="BG273" s="119"/>
      <c r="BH273" s="118"/>
      <c r="BI273" s="119">
        <v>1.5670524691358025E-2</v>
      </c>
      <c r="BJ273" s="120">
        <v>1.4595565776707753</v>
      </c>
      <c r="BK273" s="83"/>
    </row>
    <row r="274" spans="1:68" ht="15.6" customHeight="1" x14ac:dyDescent="0.3">
      <c r="B274" s="32" t="s">
        <v>578</v>
      </c>
      <c r="C274" s="198" t="s">
        <v>577</v>
      </c>
      <c r="D274" s="196">
        <v>1973</v>
      </c>
      <c r="E274" s="304" t="s">
        <v>1840</v>
      </c>
      <c r="F274" s="207">
        <v>1</v>
      </c>
      <c r="G274" s="301">
        <v>43964</v>
      </c>
      <c r="H274" s="63">
        <v>1.2513803088803106</v>
      </c>
      <c r="I274" s="63">
        <v>1.2513803088803106</v>
      </c>
      <c r="J274" s="291">
        <f t="shared" si="28"/>
        <v>6.9521128271128357E-2</v>
      </c>
      <c r="K274" s="292">
        <f t="shared" si="29"/>
        <v>0.60825664950664937</v>
      </c>
      <c r="L274" s="144"/>
      <c r="M274" s="390" t="s">
        <v>2244</v>
      </c>
      <c r="N274" s="72">
        <v>1.338448890106879</v>
      </c>
      <c r="O274" s="178">
        <v>5.2858796296296306E-2</v>
      </c>
      <c r="P274" s="86">
        <v>1.1716264751154464</v>
      </c>
      <c r="Q274" s="178">
        <v>1.500497685185187E-2</v>
      </c>
      <c r="R274" s="63">
        <v>1.2513803088803106</v>
      </c>
      <c r="S274" s="178">
        <v>7.0509449326162765E-2</v>
      </c>
      <c r="T274" s="88">
        <v>1.2994915575470272</v>
      </c>
      <c r="U274" s="192"/>
      <c r="V274" s="72"/>
      <c r="W274" s="178">
        <v>5.6805555555555554E-2</v>
      </c>
      <c r="X274" s="72">
        <v>1.2356495468277953</v>
      </c>
      <c r="Y274" s="178">
        <v>1.4814236111111212E-2</v>
      </c>
      <c r="Z274" s="72">
        <v>1.3290725203522176</v>
      </c>
      <c r="AA274" s="178">
        <v>6.5092592592592591E-2</v>
      </c>
      <c r="AB274" s="88">
        <v>1.2152117545375971</v>
      </c>
      <c r="AC274" s="176">
        <v>5.4444444444444441E-2</v>
      </c>
      <c r="AD274" s="71">
        <v>1.3117679866146124</v>
      </c>
      <c r="AE274" s="184">
        <v>5.1550925925925924E-2</v>
      </c>
      <c r="AF274" s="72">
        <v>1.2162752594210813</v>
      </c>
      <c r="AG274" s="179">
        <v>1.4712962962962872E-2</v>
      </c>
      <c r="AH274" s="71">
        <v>1.4055882970842226</v>
      </c>
      <c r="AI274" s="179">
        <v>6.5543981481481439E-2</v>
      </c>
      <c r="AJ274" s="88">
        <v>1.238355565274436</v>
      </c>
      <c r="AK274" s="266"/>
      <c r="AL274" s="267"/>
      <c r="AM274" s="271">
        <v>5.1412037037037006E-2</v>
      </c>
      <c r="AN274" s="267">
        <v>1.2018398268398285</v>
      </c>
      <c r="AO274" s="271"/>
      <c r="AP274" s="270"/>
      <c r="AQ274" s="271">
        <v>6.7730594696413737E-2</v>
      </c>
      <c r="AR274" s="269">
        <v>1.2010514567694794</v>
      </c>
      <c r="AS274" s="153">
        <v>5.4421296296296294E-2</v>
      </c>
      <c r="AT274" s="118">
        <v>1.3072004448151235</v>
      </c>
      <c r="AU274" s="154">
        <v>5.5069444444444449E-2</v>
      </c>
      <c r="AV274" s="118">
        <v>1.2570673712021136</v>
      </c>
      <c r="AW274" s="155">
        <v>1.6320833333333333E-2</v>
      </c>
      <c r="AX274" s="120">
        <v>1.4726589152683978</v>
      </c>
      <c r="AY274" s="117">
        <v>5.4560185185185184E-2</v>
      </c>
      <c r="AZ274" s="118">
        <v>1.2587449933244326</v>
      </c>
      <c r="BA274" s="119">
        <v>5.4745370370370368E-2</v>
      </c>
      <c r="BB274" s="118">
        <v>1.2356321839080462</v>
      </c>
      <c r="BC274" s="119">
        <v>1.482060185185185E-2</v>
      </c>
      <c r="BD274" s="125">
        <v>1.3385950240434874</v>
      </c>
      <c r="BE274" s="117">
        <v>5.3622685185185183E-2</v>
      </c>
      <c r="BF274" s="118">
        <v>1.2569180683667933</v>
      </c>
      <c r="BG274" s="119"/>
      <c r="BH274" s="118"/>
      <c r="BI274" s="119">
        <v>1.5086033950617283E-2</v>
      </c>
      <c r="BJ274" s="120">
        <v>1.4051169643177981</v>
      </c>
      <c r="BK274" s="83"/>
    </row>
    <row r="275" spans="1:68" ht="15.6" customHeight="1" x14ac:dyDescent="0.3">
      <c r="B275" s="32" t="s">
        <v>1986</v>
      </c>
      <c r="C275" s="211" t="s">
        <v>1941</v>
      </c>
      <c r="D275" s="196">
        <v>1978</v>
      </c>
      <c r="E275" s="195" t="s">
        <v>2044</v>
      </c>
      <c r="F275" s="207">
        <v>1</v>
      </c>
      <c r="G275" s="303">
        <v>43962</v>
      </c>
      <c r="H275" s="64">
        <v>1.3129624554672514</v>
      </c>
      <c r="I275" s="64">
        <f>(((H275-100%)*0.8))+100%</f>
        <v>1.2503699643738011</v>
      </c>
      <c r="J275" s="291">
        <f t="shared" si="28"/>
        <v>6.9464998020766722E-2</v>
      </c>
      <c r="K275" s="292">
        <f t="shared" si="29"/>
        <v>0.60831277975701092</v>
      </c>
      <c r="L275" s="50"/>
      <c r="M275" s="390" t="s">
        <v>2103</v>
      </c>
      <c r="N275" s="64">
        <v>1.3129624554672514</v>
      </c>
      <c r="O275" s="178"/>
      <c r="P275" s="72"/>
      <c r="Q275" s="178"/>
      <c r="R275" s="72"/>
      <c r="S275" s="178"/>
      <c r="T275" s="88"/>
      <c r="U275" s="387"/>
      <c r="V275" s="179"/>
      <c r="W275" s="54"/>
      <c r="X275" s="179"/>
      <c r="Y275" s="54"/>
      <c r="Z275" s="179"/>
      <c r="AA275" s="54"/>
      <c r="AB275" s="230"/>
      <c r="AC275" s="231"/>
      <c r="AD275" s="179"/>
      <c r="AE275" s="56"/>
      <c r="AF275" s="179"/>
      <c r="AG275" s="54"/>
      <c r="AH275" s="179"/>
      <c r="AI275" s="232"/>
      <c r="AJ275" s="230"/>
      <c r="AK275" s="272"/>
      <c r="AL275" s="268"/>
      <c r="AM275" s="270"/>
      <c r="AN275" s="268"/>
      <c r="AO275" s="270"/>
      <c r="AP275" s="271"/>
      <c r="AQ275" s="270"/>
      <c r="AR275" s="273"/>
      <c r="AS275" s="233"/>
      <c r="AT275" s="45"/>
      <c r="AU275" s="61"/>
      <c r="AV275" s="46"/>
      <c r="AW275" s="61"/>
      <c r="AX275" s="234"/>
      <c r="AY275" s="235"/>
      <c r="AZ275" s="16"/>
      <c r="BA275" s="61"/>
      <c r="BB275" s="16"/>
      <c r="BC275" s="61"/>
      <c r="BD275" s="236"/>
      <c r="BE275" s="235"/>
      <c r="BF275" s="16"/>
      <c r="BG275" s="61"/>
      <c r="BH275" s="16"/>
      <c r="BI275" s="61"/>
      <c r="BJ275" s="237"/>
      <c r="BK275" s="47"/>
    </row>
    <row r="276" spans="1:68" ht="15.6" customHeight="1" x14ac:dyDescent="0.3">
      <c r="B276" s="40" t="s">
        <v>758</v>
      </c>
      <c r="C276" s="9" t="s">
        <v>756</v>
      </c>
      <c r="D276" s="21">
        <v>1982</v>
      </c>
      <c r="E276" s="24" t="s">
        <v>697</v>
      </c>
      <c r="F276" s="106"/>
      <c r="G276" s="298"/>
      <c r="H276" s="63">
        <v>1.2496574403946288</v>
      </c>
      <c r="I276" s="63">
        <v>1.2496574403946288</v>
      </c>
      <c r="J276" s="291">
        <f t="shared" si="28"/>
        <v>6.9425413355257148E-2</v>
      </c>
      <c r="K276" s="292">
        <f t="shared" si="29"/>
        <v>0.60835236442252061</v>
      </c>
      <c r="L276" s="144"/>
      <c r="M276" s="390" t="s">
        <v>2118</v>
      </c>
      <c r="N276" s="63">
        <v>1.2496574403946288</v>
      </c>
      <c r="O276" s="178"/>
      <c r="P276" s="72"/>
      <c r="Q276" s="178"/>
      <c r="R276" s="72"/>
      <c r="S276" s="178"/>
      <c r="T276" s="88"/>
      <c r="U276" s="192" t="s">
        <v>1779</v>
      </c>
      <c r="V276" s="72">
        <v>1.5113314447592068</v>
      </c>
      <c r="W276" s="178"/>
      <c r="X276" s="72"/>
      <c r="Y276" s="178"/>
      <c r="Z276" s="72"/>
      <c r="AA276" s="178"/>
      <c r="AB276" s="88"/>
      <c r="AC276" s="176"/>
      <c r="AD276" s="71"/>
      <c r="AE276" s="184"/>
      <c r="AF276" s="71"/>
      <c r="AG276" s="179">
        <v>1.3844444444444437E-2</v>
      </c>
      <c r="AH276" s="72">
        <v>1.3226152434237517</v>
      </c>
      <c r="AI276" s="179"/>
      <c r="AJ276" s="82"/>
      <c r="AK276" s="266" t="s">
        <v>1202</v>
      </c>
      <c r="AL276" s="267">
        <v>1.039989680082559</v>
      </c>
      <c r="AM276" s="271"/>
      <c r="AN276" s="267"/>
      <c r="AO276" s="271"/>
      <c r="AP276" s="270"/>
      <c r="AQ276" s="271"/>
      <c r="AR276" s="269"/>
      <c r="AS276" s="153"/>
      <c r="AT276" s="118"/>
      <c r="AU276" s="154"/>
      <c r="AV276" s="118"/>
      <c r="AW276" s="155"/>
      <c r="AX276" s="120"/>
      <c r="AY276" s="117"/>
      <c r="AZ276" s="118"/>
      <c r="BA276" s="119"/>
      <c r="BB276" s="118"/>
      <c r="BC276" s="119"/>
      <c r="BD276" s="125"/>
      <c r="BE276" s="117">
        <v>5.8680555555555548E-2</v>
      </c>
      <c r="BF276" s="118">
        <v>1.3754747693977212</v>
      </c>
      <c r="BG276" s="119"/>
      <c r="BH276" s="118"/>
      <c r="BI276" s="119"/>
      <c r="BJ276" s="120"/>
      <c r="BK276" s="83"/>
    </row>
    <row r="277" spans="1:68" ht="15.6" customHeight="1" x14ac:dyDescent="0.3">
      <c r="B277" s="32" t="s">
        <v>287</v>
      </c>
      <c r="C277" s="9" t="s">
        <v>286</v>
      </c>
      <c r="D277" s="21"/>
      <c r="E277" s="24"/>
      <c r="F277" s="106"/>
      <c r="G277" s="298"/>
      <c r="H277" s="63">
        <v>1.2483178268815383</v>
      </c>
      <c r="I277" s="63">
        <v>1.2483178268815383</v>
      </c>
      <c r="J277" s="291">
        <f t="shared" si="28"/>
        <v>6.9350990382307673E-2</v>
      </c>
      <c r="K277" s="292">
        <f t="shared" si="29"/>
        <v>0.60842678739547007</v>
      </c>
      <c r="L277" s="144"/>
      <c r="M277" s="390"/>
      <c r="N277" s="72"/>
      <c r="O277" s="178"/>
      <c r="P277" s="72"/>
      <c r="Q277" s="178"/>
      <c r="R277" s="72"/>
      <c r="S277" s="178"/>
      <c r="T277" s="88"/>
      <c r="U277" s="192"/>
      <c r="V277" s="72"/>
      <c r="W277" s="178"/>
      <c r="X277" s="72"/>
      <c r="Y277" s="178">
        <v>1.3914120370370431E-2</v>
      </c>
      <c r="Z277" s="63">
        <v>1.2483178268815383</v>
      </c>
      <c r="AA277" s="178"/>
      <c r="AB277" s="88"/>
      <c r="AC277" s="176"/>
      <c r="AD277" s="71"/>
      <c r="AE277" s="184"/>
      <c r="AF277" s="71"/>
      <c r="AG277" s="179">
        <v>1.3971064814814804E-2</v>
      </c>
      <c r="AH277" s="71">
        <v>1.3347117946903511</v>
      </c>
      <c r="AI277" s="179"/>
      <c r="AJ277" s="82"/>
      <c r="AK277" s="266"/>
      <c r="AL277" s="267"/>
      <c r="AM277" s="271"/>
      <c r="AN277" s="267"/>
      <c r="AO277" s="271">
        <v>1.3919212962962946E-2</v>
      </c>
      <c r="AP277" s="270">
        <v>1.2644782773268326</v>
      </c>
      <c r="AQ277" s="271"/>
      <c r="AR277" s="269"/>
      <c r="AS277" s="153"/>
      <c r="AT277" s="118"/>
      <c r="AU277" s="154"/>
      <c r="AV277" s="118"/>
      <c r="AW277" s="155">
        <v>1.5728780864197531E-2</v>
      </c>
      <c r="AX277" s="120">
        <v>1.4192369282183386</v>
      </c>
      <c r="AY277" s="117"/>
      <c r="AZ277" s="118"/>
      <c r="BA277" s="119"/>
      <c r="BB277" s="118"/>
      <c r="BC277" s="119"/>
      <c r="BD277" s="125"/>
      <c r="BE277" s="117"/>
      <c r="BF277" s="118"/>
      <c r="BG277" s="119"/>
      <c r="BH277" s="118"/>
      <c r="BI277" s="119"/>
      <c r="BJ277" s="120"/>
      <c r="BK277" s="83"/>
    </row>
    <row r="278" spans="1:68" ht="15.6" customHeight="1" x14ac:dyDescent="0.3">
      <c r="B278" s="32" t="s">
        <v>330</v>
      </c>
      <c r="C278" s="9" t="s">
        <v>329</v>
      </c>
      <c r="D278" s="21">
        <v>1988</v>
      </c>
      <c r="E278" s="24" t="s">
        <v>764</v>
      </c>
      <c r="F278" s="106"/>
      <c r="G278" s="298"/>
      <c r="H278" s="64">
        <v>1.3085745494265428</v>
      </c>
      <c r="I278" s="64">
        <f>(((H278-100%)*0.8))+100%</f>
        <v>1.2468596395412344</v>
      </c>
      <c r="J278" s="291">
        <f t="shared" si="28"/>
        <v>6.9269979974513021E-2</v>
      </c>
      <c r="K278" s="292">
        <f t="shared" si="29"/>
        <v>0.60850779780326469</v>
      </c>
      <c r="L278" s="35"/>
      <c r="M278" s="390"/>
      <c r="N278" s="72"/>
      <c r="O278" s="178"/>
      <c r="P278" s="72"/>
      <c r="Q278" s="178"/>
      <c r="R278" s="72"/>
      <c r="S278" s="178"/>
      <c r="T278" s="88"/>
      <c r="U278" s="192"/>
      <c r="V278" s="72"/>
      <c r="W278" s="178"/>
      <c r="X278" s="72"/>
      <c r="Y278" s="178"/>
      <c r="Z278" s="72"/>
      <c r="AA278" s="178"/>
      <c r="AB278" s="88"/>
      <c r="AC278" s="176"/>
      <c r="AD278" s="71"/>
      <c r="AE278" s="184">
        <v>5.5462962962962964E-2</v>
      </c>
      <c r="AF278" s="64">
        <v>1.3085745494265428</v>
      </c>
      <c r="AG278" s="179"/>
      <c r="AH278" s="71"/>
      <c r="AI278" s="179"/>
      <c r="AJ278" s="82"/>
      <c r="AK278" s="266"/>
      <c r="AL278" s="267"/>
      <c r="AM278" s="271">
        <v>5.8194444444444438E-2</v>
      </c>
      <c r="AN278" s="267">
        <v>1.3603896103896129</v>
      </c>
      <c r="AO278" s="271"/>
      <c r="AP278" s="270"/>
      <c r="AQ278" s="271"/>
      <c r="AR278" s="269"/>
      <c r="AS278" s="153"/>
      <c r="AT278" s="118"/>
      <c r="AU278" s="154">
        <v>5.8877314814814813E-2</v>
      </c>
      <c r="AV278" s="118">
        <v>1.3439894319682959</v>
      </c>
      <c r="AW278" s="155"/>
      <c r="AX278" s="120"/>
      <c r="AY278" s="117"/>
      <c r="AZ278" s="118"/>
      <c r="BA278" s="119">
        <v>5.9305555555555556E-2</v>
      </c>
      <c r="BB278" s="118">
        <v>1.3385579937304077</v>
      </c>
      <c r="BC278" s="119"/>
      <c r="BD278" s="125"/>
      <c r="BE278" s="117"/>
      <c r="BF278" s="118"/>
      <c r="BG278" s="119">
        <v>9.0914351851851857E-2</v>
      </c>
      <c r="BH278" s="118">
        <v>1.3900194655813134</v>
      </c>
      <c r="BI278" s="119"/>
      <c r="BJ278" s="120"/>
      <c r="BK278" s="83"/>
      <c r="BN278" s="143"/>
      <c r="BO278" s="143"/>
      <c r="BP278" s="143"/>
    </row>
    <row r="279" spans="1:68" ht="15.6" customHeight="1" x14ac:dyDescent="0.3">
      <c r="B279" s="32" t="s">
        <v>1964</v>
      </c>
      <c r="C279" s="162" t="s">
        <v>1919</v>
      </c>
      <c r="D279" s="21">
        <v>1988</v>
      </c>
      <c r="E279" s="12" t="s">
        <v>2035</v>
      </c>
      <c r="F279" s="106"/>
      <c r="G279" s="299"/>
      <c r="H279" s="64">
        <v>1.3047410249383395</v>
      </c>
      <c r="I279" s="64">
        <f>(((H279-100%)*0.8))+100%</f>
        <v>1.2437928199506716</v>
      </c>
      <c r="J279" s="291">
        <f t="shared" si="28"/>
        <v>6.9099601108370642E-2</v>
      </c>
      <c r="K279" s="292">
        <f t="shared" si="29"/>
        <v>0.60867817666940705</v>
      </c>
      <c r="L279" s="50"/>
      <c r="M279" s="390" t="s">
        <v>2203</v>
      </c>
      <c r="N279" s="64">
        <v>1.3047410249383395</v>
      </c>
      <c r="O279" s="178"/>
      <c r="P279" s="72"/>
      <c r="Q279" s="178"/>
      <c r="R279" s="72"/>
      <c r="S279" s="178"/>
      <c r="T279" s="88"/>
      <c r="U279" s="387"/>
      <c r="V279" s="179"/>
      <c r="W279" s="54"/>
      <c r="X279" s="179"/>
      <c r="Y279" s="54"/>
      <c r="Z279" s="179"/>
      <c r="AA279" s="54"/>
      <c r="AB279" s="230"/>
      <c r="AC279" s="231"/>
      <c r="AD279" s="179"/>
      <c r="AE279" s="56"/>
      <c r="AF279" s="179"/>
      <c r="AG279" s="54"/>
      <c r="AH279" s="179"/>
      <c r="AI279" s="232"/>
      <c r="AJ279" s="230"/>
      <c r="AK279" s="272"/>
      <c r="AL279" s="268"/>
      <c r="AM279" s="270"/>
      <c r="AN279" s="268"/>
      <c r="AO279" s="270"/>
      <c r="AP279" s="271"/>
      <c r="AQ279" s="270"/>
      <c r="AR279" s="273"/>
      <c r="AS279" s="233"/>
      <c r="AT279" s="45"/>
      <c r="AU279" s="61"/>
      <c r="AV279" s="46"/>
      <c r="AW279" s="61"/>
      <c r="AX279" s="234"/>
      <c r="AY279" s="235"/>
      <c r="AZ279" s="16"/>
      <c r="BA279" s="61"/>
      <c r="BB279" s="16"/>
      <c r="BC279" s="61"/>
      <c r="BD279" s="236"/>
      <c r="BE279" s="235"/>
      <c r="BF279" s="16"/>
      <c r="BG279" s="61"/>
      <c r="BH279" s="16"/>
      <c r="BI279" s="61"/>
      <c r="BJ279" s="237"/>
      <c r="BK279" s="47"/>
    </row>
    <row r="280" spans="1:68" ht="15.6" customHeight="1" x14ac:dyDescent="0.3">
      <c r="B280" s="40" t="s">
        <v>688</v>
      </c>
      <c r="C280" s="9" t="s">
        <v>664</v>
      </c>
      <c r="D280" s="21">
        <v>1987</v>
      </c>
      <c r="E280" s="24" t="s">
        <v>739</v>
      </c>
      <c r="F280" s="106"/>
      <c r="G280" s="298"/>
      <c r="H280" s="64">
        <v>1.3045175683212493</v>
      </c>
      <c r="I280" s="64">
        <f>(((H280-100%)*0.8))+100%</f>
        <v>1.2436140546569994</v>
      </c>
      <c r="J280" s="291">
        <f t="shared" si="28"/>
        <v>6.9089669703166628E-2</v>
      </c>
      <c r="K280" s="292">
        <f t="shared" si="29"/>
        <v>0.60868810807461105</v>
      </c>
      <c r="L280" s="144"/>
      <c r="M280" s="390"/>
      <c r="N280" s="72"/>
      <c r="O280" s="178"/>
      <c r="P280" s="72"/>
      <c r="Q280" s="178"/>
      <c r="R280" s="72"/>
      <c r="S280" s="178"/>
      <c r="T280" s="88"/>
      <c r="U280" s="192"/>
      <c r="V280" s="72"/>
      <c r="W280" s="178"/>
      <c r="X280" s="72"/>
      <c r="Y280" s="178"/>
      <c r="Z280" s="72"/>
      <c r="AA280" s="178"/>
      <c r="AB280" s="88"/>
      <c r="AC280" s="176">
        <v>5.4143518518518514E-2</v>
      </c>
      <c r="AD280" s="64">
        <v>1.3045175683212493</v>
      </c>
      <c r="AE280" s="184"/>
      <c r="AF280" s="71"/>
      <c r="AG280" s="179"/>
      <c r="AH280" s="71"/>
      <c r="AI280" s="179"/>
      <c r="AJ280" s="82"/>
      <c r="AK280" s="266"/>
      <c r="AL280" s="267"/>
      <c r="AM280" s="271"/>
      <c r="AN280" s="267"/>
      <c r="AO280" s="271"/>
      <c r="AP280" s="270"/>
      <c r="AQ280" s="271"/>
      <c r="AR280" s="269"/>
      <c r="AS280" s="153">
        <v>5.7939814814814812E-2</v>
      </c>
      <c r="AT280" s="118">
        <v>1.3917153183208226</v>
      </c>
      <c r="AU280" s="154"/>
      <c r="AV280" s="118"/>
      <c r="AW280" s="155"/>
      <c r="AX280" s="120"/>
      <c r="AY280" s="117"/>
      <c r="AZ280" s="118"/>
      <c r="BA280" s="119"/>
      <c r="BB280" s="118"/>
      <c r="BC280" s="119"/>
      <c r="BD280" s="125"/>
      <c r="BE280" s="117"/>
      <c r="BF280" s="118"/>
      <c r="BG280" s="119"/>
      <c r="BH280" s="118"/>
      <c r="BI280" s="119"/>
      <c r="BJ280" s="120"/>
      <c r="BK280" s="83"/>
    </row>
    <row r="281" spans="1:68" ht="15.6" customHeight="1" x14ac:dyDescent="0.3">
      <c r="B281" s="40" t="s">
        <v>692</v>
      </c>
      <c r="C281" s="9" t="s">
        <v>663</v>
      </c>
      <c r="D281" s="21">
        <v>1985</v>
      </c>
      <c r="E281" s="24" t="s">
        <v>703</v>
      </c>
      <c r="F281" s="106"/>
      <c r="G281" s="298"/>
      <c r="H281" s="63">
        <v>1.2397917237599343</v>
      </c>
      <c r="I281" s="63">
        <v>1.2397917237599343</v>
      </c>
      <c r="J281" s="291">
        <f t="shared" si="28"/>
        <v>6.8877317986663009E-2</v>
      </c>
      <c r="K281" s="292">
        <f t="shared" si="29"/>
        <v>0.60890045979111473</v>
      </c>
      <c r="L281" s="144"/>
      <c r="M281" s="390" t="s">
        <v>2197</v>
      </c>
      <c r="N281" s="63">
        <v>1.2397917237599343</v>
      </c>
      <c r="O281" s="178"/>
      <c r="P281" s="72"/>
      <c r="Q281" s="178"/>
      <c r="R281" s="72"/>
      <c r="S281" s="178"/>
      <c r="T281" s="88"/>
      <c r="U281" s="192" t="s">
        <v>1804</v>
      </c>
      <c r="V281" s="72">
        <v>1.2932011331444757</v>
      </c>
      <c r="W281" s="178"/>
      <c r="X281" s="72"/>
      <c r="Y281" s="178"/>
      <c r="Z281" s="72"/>
      <c r="AA281" s="178"/>
      <c r="AB281" s="88"/>
      <c r="AC281" s="176"/>
      <c r="AD281" s="71"/>
      <c r="AE281" s="184"/>
      <c r="AF281" s="71"/>
      <c r="AG281" s="179"/>
      <c r="AH281" s="71"/>
      <c r="AI281" s="179"/>
      <c r="AJ281" s="82"/>
      <c r="AK281" s="266"/>
      <c r="AL281" s="267"/>
      <c r="AM281" s="271"/>
      <c r="AN281" s="267"/>
      <c r="AO281" s="271"/>
      <c r="AP281" s="270"/>
      <c r="AQ281" s="271"/>
      <c r="AR281" s="269"/>
      <c r="AS281" s="153">
        <v>5.28587962962963E-2</v>
      </c>
      <c r="AT281" s="118">
        <v>1.2696691687517374</v>
      </c>
      <c r="AU281" s="154"/>
      <c r="AV281" s="118"/>
      <c r="AW281" s="155"/>
      <c r="AX281" s="120"/>
      <c r="AY281" s="117"/>
      <c r="AZ281" s="118"/>
      <c r="BA281" s="119"/>
      <c r="BB281" s="118"/>
      <c r="BC281" s="119"/>
      <c r="BD281" s="125"/>
      <c r="BE281" s="117"/>
      <c r="BF281" s="118"/>
      <c r="BG281" s="119"/>
      <c r="BH281" s="118"/>
      <c r="BI281" s="119"/>
      <c r="BJ281" s="120"/>
      <c r="BK281" s="83"/>
    </row>
    <row r="282" spans="1:68" ht="15.6" customHeight="1" x14ac:dyDescent="0.3">
      <c r="B282" s="41" t="s">
        <v>336</v>
      </c>
      <c r="C282" s="198" t="s">
        <v>335</v>
      </c>
      <c r="D282" s="434">
        <v>1974</v>
      </c>
      <c r="E282" s="304" t="s">
        <v>705</v>
      </c>
      <c r="F282" s="207">
        <v>1</v>
      </c>
      <c r="G282" s="301">
        <v>43965</v>
      </c>
      <c r="H282" s="63">
        <v>1.2391211604095549</v>
      </c>
      <c r="I282" s="63">
        <v>1.2391211604095549</v>
      </c>
      <c r="J282" s="291">
        <f t="shared" ref="J282:J283" si="30">$J$4*I282</f>
        <v>6.8840064467197495E-2</v>
      </c>
      <c r="K282" s="292">
        <f t="shared" si="29"/>
        <v>0.60893771331058022</v>
      </c>
      <c r="L282" s="144"/>
      <c r="M282" s="390"/>
      <c r="N282" s="72"/>
      <c r="O282" s="178">
        <v>5.3587962962962976E-2</v>
      </c>
      <c r="P282" s="86">
        <v>1.1877886095433583</v>
      </c>
      <c r="Q282" s="178">
        <v>1.5067592592592716E-2</v>
      </c>
      <c r="R282" s="72">
        <v>1.256602316602327</v>
      </c>
      <c r="S282" s="178">
        <v>6.7233796296296222E-2</v>
      </c>
      <c r="T282" s="85">
        <v>1.2391211604095549</v>
      </c>
      <c r="U282" s="192"/>
      <c r="V282" s="72"/>
      <c r="W282" s="178">
        <v>5.6180555555555567E-2</v>
      </c>
      <c r="X282" s="72">
        <v>1.2220543806646536</v>
      </c>
      <c r="Y282" s="178">
        <v>1.6200115740740761E-2</v>
      </c>
      <c r="Z282" s="72">
        <v>1.4534079581325716</v>
      </c>
      <c r="AA282" s="178"/>
      <c r="AB282" s="88"/>
      <c r="AC282" s="176"/>
      <c r="AD282" s="71"/>
      <c r="AE282" s="184">
        <v>5.4652777777777772E-2</v>
      </c>
      <c r="AF282" s="72">
        <v>1.2894593118514472</v>
      </c>
      <c r="AG282" s="179">
        <v>1.627256944444444E-2</v>
      </c>
      <c r="AH282" s="71">
        <v>1.5545837525846242</v>
      </c>
      <c r="AI282" s="179"/>
      <c r="AJ282" s="82"/>
      <c r="AK282" s="266" t="s">
        <v>1179</v>
      </c>
      <c r="AL282" s="267">
        <v>1.3630030959752319</v>
      </c>
      <c r="AM282" s="271">
        <v>5.222222222222217E-2</v>
      </c>
      <c r="AN282" s="267">
        <v>1.2207792207792221</v>
      </c>
      <c r="AO282" s="271">
        <v>1.4363773148148073E-2</v>
      </c>
      <c r="AP282" s="270">
        <v>1.3048639441477048</v>
      </c>
      <c r="AQ282" s="271">
        <v>7.0421742746709759E-2</v>
      </c>
      <c r="AR282" s="269">
        <v>1.2487729820370188</v>
      </c>
      <c r="AS282" s="153"/>
      <c r="AT282" s="118"/>
      <c r="AU282" s="154">
        <v>5.6990740740740738E-2</v>
      </c>
      <c r="AV282" s="118">
        <v>1.3009247027741082</v>
      </c>
      <c r="AW282" s="155">
        <v>1.4774691358024691E-2</v>
      </c>
      <c r="AX282" s="120">
        <v>1.3331476710993524</v>
      </c>
      <c r="AY282" s="117">
        <v>6.1666666666666668E-2</v>
      </c>
      <c r="AZ282" s="118">
        <v>1.4226969292389853</v>
      </c>
      <c r="BA282" s="119">
        <v>5.844907407407407E-2</v>
      </c>
      <c r="BB282" s="118">
        <v>1.3192267502612331</v>
      </c>
      <c r="BC282" s="119">
        <v>1.6317515432098764E-2</v>
      </c>
      <c r="BD282" s="125">
        <v>1.4737960833507562</v>
      </c>
      <c r="BE282" s="117">
        <v>5.5289351851851853E-2</v>
      </c>
      <c r="BF282" s="118">
        <v>1.295984807379273</v>
      </c>
      <c r="BG282" s="119">
        <v>9.3564814814814823E-2</v>
      </c>
      <c r="BH282" s="118">
        <v>1.4305432666784643</v>
      </c>
      <c r="BI282" s="119">
        <v>1.5974922839506175E-2</v>
      </c>
      <c r="BJ282" s="120">
        <v>1.4879082971001476</v>
      </c>
      <c r="BK282" s="83"/>
    </row>
    <row r="283" spans="1:68" ht="15.6" customHeight="1" x14ac:dyDescent="0.3">
      <c r="B283" s="32" t="s">
        <v>54</v>
      </c>
      <c r="C283" s="9" t="s">
        <v>53</v>
      </c>
      <c r="D283" s="21">
        <v>1978</v>
      </c>
      <c r="E283" s="24" t="s">
        <v>699</v>
      </c>
      <c r="F283" s="106"/>
      <c r="G283" s="298"/>
      <c r="H283" s="63">
        <v>1.2390969728065693</v>
      </c>
      <c r="I283" s="63">
        <v>1.2390969728065693</v>
      </c>
      <c r="J283" s="291">
        <f t="shared" si="30"/>
        <v>6.8838720711476065E-2</v>
      </c>
      <c r="K283" s="292">
        <f t="shared" si="29"/>
        <v>0.60893905706630158</v>
      </c>
      <c r="L283" s="144"/>
      <c r="M283" s="390" t="s">
        <v>2108</v>
      </c>
      <c r="N283" s="72">
        <v>1.4491641545628942</v>
      </c>
      <c r="O283" s="178">
        <v>5.5902777777777746E-2</v>
      </c>
      <c r="P283" s="63">
        <v>1.2390969728065693</v>
      </c>
      <c r="Q283" s="178"/>
      <c r="R283" s="72"/>
      <c r="S283" s="178"/>
      <c r="T283" s="88"/>
      <c r="U283" s="192"/>
      <c r="V283" s="72"/>
      <c r="W283" s="178">
        <v>5.6944444444444464E-2</v>
      </c>
      <c r="X283" s="72">
        <v>1.2386706948640496</v>
      </c>
      <c r="Y283" s="178"/>
      <c r="Z283" s="72"/>
      <c r="AA283" s="178"/>
      <c r="AB283" s="88"/>
      <c r="AC283" s="176"/>
      <c r="AD283" s="71"/>
      <c r="AE283" s="184">
        <v>5.6446759259259259E-2</v>
      </c>
      <c r="AF283" s="72">
        <v>1.3317859093391589</v>
      </c>
      <c r="AG283" s="179"/>
      <c r="AH283" s="71"/>
      <c r="AI283" s="179"/>
      <c r="AJ283" s="82"/>
      <c r="AK283" s="266"/>
      <c r="AL283" s="267"/>
      <c r="AM283" s="271"/>
      <c r="AN283" s="267"/>
      <c r="AO283" s="271"/>
      <c r="AP283" s="270"/>
      <c r="AQ283" s="271"/>
      <c r="AR283" s="269"/>
      <c r="AS283" s="153"/>
      <c r="AT283" s="118"/>
      <c r="AU283" s="154">
        <v>6.2962962962962957E-2</v>
      </c>
      <c r="AV283" s="118">
        <v>1.4372523117569351</v>
      </c>
      <c r="AW283" s="155"/>
      <c r="AX283" s="120"/>
      <c r="AY283" s="117"/>
      <c r="AZ283" s="118"/>
      <c r="BA283" s="119"/>
      <c r="BB283" s="118"/>
      <c r="BC283" s="119"/>
      <c r="BD283" s="125"/>
      <c r="BE283" s="117"/>
      <c r="BF283" s="118"/>
      <c r="BG283" s="119"/>
      <c r="BH283" s="118"/>
      <c r="BI283" s="119"/>
      <c r="BJ283" s="120"/>
      <c r="BK283" s="83"/>
    </row>
    <row r="284" spans="1:68" ht="15.6" customHeight="1" x14ac:dyDescent="0.3">
      <c r="A284" s="143"/>
      <c r="B284" s="455" t="s">
        <v>2269</v>
      </c>
      <c r="C284" s="195" t="s">
        <v>2270</v>
      </c>
      <c r="D284" s="196">
        <v>1974</v>
      </c>
      <c r="E284" s="208" t="s">
        <v>2271</v>
      </c>
      <c r="F284" s="207">
        <v>1</v>
      </c>
      <c r="G284" s="303">
        <v>43964</v>
      </c>
      <c r="H284" s="72"/>
      <c r="I284" s="72"/>
      <c r="J284" s="437"/>
      <c r="K284" s="429">
        <v>0.60902777777777783</v>
      </c>
      <c r="L284" s="169"/>
      <c r="M284" s="390"/>
      <c r="N284" s="72"/>
      <c r="O284" s="178"/>
      <c r="P284" s="72"/>
      <c r="Q284" s="178"/>
      <c r="R284" s="72"/>
      <c r="S284" s="178"/>
      <c r="T284" s="88"/>
      <c r="U284" s="445"/>
      <c r="V284" s="178"/>
      <c r="W284" s="199"/>
      <c r="X284" s="178"/>
      <c r="Y284" s="199"/>
      <c r="Z284" s="178"/>
      <c r="AA284" s="199"/>
      <c r="AB284" s="446"/>
      <c r="AC284" s="447"/>
      <c r="AD284" s="178"/>
      <c r="AE284" s="448"/>
      <c r="AF284" s="178"/>
      <c r="AG284" s="199"/>
      <c r="AH284" s="178"/>
      <c r="AI284" s="449"/>
      <c r="AJ284" s="446"/>
      <c r="AK284" s="272"/>
      <c r="AL284" s="268"/>
      <c r="AM284" s="270"/>
      <c r="AN284" s="268"/>
      <c r="AO284" s="270"/>
      <c r="AP284" s="271"/>
      <c r="AQ284" s="270"/>
      <c r="AR284" s="273"/>
      <c r="AS284" s="450"/>
      <c r="AT284" s="255"/>
      <c r="AU284" s="215"/>
      <c r="AV284" s="256"/>
      <c r="AW284" s="215"/>
      <c r="AX284" s="451"/>
      <c r="AY284" s="452"/>
      <c r="AZ284" s="216"/>
      <c r="BA284" s="215"/>
      <c r="BB284" s="216"/>
      <c r="BC284" s="215"/>
      <c r="BD284" s="453"/>
      <c r="BE284" s="452"/>
      <c r="BF284" s="216"/>
      <c r="BG284" s="215"/>
      <c r="BH284" s="216"/>
      <c r="BI284" s="215"/>
      <c r="BJ284" s="454"/>
      <c r="BK284" s="200"/>
      <c r="BL284" s="143"/>
      <c r="BM284" s="143"/>
      <c r="BN284" s="143"/>
      <c r="BO284" s="143"/>
      <c r="BP284" s="143"/>
    </row>
    <row r="285" spans="1:68" ht="15.6" customHeight="1" x14ac:dyDescent="0.3">
      <c r="A285" s="22"/>
      <c r="B285" s="32" t="s">
        <v>1700</v>
      </c>
      <c r="C285" s="9" t="s">
        <v>1866</v>
      </c>
      <c r="D285" s="21">
        <v>1971</v>
      </c>
      <c r="E285" s="24" t="s">
        <v>736</v>
      </c>
      <c r="F285" s="106"/>
      <c r="G285" s="298"/>
      <c r="H285" s="63">
        <v>1.2369880546075076</v>
      </c>
      <c r="I285" s="63">
        <v>1.2369880546075076</v>
      </c>
      <c r="J285" s="291">
        <f t="shared" ref="J285:J316" si="31">$J$4*I285</f>
        <v>6.8721558589305981E-2</v>
      </c>
      <c r="K285" s="292">
        <f t="shared" ref="K285:K316" si="32">$K$4-$J$4*(I285/$I$4)</f>
        <v>0.60905621918847175</v>
      </c>
      <c r="L285" s="144"/>
      <c r="M285" s="390" t="s">
        <v>2228</v>
      </c>
      <c r="N285" s="72">
        <v>1.2622636338722939</v>
      </c>
      <c r="O285" s="178"/>
      <c r="P285" s="72"/>
      <c r="Q285" s="178"/>
      <c r="R285" s="72"/>
      <c r="S285" s="178">
        <v>6.71180555555555E-2</v>
      </c>
      <c r="T285" s="85">
        <v>1.2369880546075076</v>
      </c>
      <c r="U285" s="192"/>
      <c r="V285" s="72"/>
      <c r="W285" s="178"/>
      <c r="X285" s="72"/>
      <c r="Y285" s="178"/>
      <c r="Z285" s="72"/>
      <c r="AA285" s="178"/>
      <c r="AB285" s="88"/>
      <c r="AC285" s="176"/>
      <c r="AD285" s="72"/>
      <c r="AE285" s="184"/>
      <c r="AF285" s="71"/>
      <c r="AG285" s="179"/>
      <c r="AH285" s="71"/>
      <c r="AI285" s="179"/>
      <c r="AJ285" s="82"/>
      <c r="AK285" s="266"/>
      <c r="AL285" s="267"/>
      <c r="AM285" s="271"/>
      <c r="AN285" s="267"/>
      <c r="AO285" s="271"/>
      <c r="AP285" s="270"/>
      <c r="AQ285" s="271"/>
      <c r="AR285" s="269"/>
      <c r="AS285" s="153"/>
      <c r="AT285" s="118"/>
      <c r="AU285" s="154"/>
      <c r="AV285" s="118"/>
      <c r="AW285" s="155"/>
      <c r="AX285" s="120"/>
      <c r="AY285" s="117"/>
      <c r="AZ285" s="118"/>
      <c r="BA285" s="119"/>
      <c r="BB285" s="118"/>
      <c r="BC285" s="119"/>
      <c r="BD285" s="125"/>
      <c r="BE285" s="117"/>
      <c r="BF285" s="118"/>
      <c r="BG285" s="119"/>
      <c r="BH285" s="118"/>
      <c r="BI285" s="119"/>
      <c r="BJ285" s="120"/>
      <c r="BK285" s="83"/>
    </row>
    <row r="286" spans="1:68" ht="15.6" customHeight="1" x14ac:dyDescent="0.3">
      <c r="B286" s="32" t="s">
        <v>1985</v>
      </c>
      <c r="C286" s="162" t="s">
        <v>1940</v>
      </c>
      <c r="D286" s="21">
        <v>1987</v>
      </c>
      <c r="E286" s="12" t="s">
        <v>2043</v>
      </c>
      <c r="F286" s="106"/>
      <c r="G286" s="299"/>
      <c r="H286" s="64">
        <v>1.2956974513565362</v>
      </c>
      <c r="I286" s="64">
        <f>(((H286-100%)*0.8))+100%</f>
        <v>1.2365579610852291</v>
      </c>
      <c r="J286" s="291">
        <f t="shared" si="31"/>
        <v>6.869766450473494E-2</v>
      </c>
      <c r="K286" s="292">
        <f t="shared" si="32"/>
        <v>0.60908011327304279</v>
      </c>
      <c r="L286" s="50"/>
      <c r="M286" s="390" t="s">
        <v>2125</v>
      </c>
      <c r="N286" s="64">
        <v>1.2956974513565362</v>
      </c>
      <c r="O286" s="178"/>
      <c r="P286" s="72"/>
      <c r="Q286" s="178"/>
      <c r="R286" s="72"/>
      <c r="S286" s="178"/>
      <c r="T286" s="88"/>
      <c r="U286" s="387"/>
      <c r="V286" s="179"/>
      <c r="W286" s="54"/>
      <c r="X286" s="179"/>
      <c r="Y286" s="54"/>
      <c r="Z286" s="179"/>
      <c r="AA286" s="54"/>
      <c r="AB286" s="230"/>
      <c r="AC286" s="231"/>
      <c r="AD286" s="179"/>
      <c r="AE286" s="56"/>
      <c r="AF286" s="179"/>
      <c r="AG286" s="54"/>
      <c r="AH286" s="179"/>
      <c r="AI286" s="232"/>
      <c r="AJ286" s="230"/>
      <c r="AK286" s="272"/>
      <c r="AL286" s="268"/>
      <c r="AM286" s="270"/>
      <c r="AN286" s="268"/>
      <c r="AO286" s="270"/>
      <c r="AP286" s="271"/>
      <c r="AQ286" s="270"/>
      <c r="AR286" s="273"/>
      <c r="AS286" s="233"/>
      <c r="AT286" s="45"/>
      <c r="AU286" s="61"/>
      <c r="AV286" s="46"/>
      <c r="AW286" s="61"/>
      <c r="AX286" s="234"/>
      <c r="AY286" s="235"/>
      <c r="AZ286" s="16"/>
      <c r="BA286" s="61"/>
      <c r="BB286" s="16"/>
      <c r="BC286" s="61"/>
      <c r="BD286" s="236"/>
      <c r="BE286" s="235"/>
      <c r="BF286" s="16"/>
      <c r="BG286" s="61"/>
      <c r="BH286" s="16"/>
      <c r="BI286" s="61"/>
      <c r="BJ286" s="237"/>
      <c r="BK286" s="47"/>
    </row>
    <row r="287" spans="1:68" ht="15.6" customHeight="1" x14ac:dyDescent="0.3">
      <c r="B287" s="32" t="s">
        <v>1675</v>
      </c>
      <c r="C287" s="162" t="s">
        <v>1631</v>
      </c>
      <c r="D287" s="145">
        <v>1973</v>
      </c>
      <c r="E287" s="227" t="s">
        <v>1648</v>
      </c>
      <c r="F287" s="106"/>
      <c r="G287" s="298"/>
      <c r="H287" s="64">
        <v>1.2951841359773371</v>
      </c>
      <c r="I287" s="64">
        <f>(((H287-100%)*0.8))+100%</f>
        <v>1.2361473087818697</v>
      </c>
      <c r="J287" s="291">
        <f t="shared" si="31"/>
        <v>6.8674850487881647E-2</v>
      </c>
      <c r="K287" s="292">
        <f t="shared" si="32"/>
        <v>0.60910292728989601</v>
      </c>
      <c r="L287" s="50"/>
      <c r="M287" s="390"/>
      <c r="N287" s="72"/>
      <c r="O287" s="178"/>
      <c r="P287" s="72"/>
      <c r="Q287" s="178"/>
      <c r="R287" s="72"/>
      <c r="S287" s="178"/>
      <c r="T287" s="88"/>
      <c r="U287" s="191" t="s">
        <v>1821</v>
      </c>
      <c r="V287" s="64">
        <v>1.2951841359773371</v>
      </c>
      <c r="W287" s="179"/>
      <c r="X287" s="71"/>
      <c r="Y287" s="179"/>
      <c r="Z287" s="54"/>
      <c r="AA287" s="179"/>
      <c r="AB287" s="70"/>
      <c r="AC287" s="176"/>
      <c r="AD287" s="54"/>
      <c r="AE287" s="184"/>
      <c r="AF287" s="54"/>
      <c r="AG287" s="179"/>
      <c r="AH287" s="54"/>
      <c r="AI287" s="179"/>
      <c r="AJ287" s="67"/>
      <c r="AK287" s="266"/>
      <c r="AL287" s="267"/>
      <c r="AM287" s="271"/>
      <c r="AN287" s="267"/>
      <c r="AO287" s="271"/>
      <c r="AP287" s="270"/>
      <c r="AQ287" s="271"/>
      <c r="AR287" s="269"/>
      <c r="AS287" s="153"/>
      <c r="AT287" s="118"/>
      <c r="AU287" s="154"/>
      <c r="AV287" s="118"/>
      <c r="AW287" s="155"/>
      <c r="AX287" s="120"/>
      <c r="AY287" s="165"/>
      <c r="AZ287" s="61"/>
      <c r="BA287" s="16"/>
      <c r="BB287" s="61"/>
      <c r="BC287" s="16"/>
      <c r="BD287" s="167"/>
      <c r="BE287" s="165"/>
      <c r="BF287" s="61"/>
      <c r="BG287" s="16"/>
      <c r="BH287" s="61"/>
      <c r="BI287" s="16"/>
      <c r="BJ287" s="59"/>
      <c r="BK287" s="47"/>
    </row>
    <row r="288" spans="1:68" ht="15.6" customHeight="1" x14ac:dyDescent="0.3">
      <c r="B288" s="32" t="s">
        <v>1672</v>
      </c>
      <c r="C288" s="162" t="s">
        <v>1628</v>
      </c>
      <c r="D288" s="145">
        <v>1977</v>
      </c>
      <c r="E288" s="227" t="s">
        <v>1646</v>
      </c>
      <c r="F288" s="106"/>
      <c r="G288" s="298"/>
      <c r="H288" s="64">
        <v>1.2949008498583567</v>
      </c>
      <c r="I288" s="64">
        <f>(((H288-100%)*0.8))+100%</f>
        <v>1.2359206798866853</v>
      </c>
      <c r="J288" s="291">
        <f t="shared" si="31"/>
        <v>6.8662259993704733E-2</v>
      </c>
      <c r="K288" s="292">
        <f t="shared" si="32"/>
        <v>0.60911551778407302</v>
      </c>
      <c r="L288" s="50"/>
      <c r="M288" s="390"/>
      <c r="N288" s="72"/>
      <c r="O288" s="178"/>
      <c r="P288" s="72"/>
      <c r="Q288" s="178"/>
      <c r="R288" s="72"/>
      <c r="S288" s="178"/>
      <c r="T288" s="88"/>
      <c r="U288" s="191" t="s">
        <v>1820</v>
      </c>
      <c r="V288" s="64">
        <v>1.2949008498583567</v>
      </c>
      <c r="W288" s="179"/>
      <c r="X288" s="71"/>
      <c r="Y288" s="179"/>
      <c r="Z288" s="54"/>
      <c r="AA288" s="179"/>
      <c r="AB288" s="70"/>
      <c r="AC288" s="176"/>
      <c r="AD288" s="54"/>
      <c r="AE288" s="184"/>
      <c r="AF288" s="54"/>
      <c r="AG288" s="179"/>
      <c r="AH288" s="54"/>
      <c r="AI288" s="179"/>
      <c r="AJ288" s="67"/>
      <c r="AK288" s="266"/>
      <c r="AL288" s="267"/>
      <c r="AM288" s="271"/>
      <c r="AN288" s="267"/>
      <c r="AO288" s="271"/>
      <c r="AP288" s="270"/>
      <c r="AQ288" s="271"/>
      <c r="AR288" s="269"/>
      <c r="AS288" s="153"/>
      <c r="AT288" s="118"/>
      <c r="AU288" s="154"/>
      <c r="AV288" s="118"/>
      <c r="AW288" s="155"/>
      <c r="AX288" s="120"/>
      <c r="AY288" s="165"/>
      <c r="AZ288" s="61"/>
      <c r="BA288" s="16"/>
      <c r="BB288" s="61"/>
      <c r="BC288" s="16"/>
      <c r="BD288" s="167"/>
      <c r="BE288" s="165"/>
      <c r="BF288" s="61"/>
      <c r="BG288" s="16"/>
      <c r="BH288" s="61"/>
      <c r="BI288" s="16"/>
      <c r="BJ288" s="59"/>
      <c r="BK288" s="47"/>
    </row>
    <row r="289" spans="1:63" ht="15.6" customHeight="1" x14ac:dyDescent="0.3">
      <c r="B289" s="32" t="s">
        <v>1684</v>
      </c>
      <c r="C289" s="162" t="s">
        <v>1640</v>
      </c>
      <c r="D289" s="145">
        <v>1963</v>
      </c>
      <c r="E289" s="227" t="s">
        <v>1655</v>
      </c>
      <c r="F289" s="106"/>
      <c r="G289" s="298"/>
      <c r="H289" s="63">
        <v>1.2351329131268844</v>
      </c>
      <c r="I289" s="63">
        <v>1.2351329131268844</v>
      </c>
      <c r="J289" s="291">
        <f t="shared" si="31"/>
        <v>6.8618495173715793E-2</v>
      </c>
      <c r="K289" s="292">
        <f t="shared" si="32"/>
        <v>0.60915928260406194</v>
      </c>
      <c r="L289" s="50"/>
      <c r="M289" s="390" t="s">
        <v>2158</v>
      </c>
      <c r="N289" s="63">
        <v>1.2351329131268844</v>
      </c>
      <c r="O289" s="178"/>
      <c r="P289" s="72"/>
      <c r="Q289" s="178"/>
      <c r="R289" s="72"/>
      <c r="S289" s="178"/>
      <c r="T289" s="88"/>
      <c r="U289" s="191" t="s">
        <v>1831</v>
      </c>
      <c r="V289" s="72">
        <v>1.2946175637393764</v>
      </c>
      <c r="W289" s="179"/>
      <c r="X289" s="71"/>
      <c r="Y289" s="179"/>
      <c r="Z289" s="54"/>
      <c r="AA289" s="179"/>
      <c r="AB289" s="70"/>
      <c r="AC289" s="176"/>
      <c r="AD289" s="54"/>
      <c r="AE289" s="184"/>
      <c r="AF289" s="54"/>
      <c r="AG289" s="179"/>
      <c r="AH289" s="54"/>
      <c r="AI289" s="179"/>
      <c r="AJ289" s="67"/>
      <c r="AK289" s="266"/>
      <c r="AL289" s="267"/>
      <c r="AM289" s="271"/>
      <c r="AN289" s="267"/>
      <c r="AO289" s="271"/>
      <c r="AP289" s="270"/>
      <c r="AQ289" s="271"/>
      <c r="AR289" s="269"/>
      <c r="AS289" s="153"/>
      <c r="AT289" s="118"/>
      <c r="AU289" s="154"/>
      <c r="AV289" s="118"/>
      <c r="AW289" s="155"/>
      <c r="AX289" s="120"/>
      <c r="AY289" s="165"/>
      <c r="AZ289" s="61"/>
      <c r="BA289" s="16"/>
      <c r="BB289" s="61"/>
      <c r="BC289" s="16"/>
      <c r="BD289" s="167"/>
      <c r="BE289" s="165"/>
      <c r="BF289" s="61"/>
      <c r="BG289" s="16"/>
      <c r="BH289" s="61"/>
      <c r="BI289" s="16"/>
      <c r="BJ289" s="59"/>
      <c r="BK289" s="47"/>
    </row>
    <row r="290" spans="1:63" ht="15.6" customHeight="1" x14ac:dyDescent="0.3">
      <c r="A290" s="22"/>
      <c r="B290" s="139" t="s">
        <v>1573</v>
      </c>
      <c r="C290" s="208" t="s">
        <v>1525</v>
      </c>
      <c r="D290" s="209">
        <v>1979</v>
      </c>
      <c r="E290" s="435" t="s">
        <v>1865</v>
      </c>
      <c r="F290" s="207">
        <v>1</v>
      </c>
      <c r="G290" s="303">
        <v>43966</v>
      </c>
      <c r="H290" s="63">
        <v>1.2329399692149854</v>
      </c>
      <c r="I290" s="63">
        <v>1.2329399692149854</v>
      </c>
      <c r="J290" s="291">
        <f t="shared" si="31"/>
        <v>6.8496664956388079E-2</v>
      </c>
      <c r="K290" s="292">
        <f t="shared" si="32"/>
        <v>0.60928111282138964</v>
      </c>
      <c r="L290" s="169"/>
      <c r="M290" s="390"/>
      <c r="N290" s="72"/>
      <c r="O290" s="178">
        <v>5.5625000000000036E-2</v>
      </c>
      <c r="P290" s="63">
        <v>1.2329399692149854</v>
      </c>
      <c r="Q290" s="178">
        <v>1.5950347222222216E-2</v>
      </c>
      <c r="R290" s="72">
        <v>1.3302220077220075</v>
      </c>
      <c r="S290" s="178">
        <v>7.2650462962962958E-2</v>
      </c>
      <c r="T290" s="88">
        <v>1.3389505119453924</v>
      </c>
      <c r="U290" s="192"/>
      <c r="V290" s="72"/>
      <c r="W290" s="178"/>
      <c r="X290" s="72"/>
      <c r="Y290" s="178"/>
      <c r="Z290" s="72"/>
      <c r="AA290" s="178">
        <v>7.4675925925925868E-2</v>
      </c>
      <c r="AB290" s="88">
        <v>1.3941227312013817</v>
      </c>
      <c r="AC290" s="176">
        <v>6.6076388888888893E-2</v>
      </c>
      <c r="AD290" s="86">
        <v>1.5920245398773007</v>
      </c>
      <c r="AE290" s="184"/>
      <c r="AF290" s="54"/>
      <c r="AG290" s="179"/>
      <c r="AH290" s="54"/>
      <c r="AI290" s="179"/>
      <c r="AJ290" s="67"/>
      <c r="AK290" s="266"/>
      <c r="AL290" s="267"/>
      <c r="AM290" s="271"/>
      <c r="AN290" s="267"/>
      <c r="AO290" s="271"/>
      <c r="AP290" s="270"/>
      <c r="AQ290" s="271"/>
      <c r="AR290" s="269"/>
      <c r="AS290" s="153"/>
      <c r="AT290" s="118"/>
      <c r="AU290" s="154"/>
      <c r="AV290" s="118"/>
      <c r="AW290" s="155"/>
      <c r="AX290" s="120"/>
      <c r="AY290" s="117"/>
      <c r="AZ290" s="118"/>
      <c r="BA290" s="119"/>
      <c r="BB290" s="118"/>
      <c r="BC290" s="119"/>
      <c r="BD290" s="125"/>
      <c r="BE290" s="117"/>
      <c r="BF290" s="118"/>
      <c r="BG290" s="119"/>
      <c r="BH290" s="118"/>
      <c r="BI290" s="119"/>
      <c r="BJ290" s="120"/>
      <c r="BK290" s="47"/>
    </row>
    <row r="291" spans="1:63" ht="15.6" customHeight="1" x14ac:dyDescent="0.3">
      <c r="B291" s="32" t="s">
        <v>1706</v>
      </c>
      <c r="C291" s="161" t="s">
        <v>1691</v>
      </c>
      <c r="D291" s="21"/>
      <c r="E291" s="26"/>
      <c r="F291" s="106"/>
      <c r="G291" s="298"/>
      <c r="H291" s="164">
        <v>1.2911717062634944</v>
      </c>
      <c r="I291" s="64">
        <f t="shared" ref="I291:I296" si="33">(((H291-100%)*0.8))+100%</f>
        <v>1.2329373650107955</v>
      </c>
      <c r="J291" s="291">
        <f t="shared" si="31"/>
        <v>6.8496520278377521E-2</v>
      </c>
      <c r="K291" s="292">
        <f t="shared" si="32"/>
        <v>0.60928125749940021</v>
      </c>
      <c r="L291" s="50"/>
      <c r="M291" s="390"/>
      <c r="N291" s="72"/>
      <c r="O291" s="178"/>
      <c r="P291" s="72"/>
      <c r="Q291" s="178"/>
      <c r="R291" s="72"/>
      <c r="S291" s="178"/>
      <c r="T291" s="88"/>
      <c r="U291" s="191"/>
      <c r="V291" s="71"/>
      <c r="W291" s="179"/>
      <c r="X291" s="71"/>
      <c r="Y291" s="179">
        <v>1.4391782407407461E-2</v>
      </c>
      <c r="Z291" s="164">
        <v>1.2911717062634944</v>
      </c>
      <c r="AA291" s="179"/>
      <c r="AB291" s="70"/>
      <c r="AC291" s="176"/>
      <c r="AD291" s="54"/>
      <c r="AE291" s="184"/>
      <c r="AF291" s="54"/>
      <c r="AG291" s="179"/>
      <c r="AH291" s="54"/>
      <c r="AI291" s="179"/>
      <c r="AJ291" s="67"/>
      <c r="AK291" s="266"/>
      <c r="AL291" s="267"/>
      <c r="AM291" s="271"/>
      <c r="AN291" s="267"/>
      <c r="AO291" s="271"/>
      <c r="AP291" s="270"/>
      <c r="AQ291" s="271"/>
      <c r="AR291" s="269"/>
      <c r="AS291" s="153"/>
      <c r="AT291" s="118"/>
      <c r="AU291" s="154"/>
      <c r="AV291" s="118"/>
      <c r="AW291" s="155"/>
      <c r="AX291" s="120"/>
      <c r="AY291" s="165"/>
      <c r="AZ291" s="61"/>
      <c r="BA291" s="16"/>
      <c r="BB291" s="61"/>
      <c r="BC291" s="16"/>
      <c r="BD291" s="167"/>
      <c r="BE291" s="165"/>
      <c r="BF291" s="61"/>
      <c r="BG291" s="16"/>
      <c r="BH291" s="61"/>
      <c r="BI291" s="16"/>
      <c r="BJ291" s="59"/>
      <c r="BK291" s="47"/>
    </row>
    <row r="292" spans="1:63" ht="15.6" customHeight="1" x14ac:dyDescent="0.3">
      <c r="A292" s="22"/>
      <c r="B292" s="32" t="s">
        <v>98</v>
      </c>
      <c r="C292" s="9" t="s">
        <v>97</v>
      </c>
      <c r="D292" s="21">
        <v>1988</v>
      </c>
      <c r="E292" s="24" t="s">
        <v>705</v>
      </c>
      <c r="F292" s="106"/>
      <c r="G292" s="298"/>
      <c r="H292" s="64">
        <v>1.2906188497703932</v>
      </c>
      <c r="I292" s="64">
        <f t="shared" si="33"/>
        <v>1.2324950798163146</v>
      </c>
      <c r="J292" s="291">
        <f t="shared" si="31"/>
        <v>6.8471948878684144E-2</v>
      </c>
      <c r="K292" s="292">
        <f t="shared" si="32"/>
        <v>0.60930582889909357</v>
      </c>
      <c r="L292" s="144"/>
      <c r="M292" s="390"/>
      <c r="N292" s="72"/>
      <c r="O292" s="178"/>
      <c r="P292" s="72"/>
      <c r="Q292" s="178"/>
      <c r="R292" s="72"/>
      <c r="S292" s="178"/>
      <c r="T292" s="88"/>
      <c r="U292" s="192"/>
      <c r="V292" s="72"/>
      <c r="W292" s="178"/>
      <c r="X292" s="72"/>
      <c r="Y292" s="178"/>
      <c r="Z292" s="72"/>
      <c r="AA292" s="178"/>
      <c r="AB292" s="88"/>
      <c r="AC292" s="176"/>
      <c r="AD292" s="71"/>
      <c r="AE292" s="184"/>
      <c r="AF292" s="71"/>
      <c r="AG292" s="179"/>
      <c r="AH292" s="71"/>
      <c r="AI292" s="179">
        <v>6.8310185185185279E-2</v>
      </c>
      <c r="AJ292" s="87">
        <v>1.2906188497703932</v>
      </c>
      <c r="AK292" s="266"/>
      <c r="AL292" s="267"/>
      <c r="AM292" s="271"/>
      <c r="AN292" s="267"/>
      <c r="AO292" s="271"/>
      <c r="AP292" s="270"/>
      <c r="AQ292" s="271"/>
      <c r="AR292" s="269"/>
      <c r="AS292" s="153">
        <v>5.258101851851852E-2</v>
      </c>
      <c r="AT292" s="118">
        <v>1.2629969418960243</v>
      </c>
      <c r="AU292" s="154"/>
      <c r="AV292" s="118"/>
      <c r="AW292" s="155"/>
      <c r="AX292" s="120"/>
      <c r="AY292" s="117"/>
      <c r="AZ292" s="118"/>
      <c r="BA292" s="119"/>
      <c r="BB292" s="118"/>
      <c r="BC292" s="119"/>
      <c r="BD292" s="125"/>
      <c r="BE292" s="117"/>
      <c r="BF292" s="118"/>
      <c r="BG292" s="119"/>
      <c r="BH292" s="118"/>
      <c r="BI292" s="119"/>
      <c r="BJ292" s="120"/>
      <c r="BK292" s="83"/>
    </row>
    <row r="293" spans="1:63" ht="15.6" customHeight="1" x14ac:dyDescent="0.3">
      <c r="B293" s="32" t="s">
        <v>1965</v>
      </c>
      <c r="C293" s="162" t="s">
        <v>1920</v>
      </c>
      <c r="D293" s="21">
        <v>1992</v>
      </c>
      <c r="E293" s="12" t="s">
        <v>711</v>
      </c>
      <c r="F293" s="106"/>
      <c r="G293" s="299"/>
      <c r="H293" s="64">
        <v>1.2896684023020009</v>
      </c>
      <c r="I293" s="64">
        <f t="shared" si="33"/>
        <v>1.2317347218416006</v>
      </c>
      <c r="J293" s="291">
        <f t="shared" si="31"/>
        <v>6.8429706768977805E-2</v>
      </c>
      <c r="K293" s="292">
        <f t="shared" si="32"/>
        <v>0.60934807100879995</v>
      </c>
      <c r="L293" s="50"/>
      <c r="M293" s="390" t="s">
        <v>2100</v>
      </c>
      <c r="N293" s="64">
        <v>1.2896684023020009</v>
      </c>
      <c r="O293" s="178"/>
      <c r="P293" s="72"/>
      <c r="Q293" s="178"/>
      <c r="R293" s="72"/>
      <c r="S293" s="178"/>
      <c r="T293" s="88"/>
      <c r="U293" s="387"/>
      <c r="V293" s="179"/>
      <c r="W293" s="54"/>
      <c r="X293" s="179"/>
      <c r="Y293" s="54"/>
      <c r="Z293" s="179"/>
      <c r="AA293" s="54"/>
      <c r="AB293" s="230"/>
      <c r="AC293" s="231"/>
      <c r="AD293" s="179"/>
      <c r="AE293" s="56"/>
      <c r="AF293" s="179"/>
      <c r="AG293" s="54"/>
      <c r="AH293" s="179"/>
      <c r="AI293" s="232"/>
      <c r="AJ293" s="230"/>
      <c r="AK293" s="272"/>
      <c r="AL293" s="268"/>
      <c r="AM293" s="270"/>
      <c r="AN293" s="268"/>
      <c r="AO293" s="270"/>
      <c r="AP293" s="271"/>
      <c r="AQ293" s="270"/>
      <c r="AR293" s="273"/>
      <c r="AS293" s="233"/>
      <c r="AT293" s="45"/>
      <c r="AU293" s="61"/>
      <c r="AV293" s="46"/>
      <c r="AW293" s="61"/>
      <c r="AX293" s="234"/>
      <c r="AY293" s="235"/>
      <c r="AZ293" s="16"/>
      <c r="BA293" s="61"/>
      <c r="BB293" s="16"/>
      <c r="BC293" s="61"/>
      <c r="BD293" s="236"/>
      <c r="BE293" s="235"/>
      <c r="BF293" s="16"/>
      <c r="BG293" s="61"/>
      <c r="BH293" s="16"/>
      <c r="BI293" s="61"/>
      <c r="BJ293" s="237"/>
      <c r="BK293" s="47"/>
    </row>
    <row r="294" spans="1:63" ht="15.6" customHeight="1" x14ac:dyDescent="0.3">
      <c r="B294" s="32" t="s">
        <v>1358</v>
      </c>
      <c r="C294" s="38" t="s">
        <v>1324</v>
      </c>
      <c r="D294" s="21">
        <v>1994</v>
      </c>
      <c r="E294" s="12" t="s">
        <v>1382</v>
      </c>
      <c r="F294" s="141"/>
      <c r="G294" s="298"/>
      <c r="H294" s="64">
        <v>1.2886224205242609</v>
      </c>
      <c r="I294" s="64">
        <f t="shared" si="33"/>
        <v>1.2308979364194088</v>
      </c>
      <c r="J294" s="291">
        <f t="shared" si="31"/>
        <v>6.8383218689967148E-2</v>
      </c>
      <c r="K294" s="292">
        <f t="shared" si="32"/>
        <v>0.60939455908781059</v>
      </c>
      <c r="L294" s="144"/>
      <c r="M294" s="390"/>
      <c r="N294" s="72"/>
      <c r="O294" s="178"/>
      <c r="P294" s="72"/>
      <c r="Q294" s="178"/>
      <c r="R294" s="72"/>
      <c r="S294" s="178"/>
      <c r="T294" s="88"/>
      <c r="U294" s="192"/>
      <c r="V294" s="72"/>
      <c r="W294" s="178"/>
      <c r="X294" s="72"/>
      <c r="Y294" s="178"/>
      <c r="Z294" s="72"/>
      <c r="AA294" s="178"/>
      <c r="AB294" s="88"/>
      <c r="AC294" s="176">
        <v>5.3483796296296293E-2</v>
      </c>
      <c r="AD294" s="64">
        <v>1.2886224205242609</v>
      </c>
      <c r="AE294" s="184"/>
      <c r="AF294" s="71"/>
      <c r="AG294" s="179"/>
      <c r="AH294" s="71"/>
      <c r="AI294" s="179"/>
      <c r="AJ294" s="82"/>
      <c r="AK294" s="266"/>
      <c r="AL294" s="267"/>
      <c r="AM294" s="271"/>
      <c r="AN294" s="267"/>
      <c r="AO294" s="271"/>
      <c r="AP294" s="270"/>
      <c r="AQ294" s="271"/>
      <c r="AR294" s="269"/>
      <c r="AS294" s="153"/>
      <c r="AT294" s="118"/>
      <c r="AU294" s="154"/>
      <c r="AV294" s="118"/>
      <c r="AW294" s="155"/>
      <c r="AX294" s="120"/>
      <c r="AY294" s="117"/>
      <c r="AZ294" s="118"/>
      <c r="BA294" s="119"/>
      <c r="BB294" s="118"/>
      <c r="BC294" s="119"/>
      <c r="BD294" s="125"/>
      <c r="BE294" s="117"/>
      <c r="BF294" s="118"/>
      <c r="BG294" s="119"/>
      <c r="BH294" s="118"/>
      <c r="BI294" s="119"/>
      <c r="BJ294" s="120"/>
      <c r="BK294" s="83"/>
    </row>
    <row r="295" spans="1:63" ht="15.6" customHeight="1" x14ac:dyDescent="0.3">
      <c r="B295" s="32" t="s">
        <v>1451</v>
      </c>
      <c r="C295" s="81" t="s">
        <v>1413</v>
      </c>
      <c r="D295" s="21"/>
      <c r="E295" s="225" t="s">
        <v>1434</v>
      </c>
      <c r="F295" s="106"/>
      <c r="G295" s="300"/>
      <c r="H295" s="64">
        <v>1.2849766140713783</v>
      </c>
      <c r="I295" s="64">
        <f t="shared" si="33"/>
        <v>1.2279812912571026</v>
      </c>
      <c r="J295" s="291">
        <f t="shared" si="31"/>
        <v>6.8221182847616815E-2</v>
      </c>
      <c r="K295" s="292">
        <f t="shared" si="32"/>
        <v>0.6095565949301609</v>
      </c>
      <c r="L295" s="144"/>
      <c r="M295" s="390"/>
      <c r="N295" s="72"/>
      <c r="O295" s="178"/>
      <c r="P295" s="72"/>
      <c r="Q295" s="178"/>
      <c r="R295" s="72"/>
      <c r="S295" s="178"/>
      <c r="T295" s="88"/>
      <c r="U295" s="192"/>
      <c r="V295" s="72"/>
      <c r="W295" s="178"/>
      <c r="X295" s="72"/>
      <c r="Y295" s="178"/>
      <c r="Z295" s="72"/>
      <c r="AA295" s="178"/>
      <c r="AB295" s="88"/>
      <c r="AC295" s="176"/>
      <c r="AD295" s="71"/>
      <c r="AE295" s="184"/>
      <c r="AF295" s="71"/>
      <c r="AG295" s="179">
        <v>1.3450462962963039E-2</v>
      </c>
      <c r="AH295" s="64">
        <v>1.2849766140713783</v>
      </c>
      <c r="AI295" s="179"/>
      <c r="AJ295" s="82"/>
      <c r="AK295" s="266"/>
      <c r="AL295" s="267"/>
      <c r="AM295" s="271"/>
      <c r="AN295" s="267"/>
      <c r="AO295" s="271"/>
      <c r="AP295" s="270"/>
      <c r="AQ295" s="271"/>
      <c r="AR295" s="269"/>
      <c r="AS295" s="153"/>
      <c r="AT295" s="118"/>
      <c r="AU295" s="154"/>
      <c r="AV295" s="118"/>
      <c r="AW295" s="155"/>
      <c r="AX295" s="120"/>
      <c r="AY295" s="117"/>
      <c r="AZ295" s="118"/>
      <c r="BA295" s="119"/>
      <c r="BB295" s="118"/>
      <c r="BC295" s="119"/>
      <c r="BD295" s="125"/>
      <c r="BE295" s="117"/>
      <c r="BF295" s="118"/>
      <c r="BG295" s="119"/>
      <c r="BH295" s="118"/>
      <c r="BI295" s="119"/>
      <c r="BJ295" s="120"/>
      <c r="BK295" s="83"/>
    </row>
    <row r="296" spans="1:63" ht="15.6" customHeight="1" x14ac:dyDescent="0.3">
      <c r="B296" s="32" t="s">
        <v>1357</v>
      </c>
      <c r="C296" s="38" t="s">
        <v>1323</v>
      </c>
      <c r="D296" s="21">
        <v>1970</v>
      </c>
      <c r="E296" s="12" t="s">
        <v>705</v>
      </c>
      <c r="F296" s="141"/>
      <c r="G296" s="298"/>
      <c r="H296" s="64">
        <v>1.2841606246514223</v>
      </c>
      <c r="I296" s="64">
        <f t="shared" si="33"/>
        <v>1.2273284997211378</v>
      </c>
      <c r="J296" s="291">
        <f t="shared" si="31"/>
        <v>6.8184916651174321E-2</v>
      </c>
      <c r="K296" s="292">
        <f t="shared" si="32"/>
        <v>0.60959286112660338</v>
      </c>
      <c r="L296" s="144"/>
      <c r="M296" s="390"/>
      <c r="N296" s="72"/>
      <c r="O296" s="178"/>
      <c r="P296" s="72"/>
      <c r="Q296" s="178"/>
      <c r="R296" s="72"/>
      <c r="S296" s="178"/>
      <c r="T296" s="88"/>
      <c r="U296" s="192"/>
      <c r="V296" s="72"/>
      <c r="W296" s="178"/>
      <c r="X296" s="72"/>
      <c r="Y296" s="178"/>
      <c r="Z296" s="72"/>
      <c r="AA296" s="178"/>
      <c r="AB296" s="88"/>
      <c r="AC296" s="176">
        <v>5.3298611111111116E-2</v>
      </c>
      <c r="AD296" s="64">
        <v>1.2841606246514223</v>
      </c>
      <c r="AE296" s="184"/>
      <c r="AF296" s="71"/>
      <c r="AG296" s="179"/>
      <c r="AH296" s="71"/>
      <c r="AI296" s="179"/>
      <c r="AJ296" s="82"/>
      <c r="AK296" s="266"/>
      <c r="AL296" s="267"/>
      <c r="AM296" s="271"/>
      <c r="AN296" s="267"/>
      <c r="AO296" s="271"/>
      <c r="AP296" s="270"/>
      <c r="AQ296" s="271"/>
      <c r="AR296" s="269"/>
      <c r="AS296" s="153"/>
      <c r="AT296" s="118"/>
      <c r="AU296" s="154"/>
      <c r="AV296" s="118"/>
      <c r="AW296" s="155"/>
      <c r="AX296" s="120"/>
      <c r="AY296" s="117"/>
      <c r="AZ296" s="118"/>
      <c r="BA296" s="119"/>
      <c r="BB296" s="118"/>
      <c r="BC296" s="119"/>
      <c r="BD296" s="125"/>
      <c r="BE296" s="117"/>
      <c r="BF296" s="118"/>
      <c r="BG296" s="119"/>
      <c r="BH296" s="118"/>
      <c r="BI296" s="119"/>
      <c r="BJ296" s="120"/>
      <c r="BK296" s="83"/>
    </row>
    <row r="297" spans="1:63" ht="15.6" customHeight="1" x14ac:dyDescent="0.3">
      <c r="B297" s="32" t="s">
        <v>416</v>
      </c>
      <c r="C297" s="9" t="s">
        <v>415</v>
      </c>
      <c r="D297" s="21">
        <v>1966</v>
      </c>
      <c r="E297" s="12" t="s">
        <v>1109</v>
      </c>
      <c r="F297" s="106"/>
      <c r="G297" s="298"/>
      <c r="H297" s="63">
        <v>1.2258784160624652</v>
      </c>
      <c r="I297" s="63">
        <v>1.2258784160624652</v>
      </c>
      <c r="J297" s="291">
        <f t="shared" si="31"/>
        <v>6.8104356447914724E-2</v>
      </c>
      <c r="K297" s="292">
        <f t="shared" si="32"/>
        <v>0.60967342132986302</v>
      </c>
      <c r="L297" s="144"/>
      <c r="M297" s="390" t="s">
        <v>2123</v>
      </c>
      <c r="N297" s="72" t="s">
        <v>589</v>
      </c>
      <c r="O297" s="178"/>
      <c r="P297" s="72"/>
      <c r="Q297" s="178"/>
      <c r="R297" s="72"/>
      <c r="S297" s="178"/>
      <c r="T297" s="88"/>
      <c r="U297" s="192"/>
      <c r="V297" s="72"/>
      <c r="W297" s="178"/>
      <c r="X297" s="72"/>
      <c r="Y297" s="178">
        <v>1.3762731481481549E-2</v>
      </c>
      <c r="Z297" s="72">
        <v>1.2347358365176913</v>
      </c>
      <c r="AA297" s="178"/>
      <c r="AB297" s="88"/>
      <c r="AC297" s="176">
        <v>5.0879629629629629E-2</v>
      </c>
      <c r="AD297" s="63">
        <v>1.2258784160624652</v>
      </c>
      <c r="AE297" s="184"/>
      <c r="AF297" s="71"/>
      <c r="AG297" s="179">
        <v>1.3775925925925803E-2</v>
      </c>
      <c r="AH297" s="71">
        <v>1.3160693948407178</v>
      </c>
      <c r="AI297" s="179"/>
      <c r="AJ297" s="82"/>
      <c r="AK297" s="266" t="s">
        <v>1180</v>
      </c>
      <c r="AL297" s="267">
        <v>1.18859649122807</v>
      </c>
      <c r="AM297" s="271"/>
      <c r="AN297" s="267"/>
      <c r="AO297" s="271">
        <v>1.317465277777774E-2</v>
      </c>
      <c r="AP297" s="270">
        <v>1.196839382596629</v>
      </c>
      <c r="AQ297" s="271"/>
      <c r="AR297" s="269"/>
      <c r="AS297" s="153">
        <v>5.1574074074074078E-2</v>
      </c>
      <c r="AT297" s="118">
        <v>1.2388101195440644</v>
      </c>
      <c r="AU297" s="154"/>
      <c r="AV297" s="118"/>
      <c r="AW297" s="155"/>
      <c r="AX297" s="120"/>
      <c r="AY297" s="117"/>
      <c r="AZ297" s="118"/>
      <c r="BA297" s="119"/>
      <c r="BB297" s="118"/>
      <c r="BC297" s="119"/>
      <c r="BD297" s="125"/>
      <c r="BE297" s="117"/>
      <c r="BF297" s="118"/>
      <c r="BG297" s="119"/>
      <c r="BH297" s="118"/>
      <c r="BI297" s="119"/>
      <c r="BJ297" s="120"/>
      <c r="BK297" s="83"/>
    </row>
    <row r="298" spans="1:63" ht="15.6" customHeight="1" x14ac:dyDescent="0.3">
      <c r="B298" s="32" t="s">
        <v>1355</v>
      </c>
      <c r="C298" s="38" t="s">
        <v>1321</v>
      </c>
      <c r="D298" s="21">
        <v>1959</v>
      </c>
      <c r="E298" s="12" t="s">
        <v>1386</v>
      </c>
      <c r="F298" s="141"/>
      <c r="G298" s="298"/>
      <c r="H298" s="63">
        <v>1.2258784160624652</v>
      </c>
      <c r="I298" s="63">
        <v>1.2258784160624652</v>
      </c>
      <c r="J298" s="291">
        <f t="shared" si="31"/>
        <v>6.8104356447914724E-2</v>
      </c>
      <c r="K298" s="292">
        <f t="shared" si="32"/>
        <v>0.60967342132986302</v>
      </c>
      <c r="L298" s="144"/>
      <c r="M298" s="390" t="s">
        <v>2214</v>
      </c>
      <c r="N298" s="72">
        <v>1.2567826801863526</v>
      </c>
      <c r="O298" s="178"/>
      <c r="P298" s="72"/>
      <c r="Q298" s="178"/>
      <c r="R298" s="72"/>
      <c r="S298" s="178"/>
      <c r="T298" s="88"/>
      <c r="U298" s="192"/>
      <c r="V298" s="72"/>
      <c r="W298" s="178"/>
      <c r="X298" s="72"/>
      <c r="Y298" s="178"/>
      <c r="Z298" s="72"/>
      <c r="AA298" s="178"/>
      <c r="AB298" s="88"/>
      <c r="AC298" s="176">
        <v>5.0879629629629629E-2</v>
      </c>
      <c r="AD298" s="63">
        <v>1.2258784160624652</v>
      </c>
      <c r="AE298" s="184"/>
      <c r="AF298" s="71"/>
      <c r="AG298" s="179"/>
      <c r="AH298" s="71"/>
      <c r="AI298" s="179"/>
      <c r="AJ298" s="82"/>
      <c r="AK298" s="266"/>
      <c r="AL298" s="267"/>
      <c r="AM298" s="271"/>
      <c r="AN298" s="267"/>
      <c r="AO298" s="271"/>
      <c r="AP298" s="270"/>
      <c r="AQ298" s="271"/>
      <c r="AR298" s="269"/>
      <c r="AS298" s="153"/>
      <c r="AT298" s="118"/>
      <c r="AU298" s="154"/>
      <c r="AV298" s="118"/>
      <c r="AW298" s="155"/>
      <c r="AX298" s="120"/>
      <c r="AY298" s="117"/>
      <c r="AZ298" s="118"/>
      <c r="BA298" s="119"/>
      <c r="BB298" s="118"/>
      <c r="BC298" s="119"/>
      <c r="BD298" s="125"/>
      <c r="BE298" s="117"/>
      <c r="BF298" s="118"/>
      <c r="BG298" s="119"/>
      <c r="BH298" s="118"/>
      <c r="BI298" s="119"/>
      <c r="BJ298" s="120"/>
      <c r="BK298" s="83"/>
    </row>
    <row r="299" spans="1:63" ht="15.6" customHeight="1" x14ac:dyDescent="0.3">
      <c r="B299" s="42" t="s">
        <v>916</v>
      </c>
      <c r="C299" s="38" t="s">
        <v>1028</v>
      </c>
      <c r="D299" s="21">
        <v>1981</v>
      </c>
      <c r="E299" s="12" t="s">
        <v>764</v>
      </c>
      <c r="F299" s="106"/>
      <c r="G299" s="298"/>
      <c r="H299" s="64">
        <v>1.2810198300283286</v>
      </c>
      <c r="I299" s="64">
        <f>(((H299-100%)*0.8))+100%</f>
        <v>1.224815864022663</v>
      </c>
      <c r="J299" s="291">
        <f t="shared" si="31"/>
        <v>6.8045325779036825E-2</v>
      </c>
      <c r="K299" s="292">
        <f t="shared" si="32"/>
        <v>0.60973245199874082</v>
      </c>
      <c r="L299" s="144"/>
      <c r="M299" s="390"/>
      <c r="N299" s="72"/>
      <c r="O299" s="178"/>
      <c r="P299" s="72"/>
      <c r="Q299" s="178"/>
      <c r="R299" s="72"/>
      <c r="S299" s="178"/>
      <c r="T299" s="88"/>
      <c r="U299" s="192" t="s">
        <v>1787</v>
      </c>
      <c r="V299" s="64">
        <v>1.2810198300283286</v>
      </c>
      <c r="W299" s="178"/>
      <c r="X299" s="72"/>
      <c r="Y299" s="178"/>
      <c r="Z299" s="72"/>
      <c r="AA299" s="178"/>
      <c r="AB299" s="88"/>
      <c r="AC299" s="176"/>
      <c r="AD299" s="71"/>
      <c r="AE299" s="184"/>
      <c r="AF299" s="71"/>
      <c r="AG299" s="179"/>
      <c r="AH299" s="71"/>
      <c r="AI299" s="179"/>
      <c r="AJ299" s="82"/>
      <c r="AK299" s="266" t="s">
        <v>1224</v>
      </c>
      <c r="AL299" s="267">
        <v>1.1643446852425179</v>
      </c>
      <c r="AM299" s="271"/>
      <c r="AN299" s="267"/>
      <c r="AO299" s="271"/>
      <c r="AP299" s="270"/>
      <c r="AQ299" s="271"/>
      <c r="AR299" s="269"/>
      <c r="AS299" s="153"/>
      <c r="AT299" s="118"/>
      <c r="AU299" s="154"/>
      <c r="AV299" s="118"/>
      <c r="AW299" s="155"/>
      <c r="AX299" s="120"/>
      <c r="AY299" s="117"/>
      <c r="AZ299" s="118"/>
      <c r="BA299" s="119"/>
      <c r="BB299" s="118"/>
      <c r="BC299" s="119"/>
      <c r="BD299" s="125"/>
      <c r="BE299" s="117"/>
      <c r="BF299" s="118"/>
      <c r="BG299" s="119"/>
      <c r="BH299" s="118"/>
      <c r="BI299" s="119"/>
      <c r="BJ299" s="120"/>
      <c r="BK299" s="83"/>
    </row>
    <row r="300" spans="1:63" ht="15.6" customHeight="1" x14ac:dyDescent="0.3">
      <c r="B300" s="32" t="s">
        <v>348</v>
      </c>
      <c r="C300" s="9" t="s">
        <v>347</v>
      </c>
      <c r="D300" s="21">
        <v>1980</v>
      </c>
      <c r="E300" s="24" t="s">
        <v>736</v>
      </c>
      <c r="F300" s="106"/>
      <c r="G300" s="298"/>
      <c r="H300" s="63">
        <v>1.2243202416918444</v>
      </c>
      <c r="I300" s="63">
        <v>1.2243202416918444</v>
      </c>
      <c r="J300" s="291">
        <f t="shared" si="31"/>
        <v>6.8017791205102457E-2</v>
      </c>
      <c r="K300" s="292">
        <f t="shared" si="32"/>
        <v>0.60975998657267527</v>
      </c>
      <c r="L300" s="144"/>
      <c r="M300" s="390" t="s">
        <v>2186</v>
      </c>
      <c r="N300" s="72">
        <v>1.315428884625925</v>
      </c>
      <c r="O300" s="178"/>
      <c r="P300" s="72"/>
      <c r="Q300" s="178"/>
      <c r="R300" s="72"/>
      <c r="S300" s="178"/>
      <c r="T300" s="88"/>
      <c r="U300" s="192"/>
      <c r="V300" s="72"/>
      <c r="W300" s="178">
        <v>5.628472222222225E-2</v>
      </c>
      <c r="X300" s="63">
        <v>1.2243202416918444</v>
      </c>
      <c r="Y300" s="178"/>
      <c r="Z300" s="72"/>
      <c r="AA300" s="178"/>
      <c r="AB300" s="88"/>
      <c r="AC300" s="176"/>
      <c r="AD300" s="71"/>
      <c r="AE300" s="184"/>
      <c r="AF300" s="71"/>
      <c r="AG300" s="179"/>
      <c r="AH300" s="71"/>
      <c r="AI300" s="179"/>
      <c r="AJ300" s="82"/>
      <c r="AK300" s="266"/>
      <c r="AL300" s="267"/>
      <c r="AM300" s="271"/>
      <c r="AN300" s="267"/>
      <c r="AO300" s="271"/>
      <c r="AP300" s="270"/>
      <c r="AQ300" s="271"/>
      <c r="AR300" s="269"/>
      <c r="AS300" s="153"/>
      <c r="AT300" s="118"/>
      <c r="AU300" s="154">
        <v>5.7037037037037032E-2</v>
      </c>
      <c r="AV300" s="118">
        <v>1.3019815059445177</v>
      </c>
      <c r="AW300" s="155"/>
      <c r="AX300" s="120"/>
      <c r="AY300" s="117"/>
      <c r="AZ300" s="118"/>
      <c r="BA300" s="119"/>
      <c r="BB300" s="118"/>
      <c r="BC300" s="119"/>
      <c r="BD300" s="125"/>
      <c r="BE300" s="117"/>
      <c r="BF300" s="118"/>
      <c r="BG300" s="119"/>
      <c r="BH300" s="118"/>
      <c r="BI300" s="119"/>
      <c r="BJ300" s="120"/>
      <c r="BK300" s="83"/>
    </row>
    <row r="301" spans="1:63" ht="15.6" customHeight="1" x14ac:dyDescent="0.3">
      <c r="B301" s="32" t="s">
        <v>1745</v>
      </c>
      <c r="C301" s="9" t="s">
        <v>1724</v>
      </c>
      <c r="D301" s="21">
        <v>1991</v>
      </c>
      <c r="E301" s="12" t="s">
        <v>1763</v>
      </c>
      <c r="F301" s="106"/>
      <c r="G301" s="298"/>
      <c r="H301" s="63">
        <v>1.2229348383786574</v>
      </c>
      <c r="I301" s="63">
        <v>1.2229348383786574</v>
      </c>
      <c r="J301" s="291">
        <f t="shared" si="31"/>
        <v>6.794082435436985E-2</v>
      </c>
      <c r="K301" s="292">
        <f t="shared" si="32"/>
        <v>0.60983695342340782</v>
      </c>
      <c r="L301" s="50"/>
      <c r="M301" s="390"/>
      <c r="N301" s="72"/>
      <c r="O301" s="178">
        <v>5.5173611111111076E-2</v>
      </c>
      <c r="P301" s="63">
        <v>1.2229348383786574</v>
      </c>
      <c r="Q301" s="178"/>
      <c r="R301" s="72"/>
      <c r="S301" s="178"/>
      <c r="T301" s="88"/>
      <c r="U301" s="191"/>
      <c r="V301" s="71"/>
      <c r="W301" s="179">
        <v>5.7476851851851918E-2</v>
      </c>
      <c r="X301" s="72">
        <v>1.2502517623363567</v>
      </c>
      <c r="Y301" s="179"/>
      <c r="Z301" s="54"/>
      <c r="AA301" s="179"/>
      <c r="AB301" s="70"/>
      <c r="AC301" s="176"/>
      <c r="AD301" s="54"/>
      <c r="AE301" s="184"/>
      <c r="AF301" s="54"/>
      <c r="AG301" s="179"/>
      <c r="AH301" s="54"/>
      <c r="AI301" s="179"/>
      <c r="AJ301" s="67"/>
      <c r="AK301" s="266"/>
      <c r="AL301" s="267"/>
      <c r="AM301" s="271"/>
      <c r="AN301" s="267"/>
      <c r="AO301" s="271"/>
      <c r="AP301" s="270"/>
      <c r="AQ301" s="271"/>
      <c r="AR301" s="269"/>
      <c r="AS301" s="153"/>
      <c r="AT301" s="118"/>
      <c r="AU301" s="154"/>
      <c r="AV301" s="118"/>
      <c r="AW301" s="155"/>
      <c r="AX301" s="120"/>
      <c r="AY301" s="165"/>
      <c r="AZ301" s="61"/>
      <c r="BA301" s="16"/>
      <c r="BB301" s="61"/>
      <c r="BC301" s="16"/>
      <c r="BD301" s="167"/>
      <c r="BE301" s="165"/>
      <c r="BF301" s="61"/>
      <c r="BG301" s="16"/>
      <c r="BH301" s="61"/>
      <c r="BI301" s="16"/>
      <c r="BJ301" s="59"/>
      <c r="BK301" s="47"/>
    </row>
    <row r="302" spans="1:63" ht="15.6" customHeight="1" x14ac:dyDescent="0.3">
      <c r="A302" s="22"/>
      <c r="B302" s="32" t="s">
        <v>1748</v>
      </c>
      <c r="C302" s="9" t="s">
        <v>1727</v>
      </c>
      <c r="D302" s="21">
        <v>1983</v>
      </c>
      <c r="E302" s="9" t="s">
        <v>1619</v>
      </c>
      <c r="F302" s="106"/>
      <c r="G302" s="298"/>
      <c r="H302" s="64">
        <v>1.2754279959718031</v>
      </c>
      <c r="I302" s="64">
        <f>(((H302-100%)*0.8))+100%</f>
        <v>1.2203423967774425</v>
      </c>
      <c r="J302" s="291">
        <f t="shared" si="31"/>
        <v>6.779679982096902E-2</v>
      </c>
      <c r="K302" s="292">
        <f t="shared" si="32"/>
        <v>0.60998097795680872</v>
      </c>
      <c r="L302" s="50"/>
      <c r="M302" s="390"/>
      <c r="N302" s="72"/>
      <c r="O302" s="178"/>
      <c r="P302" s="72"/>
      <c r="Q302" s="178"/>
      <c r="R302" s="72"/>
      <c r="S302" s="178"/>
      <c r="T302" s="88"/>
      <c r="U302" s="191"/>
      <c r="V302" s="71"/>
      <c r="W302" s="179">
        <v>5.8634259259259247E-2</v>
      </c>
      <c r="X302" s="64">
        <v>1.2754279959718031</v>
      </c>
      <c r="Y302" s="179"/>
      <c r="Z302" s="54"/>
      <c r="AA302" s="179"/>
      <c r="AB302" s="70"/>
      <c r="AC302" s="176"/>
      <c r="AD302" s="54"/>
      <c r="AE302" s="184"/>
      <c r="AF302" s="54"/>
      <c r="AG302" s="179"/>
      <c r="AH302" s="54"/>
      <c r="AI302" s="179"/>
      <c r="AJ302" s="67"/>
      <c r="AK302" s="266"/>
      <c r="AL302" s="267"/>
      <c r="AM302" s="271"/>
      <c r="AN302" s="267"/>
      <c r="AO302" s="271"/>
      <c r="AP302" s="270"/>
      <c r="AQ302" s="271"/>
      <c r="AR302" s="269"/>
      <c r="AS302" s="153"/>
      <c r="AT302" s="118"/>
      <c r="AU302" s="154"/>
      <c r="AV302" s="118"/>
      <c r="AW302" s="155"/>
      <c r="AX302" s="120"/>
      <c r="AY302" s="165"/>
      <c r="AZ302" s="61"/>
      <c r="BA302" s="16"/>
      <c r="BB302" s="61"/>
      <c r="BC302" s="16"/>
      <c r="BD302" s="167"/>
      <c r="BE302" s="165"/>
      <c r="BF302" s="61"/>
      <c r="BG302" s="16"/>
      <c r="BH302" s="61"/>
      <c r="BI302" s="16"/>
      <c r="BJ302" s="59"/>
      <c r="BK302" s="47"/>
    </row>
    <row r="303" spans="1:63" ht="15.6" customHeight="1" x14ac:dyDescent="0.3">
      <c r="A303" s="22"/>
      <c r="B303" s="32" t="s">
        <v>546</v>
      </c>
      <c r="C303" s="9" t="s">
        <v>545</v>
      </c>
      <c r="D303" s="21">
        <v>1966</v>
      </c>
      <c r="E303" s="12" t="s">
        <v>733</v>
      </c>
      <c r="F303" s="106"/>
      <c r="G303" s="298"/>
      <c r="H303" s="64">
        <v>1.2725212464589235</v>
      </c>
      <c r="I303" s="64">
        <f>(((H303-100%)*0.8))+100%</f>
        <v>1.2180169971671388</v>
      </c>
      <c r="J303" s="291">
        <f t="shared" si="31"/>
        <v>6.7667610953729931E-2</v>
      </c>
      <c r="K303" s="292">
        <f t="shared" si="32"/>
        <v>0.61011016682404773</v>
      </c>
      <c r="L303" s="144"/>
      <c r="M303" s="390"/>
      <c r="N303" s="72"/>
      <c r="O303" s="178"/>
      <c r="P303" s="72"/>
      <c r="Q303" s="178"/>
      <c r="R303" s="72"/>
      <c r="S303" s="178"/>
      <c r="T303" s="88"/>
      <c r="U303" s="192" t="s">
        <v>1810</v>
      </c>
      <c r="V303" s="64">
        <v>1.2725212464589235</v>
      </c>
      <c r="W303" s="178"/>
      <c r="X303" s="72"/>
      <c r="Y303" s="178"/>
      <c r="Z303" s="72"/>
      <c r="AA303" s="178"/>
      <c r="AB303" s="88"/>
      <c r="AC303" s="176"/>
      <c r="AD303" s="71"/>
      <c r="AE303" s="184"/>
      <c r="AF303" s="71"/>
      <c r="AG303" s="179"/>
      <c r="AH303" s="71"/>
      <c r="AI303" s="179"/>
      <c r="AJ303" s="82"/>
      <c r="AK303" s="266"/>
      <c r="AL303" s="267"/>
      <c r="AM303" s="271">
        <v>4.658564814814814E-2</v>
      </c>
      <c r="AN303" s="267">
        <v>1.0890151515151536</v>
      </c>
      <c r="AO303" s="271"/>
      <c r="AP303" s="270"/>
      <c r="AQ303" s="271">
        <v>6.4843680462839393E-2</v>
      </c>
      <c r="AR303" s="269">
        <v>1.1498584536466734</v>
      </c>
      <c r="AS303" s="153">
        <v>5.136574074074074E-2</v>
      </c>
      <c r="AT303" s="118">
        <v>1.2338059494022795</v>
      </c>
      <c r="AU303" s="154"/>
      <c r="AV303" s="118"/>
      <c r="AW303" s="155"/>
      <c r="AX303" s="120"/>
      <c r="AY303" s="117">
        <v>5.2650462962962961E-2</v>
      </c>
      <c r="AZ303" s="118">
        <v>1.2146862483311081</v>
      </c>
      <c r="BA303" s="119">
        <v>4.4675925925925924E-2</v>
      </c>
      <c r="BB303" s="118">
        <v>1.0083594566353189</v>
      </c>
      <c r="BC303" s="119"/>
      <c r="BD303" s="125"/>
      <c r="BE303" s="117"/>
      <c r="BF303" s="118"/>
      <c r="BG303" s="119">
        <v>7.6759259259259263E-2</v>
      </c>
      <c r="BH303" s="118">
        <v>1.1735975933463105</v>
      </c>
      <c r="BI303" s="119"/>
      <c r="BJ303" s="120"/>
      <c r="BK303" s="83"/>
    </row>
    <row r="304" spans="1:63" ht="15.6" customHeight="1" x14ac:dyDescent="0.3">
      <c r="B304" s="32" t="s">
        <v>1671</v>
      </c>
      <c r="C304" s="162" t="s">
        <v>1627</v>
      </c>
      <c r="D304" s="145">
        <v>1981</v>
      </c>
      <c r="E304" s="227" t="s">
        <v>1645</v>
      </c>
      <c r="F304" s="106"/>
      <c r="G304" s="298"/>
      <c r="H304" s="63">
        <v>1.2175938613318718</v>
      </c>
      <c r="I304" s="63">
        <v>1.2175938613318718</v>
      </c>
      <c r="J304" s="291">
        <f t="shared" si="31"/>
        <v>6.7644103407326212E-2</v>
      </c>
      <c r="K304" s="292">
        <f t="shared" si="32"/>
        <v>0.61013367437045152</v>
      </c>
      <c r="L304" s="50"/>
      <c r="M304" s="390" t="s">
        <v>2199</v>
      </c>
      <c r="N304" s="63">
        <v>1.2175938613318718</v>
      </c>
      <c r="O304" s="178"/>
      <c r="P304" s="72"/>
      <c r="Q304" s="178"/>
      <c r="R304" s="72"/>
      <c r="S304" s="178"/>
      <c r="T304" s="88"/>
      <c r="U304" s="191" t="s">
        <v>1783</v>
      </c>
      <c r="V304" s="72">
        <v>1.263739376770538</v>
      </c>
      <c r="W304" s="179"/>
      <c r="X304" s="71"/>
      <c r="Y304" s="179"/>
      <c r="Z304" s="54"/>
      <c r="AA304" s="179"/>
      <c r="AB304" s="70"/>
      <c r="AC304" s="176"/>
      <c r="AD304" s="54"/>
      <c r="AE304" s="184"/>
      <c r="AF304" s="54"/>
      <c r="AG304" s="179"/>
      <c r="AH304" s="54"/>
      <c r="AI304" s="179"/>
      <c r="AJ304" s="67"/>
      <c r="AK304" s="266"/>
      <c r="AL304" s="267"/>
      <c r="AM304" s="271"/>
      <c r="AN304" s="267"/>
      <c r="AO304" s="271"/>
      <c r="AP304" s="270"/>
      <c r="AQ304" s="271"/>
      <c r="AR304" s="269"/>
      <c r="AS304" s="153"/>
      <c r="AT304" s="118"/>
      <c r="AU304" s="154"/>
      <c r="AV304" s="118"/>
      <c r="AW304" s="155"/>
      <c r="AX304" s="120"/>
      <c r="AY304" s="165"/>
      <c r="AZ304" s="61"/>
      <c r="BA304" s="16"/>
      <c r="BB304" s="61"/>
      <c r="BC304" s="16"/>
      <c r="BD304" s="167"/>
      <c r="BE304" s="165"/>
      <c r="BF304" s="61"/>
      <c r="BG304" s="16"/>
      <c r="BH304" s="61"/>
      <c r="BI304" s="16"/>
      <c r="BJ304" s="59"/>
      <c r="BK304" s="47"/>
    </row>
    <row r="305" spans="1:65" ht="15.6" customHeight="1" x14ac:dyDescent="0.3">
      <c r="B305" s="32" t="s">
        <v>1480</v>
      </c>
      <c r="C305" s="198" t="s">
        <v>1481</v>
      </c>
      <c r="D305" s="196">
        <v>1981</v>
      </c>
      <c r="E305" s="195" t="s">
        <v>2254</v>
      </c>
      <c r="F305" s="207">
        <v>1</v>
      </c>
      <c r="G305" s="301">
        <v>43956</v>
      </c>
      <c r="H305" s="63">
        <v>1.2175885911840978</v>
      </c>
      <c r="I305" s="63">
        <v>1.2175885911840978</v>
      </c>
      <c r="J305" s="291">
        <f t="shared" si="31"/>
        <v>6.7643810621338757E-2</v>
      </c>
      <c r="K305" s="292">
        <f t="shared" si="32"/>
        <v>0.61013396715643897</v>
      </c>
      <c r="L305" s="144"/>
      <c r="M305" s="390"/>
      <c r="N305" s="72"/>
      <c r="O305" s="178"/>
      <c r="P305" s="72"/>
      <c r="Q305" s="178"/>
      <c r="R305" s="72"/>
      <c r="S305" s="178"/>
      <c r="T305" s="88"/>
      <c r="U305" s="192"/>
      <c r="V305" s="72"/>
      <c r="W305" s="179">
        <v>5.6701388888888871E-2</v>
      </c>
      <c r="X305" s="72">
        <v>1.2333836858006046</v>
      </c>
      <c r="Y305" s="178"/>
      <c r="Z305" s="72"/>
      <c r="AA305" s="178">
        <v>6.5219907407407463E-2</v>
      </c>
      <c r="AB305" s="85">
        <v>1.2175885911840978</v>
      </c>
      <c r="AC305" s="176"/>
      <c r="AD305" s="71"/>
      <c r="AE305" s="184"/>
      <c r="AF305" s="71"/>
      <c r="AG305" s="179"/>
      <c r="AH305" s="71"/>
      <c r="AI305" s="179"/>
      <c r="AJ305" s="82"/>
      <c r="AK305" s="266"/>
      <c r="AL305" s="267"/>
      <c r="AM305" s="271"/>
      <c r="AN305" s="267"/>
      <c r="AO305" s="271"/>
      <c r="AP305" s="270"/>
      <c r="AQ305" s="271"/>
      <c r="AR305" s="269"/>
      <c r="AS305" s="153"/>
      <c r="AT305" s="118"/>
      <c r="AU305" s="154"/>
      <c r="AV305" s="118"/>
      <c r="AW305" s="155"/>
      <c r="AX305" s="120"/>
      <c r="AY305" s="117"/>
      <c r="AZ305" s="118"/>
      <c r="BA305" s="119"/>
      <c r="BB305" s="118"/>
      <c r="BC305" s="119"/>
      <c r="BD305" s="125"/>
      <c r="BE305" s="117"/>
      <c r="BF305" s="118"/>
      <c r="BG305" s="119"/>
      <c r="BH305" s="118"/>
      <c r="BI305" s="119"/>
      <c r="BJ305" s="120"/>
      <c r="BK305" s="83"/>
    </row>
    <row r="306" spans="1:65" ht="15.6" customHeight="1" x14ac:dyDescent="0.3">
      <c r="B306" s="32" t="s">
        <v>410</v>
      </c>
      <c r="C306" s="9" t="s">
        <v>2249</v>
      </c>
      <c r="D306" s="21">
        <v>1984</v>
      </c>
      <c r="E306" s="24" t="s">
        <v>765</v>
      </c>
      <c r="F306" s="106"/>
      <c r="G306" s="298"/>
      <c r="H306" s="63">
        <v>1.2162741312741321</v>
      </c>
      <c r="I306" s="63">
        <v>1.2162741312741321</v>
      </c>
      <c r="J306" s="291">
        <f t="shared" si="31"/>
        <v>6.7570785070785108E-2</v>
      </c>
      <c r="K306" s="292">
        <f t="shared" si="32"/>
        <v>0.61020699270699263</v>
      </c>
      <c r="L306" s="144"/>
      <c r="M306" s="390"/>
      <c r="N306" s="72"/>
      <c r="O306" s="178"/>
      <c r="P306" s="72"/>
      <c r="Q306" s="178">
        <v>1.4584027777777786E-2</v>
      </c>
      <c r="R306" s="63">
        <v>1.2162741312741321</v>
      </c>
      <c r="S306" s="178"/>
      <c r="T306" s="88"/>
      <c r="U306" s="192"/>
      <c r="V306" s="72"/>
      <c r="W306" s="178"/>
      <c r="X306" s="72"/>
      <c r="Y306" s="178"/>
      <c r="Z306" s="72"/>
      <c r="AA306" s="178"/>
      <c r="AB306" s="88"/>
      <c r="AC306" s="176">
        <v>5.9571759259259262E-2</v>
      </c>
      <c r="AD306" s="71">
        <v>1.4353039598438373</v>
      </c>
      <c r="AE306" s="184">
        <v>5.1631944444444446E-2</v>
      </c>
      <c r="AF306" s="72">
        <v>1.2181867831785909</v>
      </c>
      <c r="AG306" s="179"/>
      <c r="AH306" s="71"/>
      <c r="AI306" s="179">
        <v>6.6435185185185319E-2</v>
      </c>
      <c r="AJ306" s="82">
        <v>1.255193527225019</v>
      </c>
      <c r="AK306" s="266"/>
      <c r="AL306" s="267"/>
      <c r="AM306" s="271">
        <v>4.9363425925925908E-2</v>
      </c>
      <c r="AN306" s="267">
        <v>1.1539502164502182</v>
      </c>
      <c r="AO306" s="271">
        <v>1.3307060185185238E-2</v>
      </c>
      <c r="AP306" s="270">
        <v>1.2088678134331599</v>
      </c>
      <c r="AQ306" s="271">
        <v>6.9837962962962852E-2</v>
      </c>
      <c r="AR306" s="269">
        <v>1.2384209459616746</v>
      </c>
      <c r="AS306" s="153"/>
      <c r="AT306" s="118"/>
      <c r="AU306" s="154">
        <v>6.6724537037037041E-2</v>
      </c>
      <c r="AV306" s="118">
        <v>1.5231175693527081</v>
      </c>
      <c r="AW306" s="155"/>
      <c r="AX306" s="120"/>
      <c r="AY306" s="117"/>
      <c r="AZ306" s="118"/>
      <c r="BA306" s="119">
        <v>5.9317129629629629E-2</v>
      </c>
      <c r="BB306" s="118">
        <v>1.3388192267502614</v>
      </c>
      <c r="BC306" s="119"/>
      <c r="BD306" s="125"/>
      <c r="BE306" s="117"/>
      <c r="BF306" s="118"/>
      <c r="BG306" s="119"/>
      <c r="BH306" s="118"/>
      <c r="BI306" s="119"/>
      <c r="BJ306" s="120"/>
      <c r="BK306" s="83"/>
    </row>
    <row r="307" spans="1:65" ht="15.6" customHeight="1" x14ac:dyDescent="0.3">
      <c r="A307" s="22"/>
      <c r="B307" s="32" t="s">
        <v>26</v>
      </c>
      <c r="C307" s="9" t="s">
        <v>25</v>
      </c>
      <c r="D307" s="21"/>
      <c r="E307" s="24"/>
      <c r="F307" s="106"/>
      <c r="G307" s="298"/>
      <c r="H307" s="64">
        <v>1.268855250500337</v>
      </c>
      <c r="I307" s="64">
        <f>(((H307-100%)*0.8))+100%</f>
        <v>1.2150842004002695</v>
      </c>
      <c r="J307" s="293">
        <f t="shared" si="31"/>
        <v>6.750467780001497E-2</v>
      </c>
      <c r="K307" s="292">
        <f t="shared" si="32"/>
        <v>0.61027309997776269</v>
      </c>
      <c r="L307" s="144"/>
      <c r="M307" s="390"/>
      <c r="N307" s="72"/>
      <c r="O307" s="178"/>
      <c r="P307" s="72"/>
      <c r="Q307" s="178"/>
      <c r="R307" s="72"/>
      <c r="S307" s="178"/>
      <c r="T307" s="88"/>
      <c r="U307" s="192"/>
      <c r="V307" s="72"/>
      <c r="W307" s="178"/>
      <c r="X307" s="72"/>
      <c r="Y307" s="178"/>
      <c r="Z307" s="72"/>
      <c r="AA307" s="178"/>
      <c r="AB307" s="88"/>
      <c r="AC307" s="176"/>
      <c r="AD307" s="71"/>
      <c r="AE307" s="184"/>
      <c r="AF307" s="71"/>
      <c r="AG307" s="179">
        <v>1.3281712962962877E-2</v>
      </c>
      <c r="AH307" s="64">
        <v>1.268855250500337</v>
      </c>
      <c r="AI307" s="179"/>
      <c r="AJ307" s="82"/>
      <c r="AK307" s="266"/>
      <c r="AL307" s="267"/>
      <c r="AM307" s="271"/>
      <c r="AN307" s="267"/>
      <c r="AO307" s="271"/>
      <c r="AP307" s="270"/>
      <c r="AQ307" s="271"/>
      <c r="AR307" s="269"/>
      <c r="AS307" s="153"/>
      <c r="AT307" s="118"/>
      <c r="AU307" s="154"/>
      <c r="AV307" s="118"/>
      <c r="AW307" s="155"/>
      <c r="AX307" s="120"/>
      <c r="AY307" s="117"/>
      <c r="AZ307" s="118"/>
      <c r="BA307" s="119"/>
      <c r="BB307" s="118"/>
      <c r="BC307" s="119"/>
      <c r="BD307" s="125"/>
      <c r="BE307" s="117"/>
      <c r="BF307" s="118"/>
      <c r="BG307" s="119"/>
      <c r="BH307" s="118"/>
      <c r="BI307" s="119">
        <v>1.301118827160494E-2</v>
      </c>
      <c r="BJ307" s="120">
        <v>1.2118653203492762</v>
      </c>
      <c r="BK307" s="89"/>
    </row>
    <row r="308" spans="1:65" ht="15.6" customHeight="1" x14ac:dyDescent="0.3">
      <c r="B308" s="32" t="s">
        <v>2063</v>
      </c>
      <c r="C308" s="19" t="s">
        <v>2076</v>
      </c>
      <c r="D308" s="145">
        <v>1980</v>
      </c>
      <c r="E308" s="12"/>
      <c r="F308" s="106"/>
      <c r="G308" s="298"/>
      <c r="H308" s="64">
        <v>1.2683427398666023</v>
      </c>
      <c r="I308" s="64">
        <f>(((H308-100%)*0.8))+100%</f>
        <v>1.2146741918932817</v>
      </c>
      <c r="J308" s="291">
        <f t="shared" si="31"/>
        <v>6.7481899549626759E-2</v>
      </c>
      <c r="K308" s="292">
        <f t="shared" si="32"/>
        <v>0.6102958782281509</v>
      </c>
      <c r="L308" s="50"/>
      <c r="M308" s="390"/>
      <c r="N308" s="72"/>
      <c r="O308" s="178">
        <v>5.7222222222222285E-2</v>
      </c>
      <c r="P308" s="64">
        <v>1.2683427398666023</v>
      </c>
      <c r="Q308" s="178"/>
      <c r="R308" s="72"/>
      <c r="S308" s="178"/>
      <c r="T308" s="88"/>
      <c r="U308" s="191"/>
      <c r="V308" s="54"/>
      <c r="W308" s="179"/>
      <c r="X308" s="54"/>
      <c r="Y308" s="179"/>
      <c r="Z308" s="54"/>
      <c r="AA308" s="179"/>
      <c r="AB308" s="70"/>
      <c r="AC308" s="176"/>
      <c r="AD308" s="54"/>
      <c r="AE308" s="184"/>
      <c r="AF308" s="54"/>
      <c r="AG308" s="179"/>
      <c r="AH308" s="54"/>
      <c r="AI308" s="179"/>
      <c r="AJ308" s="67"/>
      <c r="AK308" s="266"/>
      <c r="AL308" s="267"/>
      <c r="AM308" s="271"/>
      <c r="AN308" s="267"/>
      <c r="AO308" s="271"/>
      <c r="AP308" s="270"/>
      <c r="AQ308" s="271"/>
      <c r="AR308" s="269"/>
      <c r="AS308" s="108"/>
      <c r="AT308" s="61"/>
      <c r="AU308" s="45"/>
      <c r="AV308" s="61"/>
      <c r="AW308" s="46"/>
      <c r="AX308" s="59"/>
      <c r="AY308" s="165"/>
      <c r="AZ308" s="61"/>
      <c r="BA308" s="16"/>
      <c r="BB308" s="61"/>
      <c r="BC308" s="16"/>
      <c r="BD308" s="167"/>
      <c r="BE308" s="165"/>
      <c r="BF308" s="61"/>
      <c r="BG308" s="16"/>
      <c r="BH308" s="61"/>
      <c r="BI308" s="16"/>
      <c r="BJ308" s="59"/>
      <c r="BK308" s="47"/>
    </row>
    <row r="309" spans="1:65" ht="15.6" customHeight="1" x14ac:dyDescent="0.3">
      <c r="B309" s="32" t="s">
        <v>132</v>
      </c>
      <c r="C309" s="198" t="s">
        <v>131</v>
      </c>
      <c r="D309" s="196">
        <v>1984</v>
      </c>
      <c r="E309" s="195" t="s">
        <v>702</v>
      </c>
      <c r="F309" s="207">
        <v>1</v>
      </c>
      <c r="G309" s="301">
        <v>43961</v>
      </c>
      <c r="H309" s="63">
        <v>1.214498069498068</v>
      </c>
      <c r="I309" s="63">
        <v>1.214498069498068</v>
      </c>
      <c r="J309" s="291">
        <f t="shared" si="31"/>
        <v>6.7472114972114888E-2</v>
      </c>
      <c r="K309" s="292">
        <f t="shared" si="32"/>
        <v>0.61030566280566279</v>
      </c>
      <c r="L309" s="144"/>
      <c r="M309" s="390" t="s">
        <v>2133</v>
      </c>
      <c r="N309" s="72">
        <v>1.4003836667580161</v>
      </c>
      <c r="O309" s="178"/>
      <c r="P309" s="72"/>
      <c r="Q309" s="178">
        <v>1.4562731481481461E-2</v>
      </c>
      <c r="R309" s="63">
        <v>1.214498069498068</v>
      </c>
      <c r="S309" s="178"/>
      <c r="T309" s="88"/>
      <c r="U309" s="192"/>
      <c r="V309" s="72"/>
      <c r="W309" s="178"/>
      <c r="X309" s="72"/>
      <c r="Y309" s="178">
        <v>1.5170949074074125E-2</v>
      </c>
      <c r="Z309" s="72">
        <v>1.3610753447416462</v>
      </c>
      <c r="AA309" s="178"/>
      <c r="AB309" s="88"/>
      <c r="AC309" s="176">
        <v>5.6446759259259259E-2</v>
      </c>
      <c r="AD309" s="72">
        <v>1.3600111544896822</v>
      </c>
      <c r="AE309" s="184"/>
      <c r="AF309" s="71"/>
      <c r="AG309" s="179">
        <v>1.4396643518518437E-2</v>
      </c>
      <c r="AH309" s="71">
        <v>1.3753690332710453</v>
      </c>
      <c r="AI309" s="179"/>
      <c r="AJ309" s="82"/>
      <c r="AK309" s="266"/>
      <c r="AL309" s="267"/>
      <c r="AM309" s="271"/>
      <c r="AN309" s="267"/>
      <c r="AO309" s="271">
        <v>1.3138310185185187E-2</v>
      </c>
      <c r="AP309" s="270">
        <v>1.1935378727341603</v>
      </c>
      <c r="AQ309" s="271"/>
      <c r="AR309" s="269"/>
      <c r="AS309" s="153"/>
      <c r="AT309" s="118"/>
      <c r="AU309" s="154"/>
      <c r="AV309" s="118"/>
      <c r="AW309" s="155">
        <v>1.4223379629629627E-2</v>
      </c>
      <c r="AX309" s="120">
        <v>1.2834017962821136</v>
      </c>
      <c r="AY309" s="117"/>
      <c r="AZ309" s="118"/>
      <c r="BA309" s="119"/>
      <c r="BB309" s="118"/>
      <c r="BC309" s="119">
        <v>1.7652777777777781E-2</v>
      </c>
      <c r="BD309" s="125">
        <v>1.5943968220781939</v>
      </c>
      <c r="BE309" s="117"/>
      <c r="BF309" s="118"/>
      <c r="BG309" s="119"/>
      <c r="BH309" s="118"/>
      <c r="BI309" s="119"/>
      <c r="BJ309" s="120"/>
      <c r="BK309" s="83"/>
    </row>
    <row r="310" spans="1:65" ht="15.6" customHeight="1" x14ac:dyDescent="0.3">
      <c r="B310" s="42" t="s">
        <v>935</v>
      </c>
      <c r="C310" s="38" t="s">
        <v>1046</v>
      </c>
      <c r="D310" s="21">
        <v>1992</v>
      </c>
      <c r="E310" s="12" t="s">
        <v>1146</v>
      </c>
      <c r="F310" s="106"/>
      <c r="G310" s="298"/>
      <c r="H310" s="63">
        <v>1.2141643059490084</v>
      </c>
      <c r="I310" s="63">
        <v>1.2141643059490084</v>
      </c>
      <c r="J310" s="291">
        <f t="shared" si="31"/>
        <v>6.745357255272269E-2</v>
      </c>
      <c r="K310" s="292">
        <f t="shared" si="32"/>
        <v>0.61032420522505504</v>
      </c>
      <c r="L310" s="144"/>
      <c r="M310" s="390" t="s">
        <v>2101</v>
      </c>
      <c r="N310" s="72">
        <v>1.2647300630309677</v>
      </c>
      <c r="O310" s="178"/>
      <c r="P310" s="72"/>
      <c r="Q310" s="178"/>
      <c r="R310" s="72"/>
      <c r="S310" s="178"/>
      <c r="T310" s="88"/>
      <c r="U310" s="192" t="s">
        <v>1776</v>
      </c>
      <c r="V310" s="63">
        <v>1.2141643059490084</v>
      </c>
      <c r="W310" s="178"/>
      <c r="X310" s="72"/>
      <c r="Y310" s="178"/>
      <c r="Z310" s="72"/>
      <c r="AA310" s="178"/>
      <c r="AB310" s="88"/>
      <c r="AC310" s="176">
        <v>5.5150462962962964E-2</v>
      </c>
      <c r="AD310" s="71">
        <v>1.3287785833798105</v>
      </c>
      <c r="AE310" s="184"/>
      <c r="AF310" s="71"/>
      <c r="AG310" s="179"/>
      <c r="AH310" s="71"/>
      <c r="AI310" s="179"/>
      <c r="AJ310" s="82"/>
      <c r="AK310" s="266" t="s">
        <v>1182</v>
      </c>
      <c r="AL310" s="267">
        <v>1.2002063983488129</v>
      </c>
      <c r="AM310" s="271"/>
      <c r="AN310" s="267"/>
      <c r="AO310" s="271"/>
      <c r="AP310" s="270"/>
      <c r="AQ310" s="271"/>
      <c r="AR310" s="269"/>
      <c r="AS310" s="153"/>
      <c r="AT310" s="118"/>
      <c r="AU310" s="154"/>
      <c r="AV310" s="118"/>
      <c r="AW310" s="155"/>
      <c r="AX310" s="120"/>
      <c r="AY310" s="117"/>
      <c r="AZ310" s="118"/>
      <c r="BA310" s="119"/>
      <c r="BB310" s="118"/>
      <c r="BC310" s="119"/>
      <c r="BD310" s="125"/>
      <c r="BE310" s="117"/>
      <c r="BF310" s="118"/>
      <c r="BG310" s="119"/>
      <c r="BH310" s="118"/>
      <c r="BI310" s="119"/>
      <c r="BJ310" s="120"/>
      <c r="BK310" s="83"/>
    </row>
    <row r="311" spans="1:65" ht="15.6" customHeight="1" x14ac:dyDescent="0.3">
      <c r="B311" s="32" t="s">
        <v>518</v>
      </c>
      <c r="C311" s="9" t="s">
        <v>517</v>
      </c>
      <c r="D311" s="21"/>
      <c r="E311" s="24"/>
      <c r="F311" s="106"/>
      <c r="G311" s="298"/>
      <c r="H311" s="64">
        <v>1.2672586872586842</v>
      </c>
      <c r="I311" s="64">
        <f t="shared" ref="I311:I318" si="34">(((H311-100%)*0.8))+100%</f>
        <v>1.2138069498069473</v>
      </c>
      <c r="J311" s="291">
        <f t="shared" si="31"/>
        <v>6.7433719433719286E-2</v>
      </c>
      <c r="K311" s="292">
        <f t="shared" si="32"/>
        <v>0.61034405834405847</v>
      </c>
      <c r="L311" s="144"/>
      <c r="M311" s="390"/>
      <c r="N311" s="72"/>
      <c r="O311" s="178"/>
      <c r="P311" s="72"/>
      <c r="Q311" s="178">
        <v>1.5195370370370331E-2</v>
      </c>
      <c r="R311" s="64">
        <v>1.2672586872586842</v>
      </c>
      <c r="S311" s="178"/>
      <c r="T311" s="88"/>
      <c r="U311" s="192"/>
      <c r="V311" s="72"/>
      <c r="W311" s="178"/>
      <c r="X311" s="72"/>
      <c r="Y311" s="178"/>
      <c r="Z311" s="72"/>
      <c r="AA311" s="178"/>
      <c r="AB311" s="88"/>
      <c r="AC311" s="176"/>
      <c r="AD311" s="71"/>
      <c r="AE311" s="184"/>
      <c r="AF311" s="71"/>
      <c r="AG311" s="179"/>
      <c r="AH311" s="71"/>
      <c r="AI311" s="179"/>
      <c r="AJ311" s="82"/>
      <c r="AK311" s="266"/>
      <c r="AL311" s="267"/>
      <c r="AM311" s="271"/>
      <c r="AN311" s="267"/>
      <c r="AO311" s="271"/>
      <c r="AP311" s="270"/>
      <c r="AQ311" s="271"/>
      <c r="AR311" s="269"/>
      <c r="AS311" s="153"/>
      <c r="AT311" s="118"/>
      <c r="AU311" s="154"/>
      <c r="AV311" s="118"/>
      <c r="AW311" s="155"/>
      <c r="AX311" s="120"/>
      <c r="AY311" s="117">
        <v>9.4907407407407399E-2</v>
      </c>
      <c r="AZ311" s="118">
        <v>2.1895861148197593</v>
      </c>
      <c r="BA311" s="119"/>
      <c r="BB311" s="118"/>
      <c r="BC311" s="119"/>
      <c r="BD311" s="125"/>
      <c r="BE311" s="117"/>
      <c r="BF311" s="118"/>
      <c r="BG311" s="119"/>
      <c r="BH311" s="118"/>
      <c r="BI311" s="119"/>
      <c r="BJ311" s="120"/>
      <c r="BK311" s="83"/>
      <c r="BL311" s="22"/>
      <c r="BM311" s="22"/>
    </row>
    <row r="312" spans="1:65" ht="15.6" customHeight="1" x14ac:dyDescent="0.3">
      <c r="B312" s="32" t="s">
        <v>2062</v>
      </c>
      <c r="C312" s="208" t="s">
        <v>2075</v>
      </c>
      <c r="D312" s="209">
        <v>1988</v>
      </c>
      <c r="E312" s="195" t="s">
        <v>2033</v>
      </c>
      <c r="F312" s="207">
        <v>1</v>
      </c>
      <c r="G312" s="301">
        <v>43962</v>
      </c>
      <c r="H312" s="64">
        <v>1.265777321703442</v>
      </c>
      <c r="I312" s="64">
        <f t="shared" si="34"/>
        <v>1.2126218573627536</v>
      </c>
      <c r="J312" s="291">
        <f t="shared" si="31"/>
        <v>6.7367880964597421E-2</v>
      </c>
      <c r="K312" s="292">
        <f t="shared" si="32"/>
        <v>0.61040989681318025</v>
      </c>
      <c r="L312" s="50"/>
      <c r="M312" s="390"/>
      <c r="N312" s="72"/>
      <c r="O312" s="178">
        <v>5.7106481481481564E-2</v>
      </c>
      <c r="P312" s="64">
        <v>1.265777321703442</v>
      </c>
      <c r="Q312" s="178"/>
      <c r="R312" s="72"/>
      <c r="S312" s="178"/>
      <c r="T312" s="88"/>
      <c r="U312" s="191"/>
      <c r="V312" s="54"/>
      <c r="W312" s="179"/>
      <c r="X312" s="54"/>
      <c r="Y312" s="179"/>
      <c r="Z312" s="54"/>
      <c r="AA312" s="179"/>
      <c r="AB312" s="70"/>
      <c r="AC312" s="176"/>
      <c r="AD312" s="54"/>
      <c r="AE312" s="184"/>
      <c r="AF312" s="54"/>
      <c r="AG312" s="179"/>
      <c r="AH312" s="54"/>
      <c r="AI312" s="179"/>
      <c r="AJ312" s="67"/>
      <c r="AK312" s="266"/>
      <c r="AL312" s="267"/>
      <c r="AM312" s="271"/>
      <c r="AN312" s="267"/>
      <c r="AO312" s="271"/>
      <c r="AP312" s="270"/>
      <c r="AQ312" s="271"/>
      <c r="AR312" s="269"/>
      <c r="AS312" s="108"/>
      <c r="AT312" s="61"/>
      <c r="AU312" s="45"/>
      <c r="AV312" s="61"/>
      <c r="AW312" s="46"/>
      <c r="AX312" s="59"/>
      <c r="AY312" s="165"/>
      <c r="AZ312" s="61"/>
      <c r="BA312" s="16"/>
      <c r="BB312" s="61"/>
      <c r="BC312" s="16"/>
      <c r="BD312" s="167"/>
      <c r="BE312" s="165"/>
      <c r="BF312" s="61"/>
      <c r="BG312" s="16"/>
      <c r="BH312" s="61"/>
      <c r="BI312" s="16"/>
      <c r="BJ312" s="59"/>
      <c r="BK312" s="47"/>
    </row>
    <row r="313" spans="1:65" ht="15.6" customHeight="1" x14ac:dyDescent="0.3">
      <c r="B313" s="42" t="s">
        <v>879</v>
      </c>
      <c r="C313" s="38" t="s">
        <v>992</v>
      </c>
      <c r="D313" s="21">
        <v>1971</v>
      </c>
      <c r="E313" s="12" t="s">
        <v>1118</v>
      </c>
      <c r="F313" s="106"/>
      <c r="G313" s="298"/>
      <c r="H313" s="64">
        <v>1.2651556526488257</v>
      </c>
      <c r="I313" s="64">
        <f t="shared" si="34"/>
        <v>1.2121245221190606</v>
      </c>
      <c r="J313" s="291">
        <f t="shared" si="31"/>
        <v>6.7340251228836703E-2</v>
      </c>
      <c r="K313" s="292">
        <f t="shared" si="32"/>
        <v>0.61043752654894101</v>
      </c>
      <c r="L313" s="144"/>
      <c r="M313" s="390"/>
      <c r="N313" s="72"/>
      <c r="O313" s="178"/>
      <c r="P313" s="72"/>
      <c r="Q313" s="178"/>
      <c r="R313" s="72"/>
      <c r="S313" s="178"/>
      <c r="T313" s="88"/>
      <c r="U313" s="192"/>
      <c r="V313" s="72"/>
      <c r="W313" s="178"/>
      <c r="X313" s="72"/>
      <c r="Y313" s="178"/>
      <c r="Z313" s="72"/>
      <c r="AA313" s="178"/>
      <c r="AB313" s="88"/>
      <c r="AC313" s="176"/>
      <c r="AD313" s="71"/>
      <c r="AE313" s="184">
        <v>5.3622685185185183E-2</v>
      </c>
      <c r="AF313" s="64">
        <v>1.2651556526488257</v>
      </c>
      <c r="AG313" s="179"/>
      <c r="AH313" s="71"/>
      <c r="AI313" s="179"/>
      <c r="AJ313" s="82"/>
      <c r="AK313" s="266"/>
      <c r="AL313" s="267"/>
      <c r="AM313" s="271">
        <v>5.2789351851851851E-2</v>
      </c>
      <c r="AN313" s="267">
        <v>1.2340367965367989</v>
      </c>
      <c r="AO313" s="271">
        <v>1.3671759259259231E-2</v>
      </c>
      <c r="AP313" s="270">
        <v>1.2419985700466867</v>
      </c>
      <c r="AQ313" s="271"/>
      <c r="AR313" s="269"/>
      <c r="AS313" s="153"/>
      <c r="AT313" s="118"/>
      <c r="AU313" s="154"/>
      <c r="AV313" s="118"/>
      <c r="AW313" s="155"/>
      <c r="AX313" s="120"/>
      <c r="AY313" s="117"/>
      <c r="AZ313" s="118"/>
      <c r="BA313" s="119"/>
      <c r="BB313" s="118"/>
      <c r="BC313" s="119"/>
      <c r="BD313" s="125"/>
      <c r="BE313" s="117"/>
      <c r="BF313" s="118"/>
      <c r="BG313" s="119"/>
      <c r="BH313" s="118"/>
      <c r="BI313" s="119"/>
      <c r="BJ313" s="120"/>
      <c r="BK313" s="83"/>
    </row>
    <row r="314" spans="1:65" ht="15.6" customHeight="1" x14ac:dyDescent="0.3">
      <c r="B314" s="32" t="s">
        <v>1984</v>
      </c>
      <c r="C314" s="162" t="s">
        <v>1939</v>
      </c>
      <c r="D314" s="21">
        <v>1990</v>
      </c>
      <c r="E314" s="12" t="s">
        <v>703</v>
      </c>
      <c r="F314" s="106"/>
      <c r="G314" s="299"/>
      <c r="H314" s="64">
        <v>1.2647300630309677</v>
      </c>
      <c r="I314" s="64">
        <f t="shared" si="34"/>
        <v>1.2117840504247741</v>
      </c>
      <c r="J314" s="291">
        <f t="shared" si="31"/>
        <v>6.7321336134709669E-2</v>
      </c>
      <c r="K314" s="292">
        <f t="shared" si="32"/>
        <v>0.610456441643068</v>
      </c>
      <c r="L314" s="50"/>
      <c r="M314" s="390" t="s">
        <v>2101</v>
      </c>
      <c r="N314" s="64">
        <v>1.2647300630309677</v>
      </c>
      <c r="O314" s="178"/>
      <c r="P314" s="72"/>
      <c r="Q314" s="178"/>
      <c r="R314" s="72"/>
      <c r="S314" s="178"/>
      <c r="T314" s="88"/>
      <c r="U314" s="387"/>
      <c r="V314" s="179"/>
      <c r="W314" s="54"/>
      <c r="X314" s="179"/>
      <c r="Y314" s="54"/>
      <c r="Z314" s="179"/>
      <c r="AA314" s="54"/>
      <c r="AB314" s="230"/>
      <c r="AC314" s="231"/>
      <c r="AD314" s="179"/>
      <c r="AE314" s="56"/>
      <c r="AF314" s="179"/>
      <c r="AG314" s="54"/>
      <c r="AH314" s="179"/>
      <c r="AI314" s="232"/>
      <c r="AJ314" s="230"/>
      <c r="AK314" s="272"/>
      <c r="AL314" s="268"/>
      <c r="AM314" s="270"/>
      <c r="AN314" s="268"/>
      <c r="AO314" s="270"/>
      <c r="AP314" s="271"/>
      <c r="AQ314" s="270"/>
      <c r="AR314" s="273"/>
      <c r="AS314" s="233"/>
      <c r="AT314" s="45"/>
      <c r="AU314" s="61"/>
      <c r="AV314" s="46"/>
      <c r="AW314" s="61"/>
      <c r="AX314" s="234"/>
      <c r="AY314" s="235"/>
      <c r="AZ314" s="16"/>
      <c r="BA314" s="61"/>
      <c r="BB314" s="16"/>
      <c r="BC314" s="61"/>
      <c r="BD314" s="236"/>
      <c r="BE314" s="235"/>
      <c r="BF314" s="16"/>
      <c r="BG314" s="61"/>
      <c r="BH314" s="16"/>
      <c r="BI314" s="61"/>
      <c r="BJ314" s="237"/>
      <c r="BK314" s="47"/>
    </row>
    <row r="315" spans="1:65" ht="15.6" customHeight="1" x14ac:dyDescent="0.3">
      <c r="B315" s="32" t="s">
        <v>1704</v>
      </c>
      <c r="C315" s="161" t="s">
        <v>1689</v>
      </c>
      <c r="D315" s="21"/>
      <c r="E315" s="26" t="s">
        <v>1716</v>
      </c>
      <c r="F315" s="106"/>
      <c r="G315" s="298"/>
      <c r="H315" s="164">
        <v>1.264225785014103</v>
      </c>
      <c r="I315" s="64">
        <f t="shared" si="34"/>
        <v>1.2113806280112824</v>
      </c>
      <c r="J315" s="291">
        <f t="shared" si="31"/>
        <v>6.7298923778404574E-2</v>
      </c>
      <c r="K315" s="292">
        <f t="shared" si="32"/>
        <v>0.61047885399937307</v>
      </c>
      <c r="L315" s="50"/>
      <c r="M315" s="390"/>
      <c r="N315" s="72"/>
      <c r="O315" s="178"/>
      <c r="P315" s="72"/>
      <c r="Q315" s="178"/>
      <c r="R315" s="72"/>
      <c r="S315" s="178"/>
      <c r="T315" s="88"/>
      <c r="U315" s="191"/>
      <c r="V315" s="71"/>
      <c r="W315" s="179"/>
      <c r="X315" s="71"/>
      <c r="Y315" s="179">
        <v>1.4091435185185075E-2</v>
      </c>
      <c r="Z315" s="164">
        <v>1.264225785014103</v>
      </c>
      <c r="AA315" s="179"/>
      <c r="AB315" s="70"/>
      <c r="AC315" s="176"/>
      <c r="AD315" s="54"/>
      <c r="AE315" s="184"/>
      <c r="AF315" s="54"/>
      <c r="AG315" s="179"/>
      <c r="AH315" s="54"/>
      <c r="AI315" s="179"/>
      <c r="AJ315" s="67"/>
      <c r="AK315" s="266"/>
      <c r="AL315" s="267"/>
      <c r="AM315" s="271"/>
      <c r="AN315" s="267"/>
      <c r="AO315" s="271"/>
      <c r="AP315" s="270"/>
      <c r="AQ315" s="271"/>
      <c r="AR315" s="269"/>
      <c r="AS315" s="153"/>
      <c r="AT315" s="118"/>
      <c r="AU315" s="154"/>
      <c r="AV315" s="118"/>
      <c r="AW315" s="155"/>
      <c r="AX315" s="120"/>
      <c r="AY315" s="165"/>
      <c r="AZ315" s="61"/>
      <c r="BA315" s="16"/>
      <c r="BB315" s="61"/>
      <c r="BC315" s="16"/>
      <c r="BD315" s="167"/>
      <c r="BE315" s="165"/>
      <c r="BF315" s="61"/>
      <c r="BG315" s="16"/>
      <c r="BH315" s="61"/>
      <c r="BI315" s="16"/>
      <c r="BJ315" s="59"/>
      <c r="BK315" s="47"/>
    </row>
    <row r="316" spans="1:65" ht="15.6" customHeight="1" x14ac:dyDescent="0.3">
      <c r="B316" s="32" t="s">
        <v>560</v>
      </c>
      <c r="C316" s="9" t="s">
        <v>559</v>
      </c>
      <c r="D316" s="21"/>
      <c r="E316" s="12" t="s">
        <v>1105</v>
      </c>
      <c r="F316" s="106"/>
      <c r="G316" s="300"/>
      <c r="H316" s="64">
        <v>1.2638905781797745</v>
      </c>
      <c r="I316" s="64">
        <f t="shared" si="34"/>
        <v>1.2111124625438197</v>
      </c>
      <c r="J316" s="291">
        <f t="shared" si="31"/>
        <v>6.7284025696878871E-2</v>
      </c>
      <c r="K316" s="292">
        <f t="shared" si="32"/>
        <v>0.61049375208089884</v>
      </c>
      <c r="L316" s="144"/>
      <c r="M316" s="390"/>
      <c r="N316" s="72"/>
      <c r="O316" s="178"/>
      <c r="P316" s="72"/>
      <c r="Q316" s="178"/>
      <c r="R316" s="72"/>
      <c r="S316" s="178"/>
      <c r="T316" s="88"/>
      <c r="U316" s="192"/>
      <c r="V316" s="72"/>
      <c r="W316" s="178"/>
      <c r="X316" s="72"/>
      <c r="Y316" s="178"/>
      <c r="Z316" s="72"/>
      <c r="AA316" s="178"/>
      <c r="AB316" s="88"/>
      <c r="AC316" s="176"/>
      <c r="AD316" s="71"/>
      <c r="AE316" s="184"/>
      <c r="AF316" s="71"/>
      <c r="AG316" s="179">
        <v>1.322974537037036E-2</v>
      </c>
      <c r="AH316" s="64">
        <v>1.2638905781797745</v>
      </c>
      <c r="AI316" s="179"/>
      <c r="AJ316" s="82"/>
      <c r="AK316" s="266"/>
      <c r="AL316" s="267"/>
      <c r="AM316" s="271"/>
      <c r="AN316" s="267"/>
      <c r="AO316" s="271">
        <v>1.3049305555555502E-2</v>
      </c>
      <c r="AP316" s="270">
        <v>1.1854523278798843</v>
      </c>
      <c r="AQ316" s="271"/>
      <c r="AR316" s="269"/>
      <c r="AS316" s="153"/>
      <c r="AT316" s="118"/>
      <c r="AU316" s="154"/>
      <c r="AV316" s="118"/>
      <c r="AW316" s="155"/>
      <c r="AX316" s="120"/>
      <c r="AY316" s="117"/>
      <c r="AZ316" s="118"/>
      <c r="BA316" s="119"/>
      <c r="BB316" s="118"/>
      <c r="BC316" s="119"/>
      <c r="BD316" s="125"/>
      <c r="BE316" s="117"/>
      <c r="BF316" s="118"/>
      <c r="BG316" s="119"/>
      <c r="BH316" s="118"/>
      <c r="BI316" s="119">
        <v>1.3051697530864199E-2</v>
      </c>
      <c r="BJ316" s="120">
        <v>1.2156383628588885</v>
      </c>
      <c r="BK316" s="83"/>
    </row>
    <row r="317" spans="1:65" ht="15.6" customHeight="1" x14ac:dyDescent="0.3">
      <c r="B317" s="32" t="s">
        <v>1747</v>
      </c>
      <c r="C317" s="9" t="s">
        <v>1726</v>
      </c>
      <c r="D317" s="21">
        <v>1984</v>
      </c>
      <c r="E317" s="9" t="s">
        <v>705</v>
      </c>
      <c r="F317" s="106"/>
      <c r="G317" s="298"/>
      <c r="H317" s="64">
        <v>1.2628398791540787</v>
      </c>
      <c r="I317" s="64">
        <f t="shared" si="34"/>
        <v>1.210271903323263</v>
      </c>
      <c r="J317" s="291">
        <f t="shared" ref="J317:J348" si="35">$J$4*I317</f>
        <v>6.723732796240349E-2</v>
      </c>
      <c r="K317" s="292">
        <f t="shared" ref="K317:K348" si="36">$K$4-$J$4*(I317/$I$4)</f>
        <v>0.61054044981537425</v>
      </c>
      <c r="L317" s="50"/>
      <c r="M317" s="390"/>
      <c r="N317" s="72"/>
      <c r="O317" s="178"/>
      <c r="P317" s="72"/>
      <c r="Q317" s="178"/>
      <c r="R317" s="72"/>
      <c r="S317" s="178"/>
      <c r="T317" s="88"/>
      <c r="U317" s="191"/>
      <c r="V317" s="71"/>
      <c r="W317" s="179">
        <v>5.8055555555555527E-2</v>
      </c>
      <c r="X317" s="64">
        <v>1.2628398791540787</v>
      </c>
      <c r="Y317" s="179"/>
      <c r="Z317" s="54"/>
      <c r="AA317" s="179"/>
      <c r="AB317" s="70"/>
      <c r="AC317" s="176"/>
      <c r="AD317" s="54"/>
      <c r="AE317" s="184"/>
      <c r="AF317" s="54"/>
      <c r="AG317" s="179"/>
      <c r="AH317" s="54"/>
      <c r="AI317" s="179"/>
      <c r="AJ317" s="67"/>
      <c r="AK317" s="266"/>
      <c r="AL317" s="267"/>
      <c r="AM317" s="271"/>
      <c r="AN317" s="267"/>
      <c r="AO317" s="271"/>
      <c r="AP317" s="270"/>
      <c r="AQ317" s="271"/>
      <c r="AR317" s="269"/>
      <c r="AS317" s="153"/>
      <c r="AT317" s="118"/>
      <c r="AU317" s="154"/>
      <c r="AV317" s="118"/>
      <c r="AW317" s="155"/>
      <c r="AX317" s="120"/>
      <c r="AY317" s="165"/>
      <c r="AZ317" s="61"/>
      <c r="BA317" s="16"/>
      <c r="BB317" s="61"/>
      <c r="BC317" s="16"/>
      <c r="BD317" s="167"/>
      <c r="BE317" s="165"/>
      <c r="BF317" s="61"/>
      <c r="BG317" s="16"/>
      <c r="BH317" s="61"/>
      <c r="BI317" s="16"/>
      <c r="BJ317" s="59"/>
      <c r="BK317" s="47"/>
    </row>
    <row r="318" spans="1:65" ht="15.6" customHeight="1" x14ac:dyDescent="0.3">
      <c r="A318" s="206"/>
      <c r="B318" s="139" t="s">
        <v>1598</v>
      </c>
      <c r="C318" s="12" t="s">
        <v>1599</v>
      </c>
      <c r="D318" s="145">
        <v>1983</v>
      </c>
      <c r="E318" s="24" t="s">
        <v>713</v>
      </c>
      <c r="F318" s="106"/>
      <c r="G318" s="298"/>
      <c r="H318" s="64">
        <v>1.2618841832324967</v>
      </c>
      <c r="I318" s="64">
        <f t="shared" si="34"/>
        <v>1.2095073465859973</v>
      </c>
      <c r="J318" s="291">
        <f t="shared" si="35"/>
        <v>6.7194852588110962E-2</v>
      </c>
      <c r="K318" s="292">
        <f t="shared" si="36"/>
        <v>0.61058292518966673</v>
      </c>
      <c r="L318" s="169"/>
      <c r="M318" s="390"/>
      <c r="N318" s="72"/>
      <c r="O318" s="178"/>
      <c r="P318" s="72"/>
      <c r="Q318" s="178"/>
      <c r="R318" s="72"/>
      <c r="S318" s="178"/>
      <c r="T318" s="88"/>
      <c r="U318" s="192"/>
      <c r="V318" s="72"/>
      <c r="W318" s="178"/>
      <c r="X318" s="72"/>
      <c r="Y318" s="178"/>
      <c r="Z318" s="72"/>
      <c r="AA318" s="178">
        <v>6.7592592592592537E-2</v>
      </c>
      <c r="AB318" s="87">
        <v>1.2618841832324967</v>
      </c>
      <c r="AC318" s="176"/>
      <c r="AD318" s="71"/>
      <c r="AE318" s="184"/>
      <c r="AF318" s="54"/>
      <c r="AG318" s="179"/>
      <c r="AH318" s="54"/>
      <c r="AI318" s="179"/>
      <c r="AJ318" s="67"/>
      <c r="AK318" s="266"/>
      <c r="AL318" s="267"/>
      <c r="AM318" s="271"/>
      <c r="AN318" s="267"/>
      <c r="AO318" s="271"/>
      <c r="AP318" s="270"/>
      <c r="AQ318" s="271"/>
      <c r="AR318" s="269"/>
      <c r="AS318" s="153"/>
      <c r="AT318" s="118"/>
      <c r="AU318" s="154"/>
      <c r="AV318" s="118"/>
      <c r="AW318" s="155"/>
      <c r="AX318" s="120"/>
      <c r="AY318" s="117"/>
      <c r="AZ318" s="118"/>
      <c r="BA318" s="119"/>
      <c r="BB318" s="118"/>
      <c r="BC318" s="119"/>
      <c r="BD318" s="125"/>
      <c r="BE318" s="117"/>
      <c r="BF318" s="118"/>
      <c r="BG318" s="119"/>
      <c r="BH318" s="118"/>
      <c r="BI318" s="119"/>
      <c r="BJ318" s="120"/>
      <c r="BK318" s="47"/>
    </row>
    <row r="319" spans="1:65" ht="15.6" customHeight="1" x14ac:dyDescent="0.3">
      <c r="A319" s="22"/>
      <c r="B319" s="32" t="s">
        <v>502</v>
      </c>
      <c r="C319" s="472" t="s">
        <v>501</v>
      </c>
      <c r="D319" s="473">
        <v>1976</v>
      </c>
      <c r="E319" s="474" t="s">
        <v>705</v>
      </c>
      <c r="F319" s="475"/>
      <c r="G319" s="481"/>
      <c r="H319" s="63">
        <v>1.2094709897610929</v>
      </c>
      <c r="I319" s="63">
        <v>1.2094709897610929</v>
      </c>
      <c r="J319" s="291">
        <f t="shared" si="35"/>
        <v>6.7192832764505162E-2</v>
      </c>
      <c r="K319" s="292">
        <f t="shared" si="36"/>
        <v>0.61058494501327254</v>
      </c>
      <c r="L319" s="144"/>
      <c r="M319" s="390" t="s">
        <v>2229</v>
      </c>
      <c r="N319" s="72">
        <v>1.5297341737462318</v>
      </c>
      <c r="O319" s="178"/>
      <c r="P319" s="72"/>
      <c r="Q319" s="178">
        <v>1.402777777777775E-2</v>
      </c>
      <c r="R319" s="86">
        <v>1.1698841698841678</v>
      </c>
      <c r="S319" s="178">
        <v>6.5625000000000044E-2</v>
      </c>
      <c r="T319" s="85">
        <v>1.2094709897610929</v>
      </c>
      <c r="U319" s="192" t="s">
        <v>1808</v>
      </c>
      <c r="V319" s="72">
        <v>1.2640226628895184</v>
      </c>
      <c r="W319" s="178">
        <v>5.2731481481481546E-2</v>
      </c>
      <c r="X319" s="86">
        <v>1.1470292044310193</v>
      </c>
      <c r="Y319" s="178">
        <v>1.393252314814819E-2</v>
      </c>
      <c r="Z319" s="72">
        <v>1.2499688486459493</v>
      </c>
      <c r="AA319" s="178">
        <v>6.2743055555555594E-2</v>
      </c>
      <c r="AB319" s="88">
        <v>1.1713483146067423</v>
      </c>
      <c r="AC319" s="176">
        <v>5.3483796296296293E-2</v>
      </c>
      <c r="AD319" s="71">
        <v>1.2886224205242609</v>
      </c>
      <c r="AE319" s="184">
        <v>5.0590277777777776E-2</v>
      </c>
      <c r="AF319" s="72">
        <v>1.193610049153468</v>
      </c>
      <c r="AG319" s="179"/>
      <c r="AH319" s="71"/>
      <c r="AI319" s="179"/>
      <c r="AJ319" s="82"/>
      <c r="AK319" s="266" t="s">
        <v>1198</v>
      </c>
      <c r="AL319" s="267">
        <v>1.2533539731682144</v>
      </c>
      <c r="AM319" s="271">
        <v>5.0706018518518525E-2</v>
      </c>
      <c r="AN319" s="267">
        <v>1.1853354978355004</v>
      </c>
      <c r="AO319" s="271"/>
      <c r="AP319" s="270"/>
      <c r="AQ319" s="271"/>
      <c r="AR319" s="269"/>
      <c r="AS319" s="153">
        <v>5.3877314814814815E-2</v>
      </c>
      <c r="AT319" s="118">
        <v>1.2941340005560187</v>
      </c>
      <c r="AU319" s="154"/>
      <c r="AV319" s="118"/>
      <c r="AW319" s="155"/>
      <c r="AX319" s="120"/>
      <c r="AY319" s="117"/>
      <c r="AZ319" s="118"/>
      <c r="BA319" s="119">
        <v>5.1307870370370372E-2</v>
      </c>
      <c r="BB319" s="118">
        <v>1.1580459770114944</v>
      </c>
      <c r="BC319" s="119"/>
      <c r="BD319" s="125"/>
      <c r="BE319" s="117">
        <v>4.8206018518518523E-2</v>
      </c>
      <c r="BF319" s="118">
        <v>1.1299511665762345</v>
      </c>
      <c r="BG319" s="119">
        <v>7.9247685185185185E-2</v>
      </c>
      <c r="BH319" s="118">
        <v>1.2116439568218016</v>
      </c>
      <c r="BI319" s="119">
        <v>1.3922453703703703E-2</v>
      </c>
      <c r="BJ319" s="120">
        <v>1.2967408099464588</v>
      </c>
      <c r="BK319" s="83"/>
    </row>
    <row r="320" spans="1:65" ht="15.6" customHeight="1" x14ac:dyDescent="0.3">
      <c r="B320" s="32" t="s">
        <v>1709</v>
      </c>
      <c r="C320" s="161" t="s">
        <v>1693</v>
      </c>
      <c r="D320" s="21"/>
      <c r="E320" s="26" t="s">
        <v>1716</v>
      </c>
      <c r="F320" s="106"/>
      <c r="G320" s="298"/>
      <c r="H320" s="164">
        <v>1.2609964279780717</v>
      </c>
      <c r="I320" s="64">
        <f>(((H320-100%)*0.8))+100%</f>
        <v>1.2087971423824573</v>
      </c>
      <c r="J320" s="291">
        <f t="shared" si="35"/>
        <v>6.7155396799025407E-2</v>
      </c>
      <c r="K320" s="292">
        <f t="shared" si="36"/>
        <v>0.61062238097875232</v>
      </c>
      <c r="L320" s="50"/>
      <c r="M320" s="390"/>
      <c r="N320" s="72"/>
      <c r="O320" s="178"/>
      <c r="P320" s="72"/>
      <c r="Q320" s="178"/>
      <c r="R320" s="72"/>
      <c r="S320" s="178"/>
      <c r="T320" s="88"/>
      <c r="U320" s="191"/>
      <c r="V320" s="71"/>
      <c r="W320" s="179"/>
      <c r="X320" s="71"/>
      <c r="Y320" s="179">
        <v>1.4055439814814941E-2</v>
      </c>
      <c r="Z320" s="164">
        <v>1.2609964279780717</v>
      </c>
      <c r="AA320" s="179"/>
      <c r="AB320" s="70"/>
      <c r="AC320" s="176"/>
      <c r="AD320" s="54"/>
      <c r="AE320" s="184"/>
      <c r="AF320" s="54"/>
      <c r="AG320" s="179"/>
      <c r="AH320" s="54"/>
      <c r="AI320" s="179"/>
      <c r="AJ320" s="67"/>
      <c r="AK320" s="266"/>
      <c r="AL320" s="267"/>
      <c r="AM320" s="271"/>
      <c r="AN320" s="267"/>
      <c r="AO320" s="271"/>
      <c r="AP320" s="270"/>
      <c r="AQ320" s="271"/>
      <c r="AR320" s="269"/>
      <c r="AS320" s="153"/>
      <c r="AT320" s="118"/>
      <c r="AU320" s="154"/>
      <c r="AV320" s="118"/>
      <c r="AW320" s="155"/>
      <c r="AX320" s="120"/>
      <c r="AY320" s="165"/>
      <c r="AZ320" s="61"/>
      <c r="BA320" s="16"/>
      <c r="BB320" s="61"/>
      <c r="BC320" s="16"/>
      <c r="BD320" s="167"/>
      <c r="BE320" s="165"/>
      <c r="BF320" s="61"/>
      <c r="BG320" s="16"/>
      <c r="BH320" s="61"/>
      <c r="BI320" s="16"/>
      <c r="BJ320" s="59"/>
      <c r="BK320" s="47"/>
    </row>
    <row r="321" spans="1:63" ht="15.6" customHeight="1" x14ac:dyDescent="0.3">
      <c r="B321" s="32" t="s">
        <v>1303</v>
      </c>
      <c r="C321" s="38" t="s">
        <v>1288</v>
      </c>
      <c r="D321" s="21">
        <v>1977</v>
      </c>
      <c r="E321" s="12" t="s">
        <v>1905</v>
      </c>
      <c r="F321" s="106"/>
      <c r="G321" s="298"/>
      <c r="H321" s="63">
        <v>1.2087109768378657</v>
      </c>
      <c r="I321" s="63">
        <v>1.2087109768378657</v>
      </c>
      <c r="J321" s="291">
        <f t="shared" si="35"/>
        <v>6.7150609824325871E-2</v>
      </c>
      <c r="K321" s="292">
        <f t="shared" si="36"/>
        <v>0.61062716795345184</v>
      </c>
      <c r="L321" s="144"/>
      <c r="M321" s="390"/>
      <c r="N321" s="72"/>
      <c r="O321" s="178"/>
      <c r="P321" s="72"/>
      <c r="Q321" s="178"/>
      <c r="R321" s="72"/>
      <c r="S321" s="178"/>
      <c r="T321" s="88"/>
      <c r="U321" s="192"/>
      <c r="V321" s="72"/>
      <c r="W321" s="178">
        <v>5.5567129629629619E-2</v>
      </c>
      <c r="X321" s="63">
        <v>1.2087109768378657</v>
      </c>
      <c r="Y321" s="178"/>
      <c r="Z321" s="72"/>
      <c r="AA321" s="178"/>
      <c r="AB321" s="88"/>
      <c r="AC321" s="176"/>
      <c r="AD321" s="71"/>
      <c r="AE321" s="184">
        <v>5.2800925925925925E-2</v>
      </c>
      <c r="AF321" s="72">
        <v>1.2457673402512288</v>
      </c>
      <c r="AG321" s="179">
        <v>1.4669907407407368E-2</v>
      </c>
      <c r="AH321" s="71">
        <v>1.4014750273665171</v>
      </c>
      <c r="AI321" s="179"/>
      <c r="AJ321" s="82"/>
      <c r="AK321" s="266"/>
      <c r="AL321" s="267"/>
      <c r="AM321" s="271"/>
      <c r="AN321" s="267"/>
      <c r="AO321" s="271"/>
      <c r="AP321" s="270"/>
      <c r="AQ321" s="271"/>
      <c r="AR321" s="269"/>
      <c r="AS321" s="153"/>
      <c r="AT321" s="118"/>
      <c r="AU321" s="154"/>
      <c r="AV321" s="118"/>
      <c r="AW321" s="155"/>
      <c r="AX321" s="120"/>
      <c r="AY321" s="117"/>
      <c r="AZ321" s="118"/>
      <c r="BA321" s="119"/>
      <c r="BB321" s="118"/>
      <c r="BC321" s="119"/>
      <c r="BD321" s="125"/>
      <c r="BE321" s="117"/>
      <c r="BF321" s="118"/>
      <c r="BG321" s="119"/>
      <c r="BH321" s="118"/>
      <c r="BI321" s="119"/>
      <c r="BJ321" s="120"/>
      <c r="BK321" s="83"/>
    </row>
    <row r="322" spans="1:63" ht="15.6" customHeight="1" x14ac:dyDescent="0.3">
      <c r="B322" s="32" t="s">
        <v>217</v>
      </c>
      <c r="C322" s="9" t="s">
        <v>216</v>
      </c>
      <c r="D322" s="21">
        <v>1986</v>
      </c>
      <c r="E322" s="24" t="s">
        <v>714</v>
      </c>
      <c r="F322" s="106"/>
      <c r="G322" s="298"/>
      <c r="H322" s="64">
        <v>1.2607361963190185</v>
      </c>
      <c r="I322" s="64">
        <f>(((H322-100%)*0.8))+100%</f>
        <v>1.2085889570552149</v>
      </c>
      <c r="J322" s="291">
        <f t="shared" si="35"/>
        <v>6.7143830947511932E-2</v>
      </c>
      <c r="K322" s="292">
        <f t="shared" si="36"/>
        <v>0.61063394683026573</v>
      </c>
      <c r="L322" s="35"/>
      <c r="M322" s="390"/>
      <c r="N322" s="72"/>
      <c r="O322" s="178"/>
      <c r="P322" s="72"/>
      <c r="Q322" s="178"/>
      <c r="R322" s="72"/>
      <c r="S322" s="178"/>
      <c r="T322" s="88"/>
      <c r="U322" s="192"/>
      <c r="V322" s="72"/>
      <c r="W322" s="178"/>
      <c r="X322" s="72"/>
      <c r="Y322" s="178"/>
      <c r="Z322" s="72"/>
      <c r="AA322" s="178"/>
      <c r="AB322" s="88"/>
      <c r="AC322" s="176">
        <v>5.2326388888888888E-2</v>
      </c>
      <c r="AD322" s="64">
        <v>1.2607361963190185</v>
      </c>
      <c r="AE322" s="184"/>
      <c r="AF322" s="71"/>
      <c r="AG322" s="179"/>
      <c r="AH322" s="71"/>
      <c r="AI322" s="179"/>
      <c r="AJ322" s="82"/>
      <c r="AK322" s="266"/>
      <c r="AL322" s="267"/>
      <c r="AM322" s="271"/>
      <c r="AN322" s="267"/>
      <c r="AO322" s="271"/>
      <c r="AP322" s="270"/>
      <c r="AQ322" s="271"/>
      <c r="AR322" s="269"/>
      <c r="AS322" s="153">
        <v>5.4918981481481478E-2</v>
      </c>
      <c r="AT322" s="118">
        <v>1.3191548512649427</v>
      </c>
      <c r="AU322" s="154"/>
      <c r="AV322" s="118"/>
      <c r="AW322" s="155"/>
      <c r="AX322" s="120"/>
      <c r="AY322" s="117"/>
      <c r="AZ322" s="118"/>
      <c r="BA322" s="119"/>
      <c r="BB322" s="118"/>
      <c r="BC322" s="119"/>
      <c r="BD322" s="125"/>
      <c r="BE322" s="117">
        <v>4.8460648148148149E-2</v>
      </c>
      <c r="BF322" s="118">
        <v>1.1359196961475855</v>
      </c>
      <c r="BG322" s="119"/>
      <c r="BH322" s="118"/>
      <c r="BI322" s="119"/>
      <c r="BJ322" s="120"/>
      <c r="BK322" s="83"/>
    </row>
    <row r="323" spans="1:63" ht="15.6" customHeight="1" x14ac:dyDescent="0.3">
      <c r="B323" s="32" t="s">
        <v>231</v>
      </c>
      <c r="C323" s="9" t="s">
        <v>230</v>
      </c>
      <c r="D323" s="21">
        <v>1977</v>
      </c>
      <c r="E323" s="24" t="s">
        <v>769</v>
      </c>
      <c r="F323" s="106"/>
      <c r="G323" s="300"/>
      <c r="H323" s="64">
        <v>1.2602403058438014</v>
      </c>
      <c r="I323" s="64">
        <f>(((H323-100%)*0.8))+100%</f>
        <v>1.208192244675041</v>
      </c>
      <c r="J323" s="291">
        <f t="shared" si="35"/>
        <v>6.7121791370835612E-2</v>
      </c>
      <c r="K323" s="292">
        <f t="shared" si="36"/>
        <v>0.61065598640694208</v>
      </c>
      <c r="L323" s="144"/>
      <c r="M323" s="390"/>
      <c r="N323" s="72"/>
      <c r="O323" s="178"/>
      <c r="P323" s="72"/>
      <c r="Q323" s="178"/>
      <c r="R323" s="72"/>
      <c r="S323" s="178"/>
      <c r="T323" s="88"/>
      <c r="U323" s="192"/>
      <c r="V323" s="72"/>
      <c r="W323" s="178"/>
      <c r="X323" s="72"/>
      <c r="Y323" s="178"/>
      <c r="Z323" s="72"/>
      <c r="AA323" s="178"/>
      <c r="AB323" s="88"/>
      <c r="AC323" s="176"/>
      <c r="AD323" s="71"/>
      <c r="AE323" s="184">
        <v>5.3414351851851859E-2</v>
      </c>
      <c r="AF323" s="64">
        <v>1.2602403058438014</v>
      </c>
      <c r="AG323" s="179"/>
      <c r="AH323" s="71"/>
      <c r="AI323" s="179"/>
      <c r="AJ323" s="82"/>
      <c r="AK323" s="266"/>
      <c r="AL323" s="267"/>
      <c r="AM323" s="271">
        <v>5.2905092592592573E-2</v>
      </c>
      <c r="AN323" s="267">
        <v>1.2367424242424263</v>
      </c>
      <c r="AO323" s="271"/>
      <c r="AP323" s="270"/>
      <c r="AQ323" s="271"/>
      <c r="AR323" s="269"/>
      <c r="AS323" s="153"/>
      <c r="AT323" s="118"/>
      <c r="AU323" s="154">
        <v>5.7060185185185186E-2</v>
      </c>
      <c r="AV323" s="118">
        <v>1.3025099075297226</v>
      </c>
      <c r="AW323" s="155"/>
      <c r="AX323" s="120"/>
      <c r="AY323" s="117"/>
      <c r="AZ323" s="118"/>
      <c r="BA323" s="119"/>
      <c r="BB323" s="118"/>
      <c r="BC323" s="119"/>
      <c r="BD323" s="125"/>
      <c r="BE323" s="117"/>
      <c r="BF323" s="118"/>
      <c r="BG323" s="119"/>
      <c r="BH323" s="118"/>
      <c r="BI323" s="119"/>
      <c r="BJ323" s="120"/>
      <c r="BK323" s="83"/>
    </row>
    <row r="324" spans="1:63" ht="15.6" customHeight="1" x14ac:dyDescent="0.3">
      <c r="B324" s="32" t="s">
        <v>305</v>
      </c>
      <c r="C324" s="478" t="s">
        <v>304</v>
      </c>
      <c r="D324" s="477">
        <v>1981</v>
      </c>
      <c r="E324" s="435" t="s">
        <v>1613</v>
      </c>
      <c r="F324" s="479">
        <v>1</v>
      </c>
      <c r="G324" s="482">
        <v>43966</v>
      </c>
      <c r="H324" s="63">
        <v>1.206568712186691</v>
      </c>
      <c r="I324" s="63">
        <v>1.206568712186691</v>
      </c>
      <c r="J324" s="291">
        <f t="shared" si="35"/>
        <v>6.7031595121482837E-2</v>
      </c>
      <c r="K324" s="292">
        <f t="shared" si="36"/>
        <v>0.61074618265629488</v>
      </c>
      <c r="L324" s="144"/>
      <c r="M324" s="390" t="s">
        <v>2167</v>
      </c>
      <c r="N324" s="72">
        <v>1.2592491093450262</v>
      </c>
      <c r="O324" s="178"/>
      <c r="P324" s="72"/>
      <c r="Q324" s="178"/>
      <c r="R324" s="72"/>
      <c r="S324" s="178"/>
      <c r="T324" s="88"/>
      <c r="U324" s="192"/>
      <c r="V324" s="72"/>
      <c r="W324" s="178"/>
      <c r="X324" s="72"/>
      <c r="Y324" s="178"/>
      <c r="Z324" s="72"/>
      <c r="AA324" s="178">
        <v>6.4629629629629703E-2</v>
      </c>
      <c r="AB324" s="85">
        <v>1.206568712186691</v>
      </c>
      <c r="AC324" s="176">
        <v>5.6539351851851855E-2</v>
      </c>
      <c r="AD324" s="71">
        <v>1.3622420524261016</v>
      </c>
      <c r="AE324" s="184"/>
      <c r="AF324" s="71"/>
      <c r="AG324" s="179"/>
      <c r="AH324" s="71"/>
      <c r="AI324" s="179"/>
      <c r="AJ324" s="82"/>
      <c r="AK324" s="266"/>
      <c r="AL324" s="267"/>
      <c r="AM324" s="271"/>
      <c r="AN324" s="267"/>
      <c r="AO324" s="271"/>
      <c r="AP324" s="270"/>
      <c r="AQ324" s="271"/>
      <c r="AR324" s="269"/>
      <c r="AS324" s="153">
        <v>4.3819444444444446E-2</v>
      </c>
      <c r="AT324" s="118">
        <v>1.0525437864887406</v>
      </c>
      <c r="AU324" s="154"/>
      <c r="AV324" s="118"/>
      <c r="AW324" s="155">
        <v>1.184567901234568E-2</v>
      </c>
      <c r="AX324" s="120">
        <v>1.0688574810276406</v>
      </c>
      <c r="AY324" s="117">
        <v>4.5428240740740734E-2</v>
      </c>
      <c r="AZ324" s="118">
        <v>1.0480640854472629</v>
      </c>
      <c r="BA324" s="119"/>
      <c r="BB324" s="118"/>
      <c r="BC324" s="119">
        <v>1.542361111111111E-2</v>
      </c>
      <c r="BD324" s="125">
        <v>1.3930587497386577</v>
      </c>
      <c r="BE324" s="117"/>
      <c r="BF324" s="118"/>
      <c r="BG324" s="119"/>
      <c r="BH324" s="118"/>
      <c r="BI324" s="119"/>
      <c r="BJ324" s="120"/>
      <c r="BK324" s="83"/>
    </row>
    <row r="325" spans="1:63" ht="15.6" customHeight="1" x14ac:dyDescent="0.3">
      <c r="B325" s="32" t="s">
        <v>1962</v>
      </c>
      <c r="C325" s="162" t="s">
        <v>1917</v>
      </c>
      <c r="D325" s="21">
        <v>1979</v>
      </c>
      <c r="E325" s="12" t="s">
        <v>2034</v>
      </c>
      <c r="F325" s="106"/>
      <c r="G325" s="299"/>
      <c r="H325" s="64">
        <v>1.2576048232392441</v>
      </c>
      <c r="I325" s="64">
        <f>(((H325-100%)*0.8))+100%</f>
        <v>1.2060838585913953</v>
      </c>
      <c r="J325" s="291">
        <f t="shared" si="35"/>
        <v>6.7004658810633069E-2</v>
      </c>
      <c r="K325" s="292">
        <f t="shared" si="36"/>
        <v>0.61077311896714459</v>
      </c>
      <c r="L325" s="50"/>
      <c r="M325" s="390" t="s">
        <v>2130</v>
      </c>
      <c r="N325" s="64">
        <v>1.2576048232392441</v>
      </c>
      <c r="O325" s="178"/>
      <c r="P325" s="72"/>
      <c r="Q325" s="178"/>
      <c r="R325" s="72"/>
      <c r="S325" s="178"/>
      <c r="T325" s="88"/>
      <c r="U325" s="387"/>
      <c r="V325" s="179"/>
      <c r="W325" s="54"/>
      <c r="X325" s="179"/>
      <c r="Y325" s="54"/>
      <c r="Z325" s="179"/>
      <c r="AA325" s="54"/>
      <c r="AB325" s="230"/>
      <c r="AC325" s="231"/>
      <c r="AD325" s="179"/>
      <c r="AE325" s="56"/>
      <c r="AF325" s="179"/>
      <c r="AG325" s="54"/>
      <c r="AH325" s="179"/>
      <c r="AI325" s="232"/>
      <c r="AJ325" s="230"/>
      <c r="AK325" s="272"/>
      <c r="AL325" s="268"/>
      <c r="AM325" s="270"/>
      <c r="AN325" s="268"/>
      <c r="AO325" s="270"/>
      <c r="AP325" s="271"/>
      <c r="AQ325" s="270"/>
      <c r="AR325" s="273"/>
      <c r="AS325" s="233"/>
      <c r="AT325" s="45"/>
      <c r="AU325" s="61"/>
      <c r="AV325" s="46"/>
      <c r="AW325" s="61"/>
      <c r="AX325" s="234"/>
      <c r="AY325" s="235"/>
      <c r="AZ325" s="16"/>
      <c r="BA325" s="61"/>
      <c r="BB325" s="16"/>
      <c r="BC325" s="61"/>
      <c r="BD325" s="236"/>
      <c r="BE325" s="235"/>
      <c r="BF325" s="16"/>
      <c r="BG325" s="61"/>
      <c r="BH325" s="16"/>
      <c r="BI325" s="61"/>
      <c r="BJ325" s="237"/>
      <c r="BK325" s="47"/>
    </row>
    <row r="326" spans="1:63" ht="15.6" customHeight="1" x14ac:dyDescent="0.3">
      <c r="B326" s="32" t="s">
        <v>466</v>
      </c>
      <c r="C326" s="9" t="s">
        <v>465</v>
      </c>
      <c r="D326" s="21">
        <v>1971</v>
      </c>
      <c r="E326" s="24" t="s">
        <v>702</v>
      </c>
      <c r="F326" s="106"/>
      <c r="G326" s="298"/>
      <c r="H326" s="63">
        <v>1.2059490084985836</v>
      </c>
      <c r="I326" s="63">
        <v>1.2059490084985836</v>
      </c>
      <c r="J326" s="291">
        <f t="shared" si="35"/>
        <v>6.6997167138810196E-2</v>
      </c>
      <c r="K326" s="292">
        <f t="shared" si="36"/>
        <v>0.61078061063896749</v>
      </c>
      <c r="L326" s="144"/>
      <c r="M326" s="390" t="s">
        <v>2218</v>
      </c>
      <c r="N326" s="72">
        <v>1.2173198136475747</v>
      </c>
      <c r="O326" s="178"/>
      <c r="P326" s="72"/>
      <c r="Q326" s="178"/>
      <c r="R326" s="72"/>
      <c r="S326" s="178"/>
      <c r="T326" s="88"/>
      <c r="U326" s="192" t="s">
        <v>1807</v>
      </c>
      <c r="V326" s="63">
        <v>1.2059490084985836</v>
      </c>
      <c r="W326" s="178"/>
      <c r="X326" s="72"/>
      <c r="Y326" s="178">
        <v>1.2702314814814764E-2</v>
      </c>
      <c r="Z326" s="72">
        <v>1.1395996012626555</v>
      </c>
      <c r="AA326" s="178"/>
      <c r="AB326" s="88"/>
      <c r="AC326" s="176">
        <v>4.8472222222222222E-2</v>
      </c>
      <c r="AD326" s="72">
        <v>1.1678750697155607</v>
      </c>
      <c r="AE326" s="184"/>
      <c r="AF326" s="71"/>
      <c r="AG326" s="179">
        <v>1.2751967592592561E-2</v>
      </c>
      <c r="AH326" s="71">
        <v>1.2182465529251807</v>
      </c>
      <c r="AI326" s="179">
        <v>5.9143518518518512E-2</v>
      </c>
      <c r="AJ326" s="88">
        <v>1.1174283839930024</v>
      </c>
      <c r="AK326" s="266"/>
      <c r="AL326" s="267"/>
      <c r="AM326" s="271"/>
      <c r="AN326" s="267"/>
      <c r="AO326" s="271">
        <v>1.2227777777777837E-2</v>
      </c>
      <c r="AP326" s="270">
        <v>1.1108213820078332</v>
      </c>
      <c r="AQ326" s="271"/>
      <c r="AR326" s="269"/>
      <c r="AS326" s="153">
        <v>5.1562500000000004E-2</v>
      </c>
      <c r="AT326" s="118">
        <v>1.238532110091743</v>
      </c>
      <c r="AU326" s="154"/>
      <c r="AV326" s="118"/>
      <c r="AW326" s="155">
        <v>1.3255787037037038E-2</v>
      </c>
      <c r="AX326" s="120">
        <v>1.1960941307526283</v>
      </c>
      <c r="AY326" s="117">
        <v>6.0092592592592593E-2</v>
      </c>
      <c r="AZ326" s="118">
        <v>1.3863818424566088</v>
      </c>
      <c r="BA326" s="119"/>
      <c r="BB326" s="118"/>
      <c r="BC326" s="119">
        <v>1.3796682098765431E-2</v>
      </c>
      <c r="BD326" s="125">
        <v>1.246114711826608</v>
      </c>
      <c r="BE326" s="117">
        <v>4.5717592592592594E-2</v>
      </c>
      <c r="BF326" s="118">
        <v>1.0716223548562129</v>
      </c>
      <c r="BG326" s="119">
        <v>7.3240740740740731E-2</v>
      </c>
      <c r="BH326" s="118">
        <v>1.1198018049902672</v>
      </c>
      <c r="BI326" s="119">
        <v>1.3510802469135802E-2</v>
      </c>
      <c r="BJ326" s="120">
        <v>1.2583995113011608</v>
      </c>
      <c r="BK326" s="83"/>
    </row>
    <row r="327" spans="1:63" ht="15.6" customHeight="1" x14ac:dyDescent="0.3">
      <c r="B327" s="32" t="s">
        <v>227</v>
      </c>
      <c r="C327" s="9" t="s">
        <v>226</v>
      </c>
      <c r="D327" s="21">
        <v>1982</v>
      </c>
      <c r="E327" s="24" t="s">
        <v>715</v>
      </c>
      <c r="F327" s="106"/>
      <c r="G327" s="298"/>
      <c r="H327" s="63">
        <v>1.2056657223796032</v>
      </c>
      <c r="I327" s="63">
        <v>1.2056657223796032</v>
      </c>
      <c r="J327" s="291">
        <f t="shared" si="35"/>
        <v>6.698142902108907E-2</v>
      </c>
      <c r="K327" s="292">
        <f t="shared" si="36"/>
        <v>0.61079634875668865</v>
      </c>
      <c r="L327" s="144"/>
      <c r="M327" s="390" t="s">
        <v>2153</v>
      </c>
      <c r="N327" s="72">
        <v>1.2765141134557414</v>
      </c>
      <c r="O327" s="178"/>
      <c r="P327" s="72"/>
      <c r="Q327" s="178"/>
      <c r="R327" s="72"/>
      <c r="S327" s="178"/>
      <c r="T327" s="88"/>
      <c r="U327" s="192" t="s">
        <v>1789</v>
      </c>
      <c r="V327" s="63">
        <v>1.2056657223796032</v>
      </c>
      <c r="W327" s="178"/>
      <c r="X327" s="72"/>
      <c r="Y327" s="178"/>
      <c r="Z327" s="72"/>
      <c r="AA327" s="178"/>
      <c r="AB327" s="88"/>
      <c r="AC327" s="176">
        <v>5.4560185185185184E-2</v>
      </c>
      <c r="AD327" s="72">
        <v>1.3145566090351366</v>
      </c>
      <c r="AE327" s="184"/>
      <c r="AF327" s="71"/>
      <c r="AG327" s="179"/>
      <c r="AH327" s="71"/>
      <c r="AI327" s="179"/>
      <c r="AJ327" s="82"/>
      <c r="AK327" s="266" t="s">
        <v>1189</v>
      </c>
      <c r="AL327" s="267">
        <v>1.7427760577915377</v>
      </c>
      <c r="AM327" s="271"/>
      <c r="AN327" s="267"/>
      <c r="AO327" s="271"/>
      <c r="AP327" s="270"/>
      <c r="AQ327" s="271"/>
      <c r="AR327" s="269"/>
      <c r="AS327" s="153">
        <v>5.6412037037037038E-2</v>
      </c>
      <c r="AT327" s="118">
        <v>1.3550180706144008</v>
      </c>
      <c r="AU327" s="154"/>
      <c r="AV327" s="118"/>
      <c r="AW327" s="155">
        <v>1.3882716049382716E-2</v>
      </c>
      <c r="AX327" s="120">
        <v>1.2526630926686624</v>
      </c>
      <c r="AY327" s="117"/>
      <c r="AZ327" s="118"/>
      <c r="BA327" s="119"/>
      <c r="BB327" s="118"/>
      <c r="BC327" s="119"/>
      <c r="BD327" s="125"/>
      <c r="BE327" s="117"/>
      <c r="BF327" s="118"/>
      <c r="BG327" s="119"/>
      <c r="BH327" s="118"/>
      <c r="BI327" s="119"/>
      <c r="BJ327" s="120"/>
      <c r="BK327" s="83"/>
    </row>
    <row r="328" spans="1:63" ht="15.6" customHeight="1" x14ac:dyDescent="0.3">
      <c r="A328" s="22" t="s">
        <v>815</v>
      </c>
      <c r="B328" s="32" t="s">
        <v>328</v>
      </c>
      <c r="C328" s="198" t="s">
        <v>327</v>
      </c>
      <c r="D328" s="196">
        <v>1953</v>
      </c>
      <c r="E328" s="304" t="s">
        <v>859</v>
      </c>
      <c r="F328" s="207">
        <v>1</v>
      </c>
      <c r="G328" s="412">
        <v>43960</v>
      </c>
      <c r="H328" s="430">
        <v>1.2034652509652535</v>
      </c>
      <c r="I328" s="63">
        <v>1.2034652509652535</v>
      </c>
      <c r="J328" s="431">
        <f t="shared" si="35"/>
        <v>6.6859180609180752E-2</v>
      </c>
      <c r="K328" s="292">
        <f t="shared" si="36"/>
        <v>0.61091859716859698</v>
      </c>
      <c r="L328" s="35"/>
      <c r="M328" s="390" t="s">
        <v>2179</v>
      </c>
      <c r="N328" s="72">
        <v>1.3058372156755278</v>
      </c>
      <c r="O328" s="178">
        <v>5.2546296296296258E-2</v>
      </c>
      <c r="P328" s="86">
        <v>1.1646998460749116</v>
      </c>
      <c r="Q328" s="178">
        <v>1.4430439814814844E-2</v>
      </c>
      <c r="R328" s="63">
        <v>1.2034652509652535</v>
      </c>
      <c r="S328" s="178"/>
      <c r="T328" s="88"/>
      <c r="U328" s="192"/>
      <c r="V328" s="72"/>
      <c r="W328" s="178">
        <v>5.2708333333333357E-2</v>
      </c>
      <c r="X328" s="86">
        <v>1.1465256797583094</v>
      </c>
      <c r="Y328" s="178">
        <v>1.4581481481481529E-2</v>
      </c>
      <c r="Z328" s="72">
        <v>1.308190729357031</v>
      </c>
      <c r="AA328" s="178">
        <v>6.5335648148148073E-2</v>
      </c>
      <c r="AB328" s="88">
        <v>1.2197493517718223</v>
      </c>
      <c r="AC328" s="176">
        <v>5.5185185185185191E-2</v>
      </c>
      <c r="AD328" s="71">
        <v>1.329615170105968</v>
      </c>
      <c r="AE328" s="184">
        <v>4.7719907407407412E-2</v>
      </c>
      <c r="AF328" s="72">
        <v>1.1258874931731295</v>
      </c>
      <c r="AG328" s="179">
        <v>1.4547453703703694E-2</v>
      </c>
      <c r="AH328" s="71">
        <v>1.3897765344596988</v>
      </c>
      <c r="AI328" s="179">
        <v>6.3622685185185213E-2</v>
      </c>
      <c r="AJ328" s="88">
        <v>1.2020555434069544</v>
      </c>
      <c r="AK328" s="266" t="s">
        <v>1177</v>
      </c>
      <c r="AL328" s="267">
        <v>1.2778637770897832</v>
      </c>
      <c r="AM328" s="271">
        <v>4.8912037037037059E-2</v>
      </c>
      <c r="AN328" s="267">
        <v>1.1433982683982713</v>
      </c>
      <c r="AO328" s="271">
        <v>1.3670254629629675E-2</v>
      </c>
      <c r="AP328" s="270">
        <v>1.241861883332642</v>
      </c>
      <c r="AQ328" s="271">
        <v>6.8055555555555647E-2</v>
      </c>
      <c r="AR328" s="269">
        <v>1.206813914858248</v>
      </c>
      <c r="AS328" s="153"/>
      <c r="AT328" s="118"/>
      <c r="AU328" s="154"/>
      <c r="AV328" s="118"/>
      <c r="AW328" s="155"/>
      <c r="AX328" s="120"/>
      <c r="AY328" s="117">
        <v>6.1238425925925925E-2</v>
      </c>
      <c r="AZ328" s="118">
        <v>1.4128170894526035</v>
      </c>
      <c r="BA328" s="119"/>
      <c r="BB328" s="118"/>
      <c r="BC328" s="119">
        <v>1.4971064814814814E-2</v>
      </c>
      <c r="BD328" s="125">
        <v>1.3521848212418983</v>
      </c>
      <c r="BE328" s="117">
        <v>4.8206018518518523E-2</v>
      </c>
      <c r="BF328" s="118">
        <v>1.1299511665762345</v>
      </c>
      <c r="BG328" s="119">
        <v>8.4398148148148153E-2</v>
      </c>
      <c r="BH328" s="118">
        <v>1.2903910812245623</v>
      </c>
      <c r="BI328" s="119">
        <v>1.4190972222222223E-2</v>
      </c>
      <c r="BJ328" s="120">
        <v>1.3217506917244604</v>
      </c>
      <c r="BK328" s="83"/>
    </row>
    <row r="329" spans="1:63" ht="15.6" customHeight="1" x14ac:dyDescent="0.3">
      <c r="A329" s="22"/>
      <c r="B329" s="32" t="s">
        <v>1746</v>
      </c>
      <c r="C329" s="9" t="s">
        <v>1725</v>
      </c>
      <c r="D329" s="21">
        <v>1981</v>
      </c>
      <c r="E329" s="9"/>
      <c r="F329" s="106"/>
      <c r="G329" s="298"/>
      <c r="H329" s="64">
        <v>1.2505035246727105</v>
      </c>
      <c r="I329" s="64">
        <f>(((H329-100%)*0.8))+100%</f>
        <v>1.2004028197381684</v>
      </c>
      <c r="J329" s="291">
        <f t="shared" si="35"/>
        <v>6.6689045541009351E-2</v>
      </c>
      <c r="K329" s="292">
        <f t="shared" si="36"/>
        <v>0.61108873223676841</v>
      </c>
      <c r="L329" s="50"/>
      <c r="M329" s="390"/>
      <c r="N329" s="72"/>
      <c r="O329" s="178"/>
      <c r="P329" s="72"/>
      <c r="Q329" s="178"/>
      <c r="R329" s="72"/>
      <c r="S329" s="178"/>
      <c r="T329" s="88"/>
      <c r="U329" s="191"/>
      <c r="V329" s="71"/>
      <c r="W329" s="179">
        <v>5.7488425925925957E-2</v>
      </c>
      <c r="X329" s="64">
        <v>1.2505035246727105</v>
      </c>
      <c r="Y329" s="179"/>
      <c r="Z329" s="54"/>
      <c r="AA329" s="179"/>
      <c r="AB329" s="70"/>
      <c r="AC329" s="176"/>
      <c r="AD329" s="54"/>
      <c r="AE329" s="184"/>
      <c r="AF329" s="54"/>
      <c r="AG329" s="179"/>
      <c r="AH329" s="54"/>
      <c r="AI329" s="179"/>
      <c r="AJ329" s="67"/>
      <c r="AK329" s="266"/>
      <c r="AL329" s="267"/>
      <c r="AM329" s="271"/>
      <c r="AN329" s="267"/>
      <c r="AO329" s="271"/>
      <c r="AP329" s="270"/>
      <c r="AQ329" s="271"/>
      <c r="AR329" s="269"/>
      <c r="AS329" s="153"/>
      <c r="AT329" s="118"/>
      <c r="AU329" s="154"/>
      <c r="AV329" s="118"/>
      <c r="AW329" s="155"/>
      <c r="AX329" s="120"/>
      <c r="AY329" s="165"/>
      <c r="AZ329" s="61"/>
      <c r="BA329" s="16"/>
      <c r="BB329" s="61"/>
      <c r="BC329" s="16"/>
      <c r="BD329" s="167"/>
      <c r="BE329" s="165"/>
      <c r="BF329" s="61"/>
      <c r="BG329" s="16"/>
      <c r="BH329" s="61"/>
      <c r="BI329" s="16"/>
      <c r="BJ329" s="59"/>
      <c r="BK329" s="47"/>
    </row>
    <row r="330" spans="1:63" ht="15.6" customHeight="1" x14ac:dyDescent="0.3">
      <c r="B330" s="32" t="s">
        <v>2066</v>
      </c>
      <c r="C330" s="19" t="s">
        <v>2079</v>
      </c>
      <c r="D330" s="145">
        <v>1982</v>
      </c>
      <c r="E330" s="12"/>
      <c r="F330" s="106"/>
      <c r="G330" s="298"/>
      <c r="H330" s="64">
        <v>1.2498717290918431</v>
      </c>
      <c r="I330" s="64">
        <f>(((H330-100%)*0.8))+100%</f>
        <v>1.1998973832734745</v>
      </c>
      <c r="J330" s="291">
        <f t="shared" si="35"/>
        <v>6.6660965737415243E-2</v>
      </c>
      <c r="K330" s="292">
        <f t="shared" si="36"/>
        <v>0.6111168120403625</v>
      </c>
      <c r="L330" s="50"/>
      <c r="M330" s="390"/>
      <c r="N330" s="72"/>
      <c r="O330" s="178">
        <v>5.6388888888888822E-2</v>
      </c>
      <c r="P330" s="64">
        <v>1.2498717290918431</v>
      </c>
      <c r="Q330" s="178"/>
      <c r="R330" s="72"/>
      <c r="S330" s="178"/>
      <c r="T330" s="88"/>
      <c r="U330" s="191"/>
      <c r="V330" s="54"/>
      <c r="W330" s="179"/>
      <c r="X330" s="54"/>
      <c r="Y330" s="179"/>
      <c r="Z330" s="54"/>
      <c r="AA330" s="179"/>
      <c r="AB330" s="70"/>
      <c r="AC330" s="176"/>
      <c r="AD330" s="54"/>
      <c r="AE330" s="184"/>
      <c r="AF330" s="54"/>
      <c r="AG330" s="179"/>
      <c r="AH330" s="54"/>
      <c r="AI330" s="179"/>
      <c r="AJ330" s="67"/>
      <c r="AK330" s="266"/>
      <c r="AL330" s="267"/>
      <c r="AM330" s="271"/>
      <c r="AN330" s="267"/>
      <c r="AO330" s="271"/>
      <c r="AP330" s="270"/>
      <c r="AQ330" s="271"/>
      <c r="AR330" s="269"/>
      <c r="AS330" s="108"/>
      <c r="AT330" s="61"/>
      <c r="AU330" s="45"/>
      <c r="AV330" s="61"/>
      <c r="AW330" s="46"/>
      <c r="AX330" s="59"/>
      <c r="AY330" s="165"/>
      <c r="AZ330" s="61"/>
      <c r="BA330" s="16"/>
      <c r="BB330" s="61"/>
      <c r="BC330" s="16"/>
      <c r="BD330" s="167"/>
      <c r="BE330" s="165"/>
      <c r="BF330" s="61"/>
      <c r="BG330" s="16"/>
      <c r="BH330" s="61"/>
      <c r="BI330" s="16"/>
      <c r="BJ330" s="59"/>
      <c r="BK330" s="47"/>
    </row>
    <row r="331" spans="1:63" ht="15.6" customHeight="1" x14ac:dyDescent="0.3">
      <c r="B331" s="32" t="s">
        <v>1983</v>
      </c>
      <c r="C331" s="162" t="s">
        <v>1938</v>
      </c>
      <c r="D331" s="21">
        <v>1976</v>
      </c>
      <c r="E331" s="12" t="s">
        <v>2042</v>
      </c>
      <c r="F331" s="106"/>
      <c r="G331" s="299"/>
      <c r="H331" s="64">
        <v>1.2485612496574405</v>
      </c>
      <c r="I331" s="64">
        <f>(((H331-100%)*0.8))+100%</f>
        <v>1.1988489997259524</v>
      </c>
      <c r="J331" s="291">
        <f t="shared" si="35"/>
        <v>6.6602722206997353E-2</v>
      </c>
      <c r="K331" s="292">
        <f t="shared" si="36"/>
        <v>0.61117505557078033</v>
      </c>
      <c r="L331" s="50"/>
      <c r="M331" s="390" t="s">
        <v>2213</v>
      </c>
      <c r="N331" s="64">
        <v>1.2485612496574405</v>
      </c>
      <c r="O331" s="178"/>
      <c r="P331" s="72"/>
      <c r="Q331" s="178"/>
      <c r="R331" s="72"/>
      <c r="S331" s="178"/>
      <c r="T331" s="88"/>
      <c r="U331" s="387"/>
      <c r="V331" s="179"/>
      <c r="W331" s="54"/>
      <c r="X331" s="179"/>
      <c r="Y331" s="54"/>
      <c r="Z331" s="179"/>
      <c r="AA331" s="54"/>
      <c r="AB331" s="230"/>
      <c r="AC331" s="231"/>
      <c r="AD331" s="179"/>
      <c r="AE331" s="56"/>
      <c r="AF331" s="179"/>
      <c r="AG331" s="54"/>
      <c r="AH331" s="179"/>
      <c r="AI331" s="232"/>
      <c r="AJ331" s="230"/>
      <c r="AK331" s="272"/>
      <c r="AL331" s="268"/>
      <c r="AM331" s="270"/>
      <c r="AN331" s="268"/>
      <c r="AO331" s="270"/>
      <c r="AP331" s="271"/>
      <c r="AQ331" s="270"/>
      <c r="AR331" s="273"/>
      <c r="AS331" s="233"/>
      <c r="AT331" s="45"/>
      <c r="AU331" s="61"/>
      <c r="AV331" s="46"/>
      <c r="AW331" s="61"/>
      <c r="AX331" s="234"/>
      <c r="AY331" s="235"/>
      <c r="AZ331" s="16"/>
      <c r="BA331" s="61"/>
      <c r="BB331" s="16"/>
      <c r="BC331" s="61"/>
      <c r="BD331" s="236"/>
      <c r="BE331" s="235"/>
      <c r="BF331" s="16"/>
      <c r="BG331" s="61"/>
      <c r="BH331" s="16"/>
      <c r="BI331" s="61"/>
      <c r="BJ331" s="237"/>
      <c r="BK331" s="47"/>
    </row>
    <row r="332" spans="1:63" ht="15.6" customHeight="1" x14ac:dyDescent="0.3">
      <c r="B332" s="32" t="s">
        <v>1982</v>
      </c>
      <c r="C332" s="162" t="s">
        <v>1937</v>
      </c>
      <c r="D332" s="21">
        <v>1992</v>
      </c>
      <c r="E332" s="12" t="s">
        <v>2041</v>
      </c>
      <c r="F332" s="106"/>
      <c r="G332" s="299"/>
      <c r="H332" s="64">
        <v>1.2482872019731435</v>
      </c>
      <c r="I332" s="64">
        <f>(((H332-100%)*0.8))+100%</f>
        <v>1.1986297615785149</v>
      </c>
      <c r="J332" s="291">
        <f t="shared" si="35"/>
        <v>6.6590542309917483E-2</v>
      </c>
      <c r="K332" s="292">
        <f t="shared" si="36"/>
        <v>0.61118723546786025</v>
      </c>
      <c r="L332" s="50"/>
      <c r="M332" s="390" t="s">
        <v>2188</v>
      </c>
      <c r="N332" s="64">
        <v>1.2482872019731435</v>
      </c>
      <c r="O332" s="178"/>
      <c r="P332" s="72"/>
      <c r="Q332" s="178"/>
      <c r="R332" s="72"/>
      <c r="S332" s="178"/>
      <c r="T332" s="88"/>
      <c r="U332" s="387"/>
      <c r="V332" s="179"/>
      <c r="W332" s="54"/>
      <c r="X332" s="179"/>
      <c r="Y332" s="54"/>
      <c r="Z332" s="179"/>
      <c r="AA332" s="54"/>
      <c r="AB332" s="230"/>
      <c r="AC332" s="231"/>
      <c r="AD332" s="179"/>
      <c r="AE332" s="56"/>
      <c r="AF332" s="179"/>
      <c r="AG332" s="54"/>
      <c r="AH332" s="179"/>
      <c r="AI332" s="232"/>
      <c r="AJ332" s="230"/>
      <c r="AK332" s="272"/>
      <c r="AL332" s="268"/>
      <c r="AM332" s="270"/>
      <c r="AN332" s="268"/>
      <c r="AO332" s="270"/>
      <c r="AP332" s="271"/>
      <c r="AQ332" s="270"/>
      <c r="AR332" s="273"/>
      <c r="AS332" s="233"/>
      <c r="AT332" s="45"/>
      <c r="AU332" s="61"/>
      <c r="AV332" s="46"/>
      <c r="AW332" s="61"/>
      <c r="AX332" s="234"/>
      <c r="AY332" s="235"/>
      <c r="AZ332" s="16"/>
      <c r="BA332" s="61"/>
      <c r="BB332" s="16"/>
      <c r="BC332" s="61"/>
      <c r="BD332" s="236"/>
      <c r="BE332" s="235"/>
      <c r="BF332" s="16"/>
      <c r="BG332" s="61"/>
      <c r="BH332" s="16"/>
      <c r="BI332" s="61"/>
      <c r="BJ332" s="237"/>
      <c r="BK332" s="47"/>
    </row>
    <row r="333" spans="1:63" ht="15.6" customHeight="1" x14ac:dyDescent="0.3">
      <c r="B333" s="32" t="s">
        <v>564</v>
      </c>
      <c r="C333" s="198" t="s">
        <v>563</v>
      </c>
      <c r="D333" s="196">
        <v>1986</v>
      </c>
      <c r="E333" s="304" t="s">
        <v>766</v>
      </c>
      <c r="F333" s="207">
        <v>1</v>
      </c>
      <c r="G333" s="301">
        <v>43963</v>
      </c>
      <c r="H333" s="63">
        <v>1.1975883803781862</v>
      </c>
      <c r="I333" s="63">
        <v>1.1975883803781862</v>
      </c>
      <c r="J333" s="291">
        <f t="shared" si="35"/>
        <v>6.6532687798788112E-2</v>
      </c>
      <c r="K333" s="292">
        <f t="shared" si="36"/>
        <v>0.61124508997898963</v>
      </c>
      <c r="L333" s="144"/>
      <c r="M333" s="390" t="s">
        <v>2237</v>
      </c>
      <c r="N333" s="63">
        <v>1.1975883803781862</v>
      </c>
      <c r="O333" s="178"/>
      <c r="P333" s="72"/>
      <c r="Q333" s="178"/>
      <c r="R333" s="72"/>
      <c r="S333" s="178"/>
      <c r="T333" s="88"/>
      <c r="U333" s="192"/>
      <c r="V333" s="72"/>
      <c r="W333" s="178">
        <v>7.3680555555555527E-2</v>
      </c>
      <c r="X333" s="72">
        <v>1.6027190332326289</v>
      </c>
      <c r="Y333" s="178">
        <v>1.3017361111111181E-2</v>
      </c>
      <c r="Z333" s="72">
        <v>1.1678642631666369</v>
      </c>
      <c r="AA333" s="178"/>
      <c r="AB333" s="88"/>
      <c r="AC333" s="176">
        <v>4.9641203703703701E-2</v>
      </c>
      <c r="AD333" s="71">
        <v>1.1960401561628555</v>
      </c>
      <c r="AE333" s="184">
        <v>4.5798611111111109E-2</v>
      </c>
      <c r="AF333" s="72">
        <v>1.0805570726379028</v>
      </c>
      <c r="AG333" s="179">
        <v>1.2864004629629555E-2</v>
      </c>
      <c r="AH333" s="71">
        <v>1.2289498999325517</v>
      </c>
      <c r="AI333" s="179"/>
      <c r="AJ333" s="82"/>
      <c r="AK333" s="266"/>
      <c r="AL333" s="267"/>
      <c r="AM333" s="271">
        <v>4.8194444444444429E-2</v>
      </c>
      <c r="AN333" s="267">
        <v>1.1266233766233784</v>
      </c>
      <c r="AO333" s="271"/>
      <c r="AP333" s="270"/>
      <c r="AQ333" s="271"/>
      <c r="AR333" s="269"/>
      <c r="AS333" s="153"/>
      <c r="AT333" s="118"/>
      <c r="AU333" s="154">
        <v>4.6620370370370368E-2</v>
      </c>
      <c r="AV333" s="118">
        <v>1.0642007926023778</v>
      </c>
      <c r="AW333" s="155"/>
      <c r="AX333" s="120"/>
      <c r="AY333" s="117"/>
      <c r="AZ333" s="118"/>
      <c r="BA333" s="119">
        <v>5.3541666666666675E-2</v>
      </c>
      <c r="BB333" s="118">
        <v>1.2084639498432606</v>
      </c>
      <c r="BC333" s="119">
        <v>1.4429783950617286E-2</v>
      </c>
      <c r="BD333" s="125">
        <v>1.303296396961461</v>
      </c>
      <c r="BE333" s="117">
        <v>4.9826388888888885E-2</v>
      </c>
      <c r="BF333" s="118">
        <v>1.167932718393923</v>
      </c>
      <c r="BG333" s="119">
        <v>7.3449074074074069E-2</v>
      </c>
      <c r="BH333" s="118">
        <v>1.1229870819324015</v>
      </c>
      <c r="BI333" s="119">
        <v>1.3806712962962963E-2</v>
      </c>
      <c r="BJ333" s="120">
        <v>1.2859606884904238</v>
      </c>
      <c r="BK333" s="83"/>
    </row>
    <row r="334" spans="1:63" ht="15.6" customHeight="1" x14ac:dyDescent="0.3">
      <c r="B334" s="32" t="s">
        <v>1356</v>
      </c>
      <c r="C334" s="38" t="s">
        <v>1322</v>
      </c>
      <c r="D334" s="21">
        <v>1999</v>
      </c>
      <c r="E334" s="12" t="s">
        <v>1663</v>
      </c>
      <c r="F334" s="141"/>
      <c r="G334" s="298"/>
      <c r="H334" s="63">
        <v>1.195184135977337</v>
      </c>
      <c r="I334" s="63">
        <v>1.195184135977337</v>
      </c>
      <c r="J334" s="291">
        <f t="shared" si="35"/>
        <v>6.6399118665407611E-2</v>
      </c>
      <c r="K334" s="292">
        <f t="shared" si="36"/>
        <v>0.6113786591123701</v>
      </c>
      <c r="L334" s="144"/>
      <c r="M334" s="390"/>
      <c r="N334" s="72"/>
      <c r="O334" s="178"/>
      <c r="P334" s="72"/>
      <c r="Q334" s="178"/>
      <c r="R334" s="72"/>
      <c r="S334" s="178"/>
      <c r="T334" s="88"/>
      <c r="U334" s="192" t="s">
        <v>1803</v>
      </c>
      <c r="V334" s="63">
        <v>1.195184135977337</v>
      </c>
      <c r="W334" s="178"/>
      <c r="X334" s="72"/>
      <c r="Y334" s="178"/>
      <c r="Z334" s="72"/>
      <c r="AA334" s="178"/>
      <c r="AB334" s="88"/>
      <c r="AC334" s="176">
        <v>5.1759259259259262E-2</v>
      </c>
      <c r="AD334" s="72">
        <v>1.2470719464584497</v>
      </c>
      <c r="AE334" s="184"/>
      <c r="AF334" s="71"/>
      <c r="AG334" s="179"/>
      <c r="AH334" s="71"/>
      <c r="AI334" s="179"/>
      <c r="AJ334" s="82"/>
      <c r="AK334" s="266"/>
      <c r="AL334" s="267"/>
      <c r="AM334" s="271"/>
      <c r="AN334" s="267"/>
      <c r="AO334" s="271"/>
      <c r="AP334" s="270"/>
      <c r="AQ334" s="271"/>
      <c r="AR334" s="269"/>
      <c r="AS334" s="153"/>
      <c r="AT334" s="118"/>
      <c r="AU334" s="154"/>
      <c r="AV334" s="118"/>
      <c r="AW334" s="155"/>
      <c r="AX334" s="120"/>
      <c r="AY334" s="117"/>
      <c r="AZ334" s="118"/>
      <c r="BA334" s="119"/>
      <c r="BB334" s="118"/>
      <c r="BC334" s="119"/>
      <c r="BD334" s="125"/>
      <c r="BE334" s="117"/>
      <c r="BF334" s="118"/>
      <c r="BG334" s="119"/>
      <c r="BH334" s="118"/>
      <c r="BI334" s="119"/>
      <c r="BJ334" s="120"/>
      <c r="BK334" s="83"/>
    </row>
    <row r="335" spans="1:63" ht="15.6" customHeight="1" x14ac:dyDescent="0.3">
      <c r="A335" s="22"/>
      <c r="B335" s="32" t="s">
        <v>494</v>
      </c>
      <c r="C335" s="198" t="s">
        <v>493</v>
      </c>
      <c r="D335" s="196">
        <v>1983</v>
      </c>
      <c r="E335" s="195" t="s">
        <v>713</v>
      </c>
      <c r="F335" s="207">
        <v>1</v>
      </c>
      <c r="G335" s="301">
        <v>43962</v>
      </c>
      <c r="H335" s="63">
        <v>1.1949717804002082</v>
      </c>
      <c r="I335" s="63">
        <v>1.1949717804002082</v>
      </c>
      <c r="J335" s="291">
        <f t="shared" si="35"/>
        <v>6.6387321133344904E-2</v>
      </c>
      <c r="K335" s="292">
        <f t="shared" si="36"/>
        <v>0.61139045664443281</v>
      </c>
      <c r="L335" s="144"/>
      <c r="M335" s="390" t="s">
        <v>2227</v>
      </c>
      <c r="N335" s="72">
        <v>2.5015072622636345</v>
      </c>
      <c r="O335" s="178">
        <v>5.3912037037037064E-2</v>
      </c>
      <c r="P335" s="63">
        <v>1.1949717804002082</v>
      </c>
      <c r="Q335" s="178"/>
      <c r="R335" s="72"/>
      <c r="S335" s="178"/>
      <c r="T335" s="88"/>
      <c r="U335" s="192"/>
      <c r="V335" s="72"/>
      <c r="W335" s="178">
        <v>5.439814814814814E-2</v>
      </c>
      <c r="X335" s="72">
        <v>1.183282980866063</v>
      </c>
      <c r="Y335" s="178">
        <v>1.4924189814814803E-2</v>
      </c>
      <c r="Z335" s="72">
        <v>1.3389371157999561</v>
      </c>
      <c r="AA335" s="178">
        <v>6.7083333333333384E-2</v>
      </c>
      <c r="AB335" s="88">
        <v>1.2523768366465005</v>
      </c>
      <c r="AC335" s="176"/>
      <c r="AD335" s="71"/>
      <c r="AE335" s="184"/>
      <c r="AF335" s="71"/>
      <c r="AG335" s="179"/>
      <c r="AH335" s="71"/>
      <c r="AI335" s="179">
        <v>6.9826388888888924E-2</v>
      </c>
      <c r="AJ335" s="82">
        <v>1.3192652525694299</v>
      </c>
      <c r="AK335" s="266"/>
      <c r="AL335" s="267"/>
      <c r="AM335" s="271"/>
      <c r="AN335" s="267"/>
      <c r="AO335" s="271">
        <v>1.3009722222222297E-2</v>
      </c>
      <c r="AP335" s="270">
        <v>1.1818564158640825</v>
      </c>
      <c r="AQ335" s="271">
        <v>8.0183289299867844E-2</v>
      </c>
      <c r="AR335" s="269">
        <v>1.4218722994214916</v>
      </c>
      <c r="AS335" s="153"/>
      <c r="AT335" s="118"/>
      <c r="AU335" s="154">
        <v>4.9756944444444444E-2</v>
      </c>
      <c r="AV335" s="118">
        <v>1.1357992073976222</v>
      </c>
      <c r="AW335" s="155">
        <v>1.2779706790123456E-2</v>
      </c>
      <c r="AX335" s="120">
        <v>1.1531365313653135</v>
      </c>
      <c r="AY335" s="117">
        <v>6.0034722222222225E-2</v>
      </c>
      <c r="AZ335" s="118">
        <v>1.3850467289719626</v>
      </c>
      <c r="BA335" s="119">
        <v>5.2314814814814814E-2</v>
      </c>
      <c r="BB335" s="118">
        <v>1.1807732497387671</v>
      </c>
      <c r="BC335" s="119">
        <v>1.4305169753086419E-2</v>
      </c>
      <c r="BD335" s="125">
        <v>1.2920412572304691</v>
      </c>
      <c r="BE335" s="117"/>
      <c r="BF335" s="118"/>
      <c r="BG335" s="119"/>
      <c r="BH335" s="118"/>
      <c r="BI335" s="119">
        <v>1.6349537037037037E-2</v>
      </c>
      <c r="BJ335" s="120">
        <v>1.5227999568795143</v>
      </c>
      <c r="BK335" s="83"/>
    </row>
    <row r="336" spans="1:63" ht="15.6" customHeight="1" x14ac:dyDescent="0.3">
      <c r="B336" s="32" t="s">
        <v>1739</v>
      </c>
      <c r="C336" s="9" t="s">
        <v>1719</v>
      </c>
      <c r="D336" s="21">
        <v>1981</v>
      </c>
      <c r="E336" s="9" t="s">
        <v>1762</v>
      </c>
      <c r="F336" s="106"/>
      <c r="G336" s="298"/>
      <c r="H336" s="63">
        <v>1.1946122860020141</v>
      </c>
      <c r="I336" s="63">
        <v>1.1946122860020141</v>
      </c>
      <c r="J336" s="291">
        <f t="shared" si="35"/>
        <v>6.6367349222334115E-2</v>
      </c>
      <c r="K336" s="292">
        <f t="shared" si="36"/>
        <v>0.61141042855544359</v>
      </c>
      <c r="L336" s="50"/>
      <c r="M336" s="390"/>
      <c r="N336" s="72"/>
      <c r="O336" s="178">
        <v>5.5057870370370354E-2</v>
      </c>
      <c r="P336" s="72">
        <v>1.2203694202154971</v>
      </c>
      <c r="Q336" s="178"/>
      <c r="R336" s="72"/>
      <c r="S336" s="178"/>
      <c r="T336" s="88"/>
      <c r="U336" s="191"/>
      <c r="V336" s="71"/>
      <c r="W336" s="179">
        <v>5.4918981481481444E-2</v>
      </c>
      <c r="X336" s="63">
        <v>1.1946122860020141</v>
      </c>
      <c r="Y336" s="179"/>
      <c r="Z336" s="54"/>
      <c r="AA336" s="179"/>
      <c r="AB336" s="70"/>
      <c r="AC336" s="176"/>
      <c r="AD336" s="54"/>
      <c r="AE336" s="184"/>
      <c r="AF336" s="54"/>
      <c r="AG336" s="179"/>
      <c r="AH336" s="54"/>
      <c r="AI336" s="179"/>
      <c r="AJ336" s="67"/>
      <c r="AK336" s="266"/>
      <c r="AL336" s="267"/>
      <c r="AM336" s="271"/>
      <c r="AN336" s="267"/>
      <c r="AO336" s="271"/>
      <c r="AP336" s="270"/>
      <c r="AQ336" s="271"/>
      <c r="AR336" s="269"/>
      <c r="AS336" s="153"/>
      <c r="AT336" s="118"/>
      <c r="AU336" s="154"/>
      <c r="AV336" s="118"/>
      <c r="AW336" s="155"/>
      <c r="AX336" s="121"/>
      <c r="AY336" s="165"/>
      <c r="AZ336" s="61"/>
      <c r="BA336" s="16"/>
      <c r="BB336" s="61"/>
      <c r="BC336" s="16"/>
      <c r="BD336" s="167"/>
      <c r="BE336" s="166"/>
      <c r="BF336" s="61"/>
      <c r="BG336" s="16"/>
      <c r="BH336" s="61"/>
      <c r="BI336" s="16"/>
      <c r="BJ336" s="59"/>
      <c r="BK336" s="47"/>
    </row>
    <row r="337" spans="1:63" ht="15.6" customHeight="1" x14ac:dyDescent="0.3">
      <c r="B337" s="42" t="s">
        <v>927</v>
      </c>
      <c r="C337" s="38" t="s">
        <v>1039</v>
      </c>
      <c r="D337" s="21">
        <v>1991</v>
      </c>
      <c r="E337" s="12" t="s">
        <v>1904</v>
      </c>
      <c r="F337" s="106"/>
      <c r="G337" s="298"/>
      <c r="H337" s="64">
        <v>1.243202416918431</v>
      </c>
      <c r="I337" s="64">
        <f>(((H337-100%)*0.8))+100%</f>
        <v>1.1945619335347448</v>
      </c>
      <c r="J337" s="291">
        <f t="shared" si="35"/>
        <v>6.6364551863041382E-2</v>
      </c>
      <c r="K337" s="292">
        <f t="shared" si="36"/>
        <v>0.61141322591473635</v>
      </c>
      <c r="L337" s="144"/>
      <c r="M337" s="390"/>
      <c r="N337" s="72"/>
      <c r="O337" s="178"/>
      <c r="P337" s="72"/>
      <c r="Q337" s="178"/>
      <c r="R337" s="72"/>
      <c r="S337" s="178"/>
      <c r="T337" s="88"/>
      <c r="U337" s="192"/>
      <c r="V337" s="72"/>
      <c r="W337" s="178">
        <v>5.715277777777783E-2</v>
      </c>
      <c r="X337" s="64">
        <v>1.243202416918431</v>
      </c>
      <c r="Y337" s="178"/>
      <c r="Z337" s="72"/>
      <c r="AA337" s="178"/>
      <c r="AB337" s="88"/>
      <c r="AC337" s="176"/>
      <c r="AD337" s="71"/>
      <c r="AE337" s="184"/>
      <c r="AF337" s="71"/>
      <c r="AG337" s="179"/>
      <c r="AH337" s="71"/>
      <c r="AI337" s="179"/>
      <c r="AJ337" s="82"/>
      <c r="AK337" s="266"/>
      <c r="AL337" s="267"/>
      <c r="AM337" s="271">
        <v>5.7048611111111036E-2</v>
      </c>
      <c r="AN337" s="267">
        <v>1.333603896103897</v>
      </c>
      <c r="AO337" s="271"/>
      <c r="AP337" s="270"/>
      <c r="AQ337" s="271"/>
      <c r="AR337" s="269"/>
      <c r="AS337" s="153"/>
      <c r="AT337" s="118"/>
      <c r="AU337" s="154"/>
      <c r="AV337" s="118"/>
      <c r="AW337" s="155"/>
      <c r="AX337" s="121"/>
      <c r="AY337" s="117"/>
      <c r="AZ337" s="118"/>
      <c r="BA337" s="119"/>
      <c r="BB337" s="118"/>
      <c r="BC337" s="119"/>
      <c r="BD337" s="125"/>
      <c r="BE337" s="124"/>
      <c r="BF337" s="118"/>
      <c r="BG337" s="119"/>
      <c r="BH337" s="118"/>
      <c r="BI337" s="119"/>
      <c r="BJ337" s="120"/>
      <c r="BK337" s="83"/>
    </row>
    <row r="338" spans="1:63" ht="15.6" customHeight="1" x14ac:dyDescent="0.3">
      <c r="B338" s="258" t="s">
        <v>692</v>
      </c>
      <c r="C338" s="19" t="s">
        <v>1620</v>
      </c>
      <c r="D338" s="21">
        <v>1985</v>
      </c>
      <c r="E338" s="12" t="s">
        <v>1642</v>
      </c>
      <c r="F338" s="106"/>
      <c r="G338" s="298"/>
      <c r="H338" s="64">
        <v>1.2397917237599343</v>
      </c>
      <c r="I338" s="64">
        <f>(((H338-100%)*0.8))+100%</f>
        <v>1.1918333790079474</v>
      </c>
      <c r="J338" s="291">
        <f t="shared" si="35"/>
        <v>6.621296550044152E-2</v>
      </c>
      <c r="K338" s="292">
        <f t="shared" si="36"/>
        <v>0.61156481227733617</v>
      </c>
      <c r="L338" s="50"/>
      <c r="M338" s="390" t="s">
        <v>2197</v>
      </c>
      <c r="N338" s="64">
        <v>1.2397917237599343</v>
      </c>
      <c r="O338" s="178"/>
      <c r="P338" s="72"/>
      <c r="Q338" s="178"/>
      <c r="R338" s="72"/>
      <c r="S338" s="178"/>
      <c r="T338" s="88"/>
      <c r="U338" s="191"/>
      <c r="V338" s="54"/>
      <c r="W338" s="179"/>
      <c r="X338" s="54"/>
      <c r="Y338" s="179"/>
      <c r="Z338" s="54"/>
      <c r="AA338" s="179"/>
      <c r="AB338" s="70"/>
      <c r="AC338" s="176"/>
      <c r="AD338" s="54"/>
      <c r="AE338" s="184"/>
      <c r="AF338" s="54"/>
      <c r="AG338" s="179"/>
      <c r="AH338" s="54"/>
      <c r="AI338" s="179"/>
      <c r="AJ338" s="67"/>
      <c r="AK338" s="266"/>
      <c r="AL338" s="267"/>
      <c r="AM338" s="271"/>
      <c r="AN338" s="267"/>
      <c r="AO338" s="271"/>
      <c r="AP338" s="270"/>
      <c r="AQ338" s="271"/>
      <c r="AR338" s="269"/>
      <c r="AS338" s="108"/>
      <c r="AT338" s="61"/>
      <c r="AU338" s="45"/>
      <c r="AV338" s="61"/>
      <c r="AW338" s="46"/>
      <c r="AX338" s="59"/>
      <c r="AY338" s="165"/>
      <c r="AZ338" s="61"/>
      <c r="BA338" s="16"/>
      <c r="BB338" s="61"/>
      <c r="BC338" s="16"/>
      <c r="BD338" s="167"/>
      <c r="BE338" s="165"/>
      <c r="BF338" s="61"/>
      <c r="BG338" s="16"/>
      <c r="BH338" s="61"/>
      <c r="BI338" s="16"/>
      <c r="BJ338" s="59"/>
      <c r="BK338" s="47"/>
    </row>
    <row r="339" spans="1:63" ht="15.6" customHeight="1" x14ac:dyDescent="0.3">
      <c r="A339" s="22"/>
      <c r="B339" s="32" t="s">
        <v>34</v>
      </c>
      <c r="C339" s="198" t="s">
        <v>33</v>
      </c>
      <c r="D339" s="196">
        <v>1960</v>
      </c>
      <c r="E339" s="304" t="s">
        <v>698</v>
      </c>
      <c r="F339" s="207">
        <v>1</v>
      </c>
      <c r="G339" s="301">
        <v>43966</v>
      </c>
      <c r="H339" s="63">
        <v>1.1918243243243201</v>
      </c>
      <c r="I339" s="63">
        <v>1.1918243243243201</v>
      </c>
      <c r="J339" s="291">
        <f t="shared" si="35"/>
        <v>6.6212462462462221E-2</v>
      </c>
      <c r="K339" s="292">
        <f t="shared" si="36"/>
        <v>0.61156531531531544</v>
      </c>
      <c r="L339" s="144"/>
      <c r="M339" s="390" t="s">
        <v>2098</v>
      </c>
      <c r="N339" s="72">
        <v>1.2559605371334615</v>
      </c>
      <c r="O339" s="178"/>
      <c r="P339" s="72"/>
      <c r="Q339" s="178">
        <v>1.4290856481481429E-2</v>
      </c>
      <c r="R339" s="63">
        <v>1.1918243243243201</v>
      </c>
      <c r="S339" s="178"/>
      <c r="T339" s="88"/>
      <c r="U339" s="192"/>
      <c r="V339" s="72"/>
      <c r="W339" s="178"/>
      <c r="X339" s="72"/>
      <c r="Y339" s="178">
        <v>1.5216782407407425E-2</v>
      </c>
      <c r="Z339" s="72">
        <v>1.3651873234756522</v>
      </c>
      <c r="AA339" s="178"/>
      <c r="AB339" s="88"/>
      <c r="AC339" s="176">
        <v>5.5833333333333325E-2</v>
      </c>
      <c r="AD339" s="86">
        <v>1.3452314556609033</v>
      </c>
      <c r="AE339" s="184"/>
      <c r="AF339" s="71"/>
      <c r="AG339" s="179"/>
      <c r="AH339" s="71"/>
      <c r="AI339" s="179"/>
      <c r="AJ339" s="82"/>
      <c r="AK339" s="266" t="s">
        <v>1188</v>
      </c>
      <c r="AL339" s="267">
        <v>1.321207430340557</v>
      </c>
      <c r="AM339" s="271"/>
      <c r="AN339" s="267"/>
      <c r="AO339" s="271">
        <v>1.4341898148148235E-2</v>
      </c>
      <c r="AP339" s="270">
        <v>1.3028767296126647</v>
      </c>
      <c r="AQ339" s="271"/>
      <c r="AR339" s="269"/>
      <c r="AS339" s="153">
        <v>5.3715277777777772E-2</v>
      </c>
      <c r="AT339" s="118">
        <v>1.2902418682235193</v>
      </c>
      <c r="AU339" s="154"/>
      <c r="AV339" s="118"/>
      <c r="AW339" s="155">
        <v>1.3811728395061729E-2</v>
      </c>
      <c r="AX339" s="120">
        <v>1.2462577455963237</v>
      </c>
      <c r="AY339" s="117">
        <v>5.5648148148148148E-2</v>
      </c>
      <c r="AZ339" s="118">
        <v>1.2838451268357811</v>
      </c>
      <c r="BA339" s="119"/>
      <c r="BB339" s="118"/>
      <c r="BC339" s="119">
        <v>1.4672839506172838E-2</v>
      </c>
      <c r="BD339" s="125">
        <v>1.3252491462819709</v>
      </c>
      <c r="BE339" s="117">
        <v>5.1898148148148145E-2</v>
      </c>
      <c r="BF339" s="118">
        <v>1.2164948453608249</v>
      </c>
      <c r="BG339" s="119"/>
      <c r="BH339" s="118"/>
      <c r="BI339" s="119"/>
      <c r="BJ339" s="120"/>
      <c r="BK339" s="83"/>
    </row>
    <row r="340" spans="1:63" ht="15.6" customHeight="1" x14ac:dyDescent="0.3">
      <c r="B340" s="42" t="s">
        <v>913</v>
      </c>
      <c r="C340" s="38" t="s">
        <v>1025</v>
      </c>
      <c r="D340" s="21"/>
      <c r="E340" s="12" t="s">
        <v>1109</v>
      </c>
      <c r="F340" s="106"/>
      <c r="G340" s="298"/>
      <c r="H340" s="64">
        <v>1.2370329057445622</v>
      </c>
      <c r="I340" s="64">
        <f>(((H340-100%)*0.8))+100%</f>
        <v>1.1896263245956498</v>
      </c>
      <c r="J340" s="291">
        <f t="shared" si="35"/>
        <v>6.6090351366424979E-2</v>
      </c>
      <c r="K340" s="292">
        <f t="shared" si="36"/>
        <v>0.61168742641135276</v>
      </c>
      <c r="L340" s="144"/>
      <c r="M340" s="390"/>
      <c r="N340" s="72"/>
      <c r="O340" s="178"/>
      <c r="P340" s="72"/>
      <c r="Q340" s="178"/>
      <c r="R340" s="72"/>
      <c r="S340" s="178"/>
      <c r="T340" s="88"/>
      <c r="U340" s="192"/>
      <c r="V340" s="72"/>
      <c r="W340" s="178"/>
      <c r="X340" s="72"/>
      <c r="Y340" s="178"/>
      <c r="Z340" s="72"/>
      <c r="AA340" s="178"/>
      <c r="AB340" s="88"/>
      <c r="AC340" s="176">
        <v>5.1342592592592586E-2</v>
      </c>
      <c r="AD340" s="64">
        <v>1.2370329057445622</v>
      </c>
      <c r="AE340" s="184"/>
      <c r="AF340" s="71"/>
      <c r="AG340" s="179"/>
      <c r="AH340" s="71"/>
      <c r="AI340" s="179"/>
      <c r="AJ340" s="82"/>
      <c r="AK340" s="266" t="s">
        <v>1222</v>
      </c>
      <c r="AL340" s="267">
        <v>1.1883384932920535</v>
      </c>
      <c r="AM340" s="271"/>
      <c r="AN340" s="267"/>
      <c r="AO340" s="271"/>
      <c r="AP340" s="270"/>
      <c r="AQ340" s="271"/>
      <c r="AR340" s="269"/>
      <c r="AS340" s="153"/>
      <c r="AT340" s="118"/>
      <c r="AU340" s="154"/>
      <c r="AV340" s="118"/>
      <c r="AW340" s="155"/>
      <c r="AX340" s="120"/>
      <c r="AY340" s="117"/>
      <c r="AZ340" s="118"/>
      <c r="BA340" s="119"/>
      <c r="BB340" s="118"/>
      <c r="BC340" s="119"/>
      <c r="BD340" s="125"/>
      <c r="BE340" s="117"/>
      <c r="BF340" s="118"/>
      <c r="BG340" s="119"/>
      <c r="BH340" s="118"/>
      <c r="BI340" s="119"/>
      <c r="BJ340" s="120"/>
      <c r="BK340" s="83"/>
    </row>
    <row r="341" spans="1:63" ht="15.6" customHeight="1" x14ac:dyDescent="0.3">
      <c r="A341" s="22"/>
      <c r="B341" s="32" t="s">
        <v>1276</v>
      </c>
      <c r="C341" s="9" t="s">
        <v>1271</v>
      </c>
      <c r="D341" s="21">
        <v>1969</v>
      </c>
      <c r="E341" s="24" t="s">
        <v>697</v>
      </c>
      <c r="F341" s="106"/>
      <c r="G341" s="298"/>
      <c r="H341" s="63">
        <v>1.1886685552407932</v>
      </c>
      <c r="I341" s="63">
        <v>1.1886685552407932</v>
      </c>
      <c r="J341" s="291">
        <f t="shared" si="35"/>
        <v>6.6037141957821843E-2</v>
      </c>
      <c r="K341" s="292">
        <f t="shared" si="36"/>
        <v>0.61174063581995586</v>
      </c>
      <c r="L341" s="144"/>
      <c r="M341" s="390"/>
      <c r="N341" s="72"/>
      <c r="O341" s="178"/>
      <c r="P341" s="72"/>
      <c r="Q341" s="178"/>
      <c r="R341" s="72"/>
      <c r="S341" s="178"/>
      <c r="T341" s="88"/>
      <c r="U341" s="192" t="s">
        <v>1812</v>
      </c>
      <c r="V341" s="63">
        <v>1.1886685552407932</v>
      </c>
      <c r="W341" s="178"/>
      <c r="X341" s="72"/>
      <c r="Y341" s="178"/>
      <c r="Z341" s="72"/>
      <c r="AA341" s="178"/>
      <c r="AB341" s="88"/>
      <c r="AC341" s="176"/>
      <c r="AD341" s="71"/>
      <c r="AE341" s="184"/>
      <c r="AF341" s="71"/>
      <c r="AG341" s="179"/>
      <c r="AH341" s="71"/>
      <c r="AI341" s="179">
        <v>6.944444444444442E-2</v>
      </c>
      <c r="AJ341" s="88">
        <v>1.3120489831620377</v>
      </c>
      <c r="AK341" s="266"/>
      <c r="AL341" s="267"/>
      <c r="AM341" s="271"/>
      <c r="AN341" s="267"/>
      <c r="AO341" s="271"/>
      <c r="AP341" s="270"/>
      <c r="AQ341" s="271"/>
      <c r="AR341" s="269"/>
      <c r="AS341" s="153"/>
      <c r="AT341" s="118"/>
      <c r="AU341" s="154"/>
      <c r="AV341" s="118"/>
      <c r="AW341" s="155"/>
      <c r="AX341" s="120"/>
      <c r="AY341" s="117"/>
      <c r="AZ341" s="118"/>
      <c r="BA341" s="119"/>
      <c r="BB341" s="118"/>
      <c r="BC341" s="119"/>
      <c r="BD341" s="125"/>
      <c r="BE341" s="117"/>
      <c r="BF341" s="118"/>
      <c r="BG341" s="119"/>
      <c r="BH341" s="118"/>
      <c r="BI341" s="119"/>
      <c r="BJ341" s="120"/>
      <c r="BK341" s="83"/>
    </row>
    <row r="342" spans="1:63" ht="15.6" customHeight="1" x14ac:dyDescent="0.3">
      <c r="B342" s="32" t="s">
        <v>338</v>
      </c>
      <c r="C342" s="198" t="s">
        <v>337</v>
      </c>
      <c r="D342" s="196">
        <v>1975</v>
      </c>
      <c r="E342" s="304" t="s">
        <v>709</v>
      </c>
      <c r="F342" s="207">
        <v>1</v>
      </c>
      <c r="G342" s="301">
        <v>43938</v>
      </c>
      <c r="H342" s="63">
        <v>1.1881399317406145</v>
      </c>
      <c r="I342" s="63">
        <v>1.1881399317406145</v>
      </c>
      <c r="J342" s="291">
        <f t="shared" si="35"/>
        <v>6.6007773985589685E-2</v>
      </c>
      <c r="K342" s="292">
        <f t="shared" si="36"/>
        <v>0.61177000379218804</v>
      </c>
      <c r="L342" s="144"/>
      <c r="M342" s="390" t="s">
        <v>2181</v>
      </c>
      <c r="N342" s="72">
        <v>1.2562345848177585</v>
      </c>
      <c r="O342" s="178">
        <v>5.1990740740740726E-2</v>
      </c>
      <c r="P342" s="86">
        <v>1.1523858388917414</v>
      </c>
      <c r="Q342" s="178"/>
      <c r="R342" s="72"/>
      <c r="S342" s="178">
        <v>6.4467592592592604E-2</v>
      </c>
      <c r="T342" s="85">
        <v>1.1881399317406145</v>
      </c>
      <c r="U342" s="192" t="s">
        <v>1797</v>
      </c>
      <c r="V342" s="72">
        <v>1.2600566572237959</v>
      </c>
      <c r="W342" s="178">
        <v>5.1620370370370372E-2</v>
      </c>
      <c r="X342" s="72">
        <v>1.1228600201409877</v>
      </c>
      <c r="Y342" s="178"/>
      <c r="Z342" s="72"/>
      <c r="AA342" s="178">
        <v>6.4345688704816273E-2</v>
      </c>
      <c r="AB342" s="88">
        <v>1.2012678271599235</v>
      </c>
      <c r="AC342" s="176">
        <v>5.4085648148148147E-2</v>
      </c>
      <c r="AD342" s="71">
        <v>1.3031232571109872</v>
      </c>
      <c r="AE342" s="184">
        <v>4.9664351851851855E-2</v>
      </c>
      <c r="AF342" s="72">
        <v>1.1717640633533588</v>
      </c>
      <c r="AG342" s="179"/>
      <c r="AH342" s="71"/>
      <c r="AI342" s="179">
        <v>7.1076388888888897E-2</v>
      </c>
      <c r="AJ342" s="82">
        <v>1.3428821342663462</v>
      </c>
      <c r="AK342" s="266"/>
      <c r="AL342" s="267"/>
      <c r="AM342" s="271">
        <v>5.5196759259259265E-2</v>
      </c>
      <c r="AN342" s="267">
        <v>1.2903138528138556</v>
      </c>
      <c r="AO342" s="271"/>
      <c r="AP342" s="270"/>
      <c r="AQ342" s="271"/>
      <c r="AR342" s="269"/>
      <c r="AS342" s="153"/>
      <c r="AT342" s="118"/>
      <c r="AU342" s="154">
        <v>6.2222222222222227E-2</v>
      </c>
      <c r="AV342" s="118">
        <v>1.4203434610303831</v>
      </c>
      <c r="AW342" s="155"/>
      <c r="AX342" s="120"/>
      <c r="AY342" s="117"/>
      <c r="AZ342" s="118"/>
      <c r="BA342" s="119">
        <v>6.6365740740740739E-2</v>
      </c>
      <c r="BB342" s="118">
        <v>1.4979101358411704</v>
      </c>
      <c r="BC342" s="119"/>
      <c r="BD342" s="125"/>
      <c r="BE342" s="117"/>
      <c r="BF342" s="118"/>
      <c r="BG342" s="119"/>
      <c r="BH342" s="118"/>
      <c r="BI342" s="119"/>
      <c r="BJ342" s="120"/>
      <c r="BK342" s="83"/>
    </row>
    <row r="343" spans="1:63" ht="15.6" customHeight="1" x14ac:dyDescent="0.3">
      <c r="B343" s="42" t="s">
        <v>923</v>
      </c>
      <c r="C343" s="38" t="s">
        <v>1035</v>
      </c>
      <c r="D343" s="21">
        <v>1981</v>
      </c>
      <c r="E343" s="12" t="s">
        <v>1904</v>
      </c>
      <c r="F343" s="106"/>
      <c r="G343" s="298"/>
      <c r="H343" s="63">
        <v>1.188066465256798</v>
      </c>
      <c r="I343" s="63">
        <v>1.188066465256798</v>
      </c>
      <c r="J343" s="291">
        <f t="shared" si="35"/>
        <v>6.6003692514266549E-2</v>
      </c>
      <c r="K343" s="292">
        <f t="shared" si="36"/>
        <v>0.61177408526351118</v>
      </c>
      <c r="L343" s="144"/>
      <c r="M343" s="390"/>
      <c r="N343" s="72"/>
      <c r="O343" s="178">
        <v>5.410879629629628E-2</v>
      </c>
      <c r="P343" s="72">
        <v>1.1993329912775803</v>
      </c>
      <c r="Q343" s="178"/>
      <c r="R343" s="72"/>
      <c r="S343" s="178"/>
      <c r="T343" s="88"/>
      <c r="U343" s="192"/>
      <c r="V343" s="72"/>
      <c r="W343" s="178">
        <v>5.4618055555555545E-2</v>
      </c>
      <c r="X343" s="63">
        <v>1.188066465256798</v>
      </c>
      <c r="Y343" s="178"/>
      <c r="Z343" s="72"/>
      <c r="AA343" s="178"/>
      <c r="AB343" s="88"/>
      <c r="AC343" s="176"/>
      <c r="AD343" s="71"/>
      <c r="AE343" s="184"/>
      <c r="AF343" s="71"/>
      <c r="AG343" s="179"/>
      <c r="AH343" s="71"/>
      <c r="AI343" s="179"/>
      <c r="AJ343" s="82"/>
      <c r="AK343" s="266"/>
      <c r="AL343" s="267"/>
      <c r="AM343" s="271">
        <v>5.3124999999999978E-2</v>
      </c>
      <c r="AN343" s="267">
        <v>1.2418831168831188</v>
      </c>
      <c r="AO343" s="271"/>
      <c r="AP343" s="270"/>
      <c r="AQ343" s="271"/>
      <c r="AR343" s="269"/>
      <c r="AS343" s="153"/>
      <c r="AT343" s="118"/>
      <c r="AU343" s="154"/>
      <c r="AV343" s="118"/>
      <c r="AW343" s="155"/>
      <c r="AX343" s="120"/>
      <c r="AY343" s="117"/>
      <c r="AZ343" s="118"/>
      <c r="BA343" s="119"/>
      <c r="BB343" s="118"/>
      <c r="BC343" s="119"/>
      <c r="BD343" s="125"/>
      <c r="BE343" s="117"/>
      <c r="BF343" s="118"/>
      <c r="BG343" s="119"/>
      <c r="BH343" s="118"/>
      <c r="BI343" s="119"/>
      <c r="BJ343" s="120"/>
      <c r="BK343" s="83"/>
    </row>
    <row r="344" spans="1:63" ht="15.6" customHeight="1" x14ac:dyDescent="0.3">
      <c r="B344" s="32" t="s">
        <v>1744</v>
      </c>
      <c r="C344" s="198" t="s">
        <v>1723</v>
      </c>
      <c r="D344" s="196">
        <v>1986</v>
      </c>
      <c r="E344" s="198" t="s">
        <v>711</v>
      </c>
      <c r="F344" s="207">
        <v>1</v>
      </c>
      <c r="G344" s="301">
        <v>43964</v>
      </c>
      <c r="H344" s="64">
        <v>1.234642497482378</v>
      </c>
      <c r="I344" s="64">
        <f>(((H344-100%)*0.8))+100%</f>
        <v>1.1877139979859024</v>
      </c>
      <c r="J344" s="291">
        <f t="shared" si="35"/>
        <v>6.5984110999216791E-2</v>
      </c>
      <c r="K344" s="292">
        <f t="shared" si="36"/>
        <v>0.61179366677856095</v>
      </c>
      <c r="L344" s="50"/>
      <c r="M344" s="390"/>
      <c r="N344" s="72"/>
      <c r="O344" s="178"/>
      <c r="P344" s="72"/>
      <c r="Q344" s="178"/>
      <c r="R344" s="72"/>
      <c r="S344" s="178"/>
      <c r="T344" s="88"/>
      <c r="U344" s="191"/>
      <c r="V344" s="71"/>
      <c r="W344" s="179">
        <v>5.6759259259259287E-2</v>
      </c>
      <c r="X344" s="64">
        <v>1.234642497482378</v>
      </c>
      <c r="Y344" s="179"/>
      <c r="Z344" s="54"/>
      <c r="AA344" s="179"/>
      <c r="AB344" s="70"/>
      <c r="AC344" s="176"/>
      <c r="AD344" s="54"/>
      <c r="AE344" s="184"/>
      <c r="AF344" s="54"/>
      <c r="AG344" s="179"/>
      <c r="AH344" s="54"/>
      <c r="AI344" s="179"/>
      <c r="AJ344" s="67"/>
      <c r="AK344" s="266"/>
      <c r="AL344" s="267"/>
      <c r="AM344" s="271"/>
      <c r="AN344" s="267"/>
      <c r="AO344" s="271"/>
      <c r="AP344" s="270"/>
      <c r="AQ344" s="271"/>
      <c r="AR344" s="269"/>
      <c r="AS344" s="153"/>
      <c r="AT344" s="118"/>
      <c r="AU344" s="154"/>
      <c r="AV344" s="118"/>
      <c r="AW344" s="155"/>
      <c r="AX344" s="120"/>
      <c r="AY344" s="165"/>
      <c r="AZ344" s="61"/>
      <c r="BA344" s="16"/>
      <c r="BB344" s="61"/>
      <c r="BC344" s="16"/>
      <c r="BD344" s="167"/>
      <c r="BE344" s="165"/>
      <c r="BF344" s="61"/>
      <c r="BG344" s="16"/>
      <c r="BH344" s="61"/>
      <c r="BI344" s="16"/>
      <c r="BJ344" s="59"/>
      <c r="BK344" s="47"/>
    </row>
    <row r="345" spans="1:63" ht="15.6" customHeight="1" x14ac:dyDescent="0.3">
      <c r="B345" s="32" t="s">
        <v>1702</v>
      </c>
      <c r="C345" s="161" t="s">
        <v>1687</v>
      </c>
      <c r="D345" s="21"/>
      <c r="E345" s="26"/>
      <c r="F345" s="106"/>
      <c r="G345" s="298"/>
      <c r="H345" s="164">
        <v>1.2341958797142318</v>
      </c>
      <c r="I345" s="64">
        <f>(((H345-100%)*0.8))+100%</f>
        <v>1.1873567037713855</v>
      </c>
      <c r="J345" s="291">
        <f t="shared" si="35"/>
        <v>6.5964261320632517E-2</v>
      </c>
      <c r="K345" s="292">
        <f t="shared" si="36"/>
        <v>0.61181351645714521</v>
      </c>
      <c r="L345" s="50"/>
      <c r="M345" s="390"/>
      <c r="N345" s="72"/>
      <c r="O345" s="178"/>
      <c r="P345" s="72"/>
      <c r="Q345" s="178"/>
      <c r="R345" s="72"/>
      <c r="S345" s="178"/>
      <c r="T345" s="88"/>
      <c r="U345" s="191"/>
      <c r="V345" s="71"/>
      <c r="W345" s="179"/>
      <c r="X345" s="71"/>
      <c r="Y345" s="179">
        <v>1.3756712962962991E-2</v>
      </c>
      <c r="Z345" s="164">
        <v>1.2341958797142318</v>
      </c>
      <c r="AA345" s="179"/>
      <c r="AB345" s="70"/>
      <c r="AC345" s="176"/>
      <c r="AD345" s="54"/>
      <c r="AE345" s="184"/>
      <c r="AF345" s="54"/>
      <c r="AG345" s="179"/>
      <c r="AH345" s="54"/>
      <c r="AI345" s="179"/>
      <c r="AJ345" s="67"/>
      <c r="AK345" s="266"/>
      <c r="AL345" s="267"/>
      <c r="AM345" s="271"/>
      <c r="AN345" s="267"/>
      <c r="AO345" s="271"/>
      <c r="AP345" s="270"/>
      <c r="AQ345" s="271"/>
      <c r="AR345" s="269"/>
      <c r="AS345" s="153"/>
      <c r="AT345" s="118"/>
      <c r="AU345" s="154"/>
      <c r="AV345" s="118"/>
      <c r="AW345" s="155"/>
      <c r="AX345" s="120"/>
      <c r="AY345" s="165"/>
      <c r="AZ345" s="61"/>
      <c r="BA345" s="16"/>
      <c r="BB345" s="61"/>
      <c r="BC345" s="16"/>
      <c r="BD345" s="167"/>
      <c r="BE345" s="165"/>
      <c r="BF345" s="61"/>
      <c r="BG345" s="16"/>
      <c r="BH345" s="61"/>
      <c r="BI345" s="16"/>
      <c r="BJ345" s="59"/>
      <c r="BK345" s="47"/>
    </row>
    <row r="346" spans="1:63" ht="15.6" customHeight="1" x14ac:dyDescent="0.3">
      <c r="B346" s="32" t="s">
        <v>1743</v>
      </c>
      <c r="C346" s="9" t="s">
        <v>1722</v>
      </c>
      <c r="D346" s="21">
        <v>1995</v>
      </c>
      <c r="E346" s="9" t="s">
        <v>1381</v>
      </c>
      <c r="F346" s="106"/>
      <c r="G346" s="298"/>
      <c r="H346" s="64">
        <v>1.2338872104733145</v>
      </c>
      <c r="I346" s="64">
        <f>(((H346-100%)*0.8))+100%</f>
        <v>1.1871097683786516</v>
      </c>
      <c r="J346" s="291">
        <f t="shared" si="35"/>
        <v>6.5950542687702868E-2</v>
      </c>
      <c r="K346" s="292">
        <f t="shared" si="36"/>
        <v>0.61182723509007486</v>
      </c>
      <c r="L346" s="50"/>
      <c r="M346" s="390"/>
      <c r="N346" s="72"/>
      <c r="O346" s="178"/>
      <c r="P346" s="72"/>
      <c r="Q346" s="178"/>
      <c r="R346" s="72"/>
      <c r="S346" s="178"/>
      <c r="T346" s="88"/>
      <c r="U346" s="191"/>
      <c r="V346" s="71"/>
      <c r="W346" s="179">
        <v>5.6724537037037059E-2</v>
      </c>
      <c r="X346" s="64">
        <v>1.2338872104733145</v>
      </c>
      <c r="Y346" s="179"/>
      <c r="Z346" s="54"/>
      <c r="AA346" s="179"/>
      <c r="AB346" s="70"/>
      <c r="AC346" s="176"/>
      <c r="AD346" s="54"/>
      <c r="AE346" s="184"/>
      <c r="AF346" s="54"/>
      <c r="AG346" s="179"/>
      <c r="AH346" s="54"/>
      <c r="AI346" s="179"/>
      <c r="AJ346" s="67"/>
      <c r="AK346" s="266"/>
      <c r="AL346" s="267"/>
      <c r="AM346" s="271"/>
      <c r="AN346" s="267"/>
      <c r="AO346" s="271"/>
      <c r="AP346" s="270"/>
      <c r="AQ346" s="271"/>
      <c r="AR346" s="269"/>
      <c r="AS346" s="153"/>
      <c r="AT346" s="118"/>
      <c r="AU346" s="154"/>
      <c r="AV346" s="118"/>
      <c r="AW346" s="155"/>
      <c r="AX346" s="120"/>
      <c r="AY346" s="165"/>
      <c r="AZ346" s="61"/>
      <c r="BA346" s="16"/>
      <c r="BB346" s="61"/>
      <c r="BC346" s="16"/>
      <c r="BD346" s="167"/>
      <c r="BE346" s="165"/>
      <c r="BF346" s="61"/>
      <c r="BG346" s="16"/>
      <c r="BH346" s="61"/>
      <c r="BI346" s="16"/>
      <c r="BJ346" s="59"/>
      <c r="BK346" s="47"/>
    </row>
    <row r="347" spans="1:63" ht="15.6" customHeight="1" x14ac:dyDescent="0.3">
      <c r="B347" s="42" t="s">
        <v>911</v>
      </c>
      <c r="C347" s="38" t="s">
        <v>1023</v>
      </c>
      <c r="D347" s="21">
        <v>1974</v>
      </c>
      <c r="E347" s="12" t="s">
        <v>1662</v>
      </c>
      <c r="F347" s="106"/>
      <c r="G347" s="298"/>
      <c r="H347" s="63">
        <v>1.1860011154489682</v>
      </c>
      <c r="I347" s="63">
        <v>1.1860011154489682</v>
      </c>
      <c r="J347" s="291">
        <f t="shared" si="35"/>
        <v>6.5888950858276008E-2</v>
      </c>
      <c r="K347" s="292">
        <f t="shared" si="36"/>
        <v>0.61188882691950175</v>
      </c>
      <c r="L347" s="144"/>
      <c r="M347" s="390"/>
      <c r="N347" s="72"/>
      <c r="O347" s="178"/>
      <c r="P347" s="72"/>
      <c r="Q347" s="178"/>
      <c r="R347" s="72"/>
      <c r="S347" s="178"/>
      <c r="T347" s="88"/>
      <c r="U347" s="192" t="s">
        <v>1780</v>
      </c>
      <c r="V347" s="72">
        <v>1.2065155807365437</v>
      </c>
      <c r="W347" s="178"/>
      <c r="X347" s="72"/>
      <c r="Y347" s="178"/>
      <c r="Z347" s="72"/>
      <c r="AA347" s="178"/>
      <c r="AB347" s="88"/>
      <c r="AC347" s="176">
        <v>4.9224537037037032E-2</v>
      </c>
      <c r="AD347" s="63">
        <v>1.1860011154489682</v>
      </c>
      <c r="AE347" s="184"/>
      <c r="AF347" s="71"/>
      <c r="AG347" s="179"/>
      <c r="AH347" s="71"/>
      <c r="AI347" s="179"/>
      <c r="AJ347" s="82"/>
      <c r="AK347" s="266" t="s">
        <v>1223</v>
      </c>
      <c r="AL347" s="267">
        <v>1.1824045407636734</v>
      </c>
      <c r="AM347" s="271"/>
      <c r="AN347" s="267"/>
      <c r="AO347" s="271"/>
      <c r="AP347" s="270"/>
      <c r="AQ347" s="271"/>
      <c r="AR347" s="269"/>
      <c r="AS347" s="153"/>
      <c r="AT347" s="118"/>
      <c r="AU347" s="154"/>
      <c r="AV347" s="118"/>
      <c r="AW347" s="155"/>
      <c r="AX347" s="120"/>
      <c r="AY347" s="117"/>
      <c r="AZ347" s="118"/>
      <c r="BA347" s="119"/>
      <c r="BB347" s="118"/>
      <c r="BC347" s="119"/>
      <c r="BD347" s="125"/>
      <c r="BE347" s="117"/>
      <c r="BF347" s="118"/>
      <c r="BG347" s="119"/>
      <c r="BH347" s="118"/>
      <c r="BI347" s="119"/>
      <c r="BJ347" s="120"/>
      <c r="BK347" s="83"/>
    </row>
    <row r="348" spans="1:63" ht="15.6" customHeight="1" x14ac:dyDescent="0.3">
      <c r="A348" s="22"/>
      <c r="B348" s="32" t="s">
        <v>201</v>
      </c>
      <c r="C348" s="198" t="s">
        <v>200</v>
      </c>
      <c r="D348" s="196">
        <v>1963</v>
      </c>
      <c r="E348" s="304" t="s">
        <v>712</v>
      </c>
      <c r="F348" s="207">
        <v>1</v>
      </c>
      <c r="G348" s="301">
        <v>43955</v>
      </c>
      <c r="H348" s="63">
        <v>1.1839404822986168</v>
      </c>
      <c r="I348" s="63">
        <v>1.1839404822986168</v>
      </c>
      <c r="J348" s="291">
        <f t="shared" si="35"/>
        <v>6.5774471238812041E-2</v>
      </c>
      <c r="K348" s="292">
        <f t="shared" si="36"/>
        <v>0.61200330653896562</v>
      </c>
      <c r="L348" s="144"/>
      <c r="M348" s="390" t="s">
        <v>2146</v>
      </c>
      <c r="N348" s="72">
        <v>1.3137845985201426</v>
      </c>
      <c r="O348" s="178">
        <v>5.3414351851851838E-2</v>
      </c>
      <c r="P348" s="63">
        <v>1.1839404822986168</v>
      </c>
      <c r="Q348" s="178">
        <v>1.3689120370370289E-2</v>
      </c>
      <c r="R348" s="86">
        <v>1.14164092664092</v>
      </c>
      <c r="S348" s="178">
        <v>6.7349537037037166E-2</v>
      </c>
      <c r="T348" s="88">
        <v>1.2412542662116066</v>
      </c>
      <c r="U348" s="192" t="s">
        <v>1786</v>
      </c>
      <c r="V348" s="72">
        <v>1.3586402266288951</v>
      </c>
      <c r="W348" s="178">
        <v>5.6006944444444429E-2</v>
      </c>
      <c r="X348" s="86">
        <v>1.2182779456193358</v>
      </c>
      <c r="Y348" s="178">
        <v>1.4622453703703742E-2</v>
      </c>
      <c r="Z348" s="72">
        <v>1.3118665891344017</v>
      </c>
      <c r="AA348" s="178">
        <v>6.7673611111111143E-2</v>
      </c>
      <c r="AB348" s="88">
        <v>1.2633967156439072</v>
      </c>
      <c r="AC348" s="176">
        <v>5.4780092592592589E-2</v>
      </c>
      <c r="AD348" s="71">
        <v>1.3198549916341327</v>
      </c>
      <c r="AE348" s="184">
        <v>5.3819444444444448E-2</v>
      </c>
      <c r="AF348" s="72">
        <v>1.2697979246313491</v>
      </c>
      <c r="AG348" s="179">
        <v>1.4848842592592559E-2</v>
      </c>
      <c r="AH348" s="71">
        <v>1.4185694224836687</v>
      </c>
      <c r="AI348" s="179">
        <v>6.7870370370370359E-2</v>
      </c>
      <c r="AJ348" s="88">
        <v>1.2823092062103649</v>
      </c>
      <c r="AK348" s="266" t="s">
        <v>1194</v>
      </c>
      <c r="AL348" s="267">
        <v>1.2781217750257996</v>
      </c>
      <c r="AM348" s="271">
        <v>5.1597222222222183E-2</v>
      </c>
      <c r="AN348" s="267">
        <v>1.2061688311688326</v>
      </c>
      <c r="AO348" s="271">
        <v>1.35640046296297E-2</v>
      </c>
      <c r="AP348" s="270">
        <v>1.2322096984480921</v>
      </c>
      <c r="AQ348" s="271">
        <v>6.9166727824257701E-2</v>
      </c>
      <c r="AR348" s="269">
        <v>1.2265180836763185</v>
      </c>
      <c r="AS348" s="153">
        <v>5.4594907407407411E-2</v>
      </c>
      <c r="AT348" s="118">
        <v>1.3113705865999443</v>
      </c>
      <c r="AU348" s="154">
        <v>5.2094907407407409E-2</v>
      </c>
      <c r="AV348" s="118">
        <v>1.1891677675033026</v>
      </c>
      <c r="AW348" s="155">
        <v>1.3485339506172839E-2</v>
      </c>
      <c r="AX348" s="120">
        <v>1.2168070737311145</v>
      </c>
      <c r="AY348" s="117">
        <v>5.5405092592592596E-2</v>
      </c>
      <c r="AZ348" s="118">
        <v>1.278237650200267</v>
      </c>
      <c r="BA348" s="119">
        <v>5.2523148148148145E-2</v>
      </c>
      <c r="BB348" s="118">
        <v>1.1854754440961339</v>
      </c>
      <c r="BC348" s="119">
        <v>1.5195987654320986E-2</v>
      </c>
      <c r="BD348" s="125">
        <v>1.3724998257718306</v>
      </c>
      <c r="BE348" s="117">
        <v>5.077546296296296E-2</v>
      </c>
      <c r="BF348" s="118">
        <v>1.1901790558871406</v>
      </c>
      <c r="BG348" s="119">
        <v>7.9293981481481479E-2</v>
      </c>
      <c r="BH348" s="118">
        <v>1.2123517961422758</v>
      </c>
      <c r="BI348" s="119">
        <v>1.4204861111111111E-2</v>
      </c>
      <c r="BJ348" s="120">
        <v>1.3230443062991843</v>
      </c>
      <c r="BK348" s="83"/>
    </row>
    <row r="349" spans="1:63" ht="15.6" customHeight="1" x14ac:dyDescent="0.3">
      <c r="A349" s="22"/>
      <c r="B349" s="32" t="s">
        <v>1305</v>
      </c>
      <c r="C349" s="38" t="s">
        <v>1291</v>
      </c>
      <c r="D349" s="21">
        <v>1978</v>
      </c>
      <c r="E349" s="12" t="s">
        <v>1292</v>
      </c>
      <c r="F349" s="106"/>
      <c r="G349" s="298"/>
      <c r="H349" s="64">
        <v>1.2274713271436373</v>
      </c>
      <c r="I349" s="64">
        <f>(((H349-100%)*0.8))+100%</f>
        <v>1.1819770617149099</v>
      </c>
      <c r="J349" s="291">
        <f t="shared" ref="J349:J380" si="37">$J$4*I349</f>
        <v>6.5665392317494992E-2</v>
      </c>
      <c r="K349" s="292">
        <f t="shared" ref="K349:K380" si="38">$K$4-$J$4*(I349/$I$4)</f>
        <v>0.61211238546028268</v>
      </c>
      <c r="L349" s="144"/>
      <c r="M349" s="390"/>
      <c r="N349" s="72"/>
      <c r="O349" s="178"/>
      <c r="P349" s="72"/>
      <c r="Q349" s="178"/>
      <c r="R349" s="72"/>
      <c r="S349" s="178"/>
      <c r="T349" s="88"/>
      <c r="U349" s="192"/>
      <c r="V349" s="72"/>
      <c r="W349" s="178"/>
      <c r="X349" s="72"/>
      <c r="Y349" s="178"/>
      <c r="Z349" s="72"/>
      <c r="AA349" s="178"/>
      <c r="AB349" s="88"/>
      <c r="AC349" s="176"/>
      <c r="AD349" s="71"/>
      <c r="AE349" s="184">
        <v>5.2025462962962961E-2</v>
      </c>
      <c r="AF349" s="64">
        <v>1.2274713271436373</v>
      </c>
      <c r="AG349" s="179"/>
      <c r="AH349" s="71"/>
      <c r="AI349" s="179"/>
      <c r="AJ349" s="82"/>
      <c r="AK349" s="266"/>
      <c r="AL349" s="267"/>
      <c r="AM349" s="271"/>
      <c r="AN349" s="267"/>
      <c r="AO349" s="271"/>
      <c r="AP349" s="270"/>
      <c r="AQ349" s="271"/>
      <c r="AR349" s="269"/>
      <c r="AS349" s="153"/>
      <c r="AT349" s="118"/>
      <c r="AU349" s="154"/>
      <c r="AV349" s="118"/>
      <c r="AW349" s="155"/>
      <c r="AX349" s="120"/>
      <c r="AY349" s="117"/>
      <c r="AZ349" s="118"/>
      <c r="BA349" s="119"/>
      <c r="BB349" s="118"/>
      <c r="BC349" s="119"/>
      <c r="BD349" s="125"/>
      <c r="BE349" s="117"/>
      <c r="BF349" s="118"/>
      <c r="BG349" s="119"/>
      <c r="BH349" s="118"/>
      <c r="BI349" s="119"/>
      <c r="BJ349" s="120"/>
      <c r="BK349" s="83"/>
    </row>
    <row r="350" spans="1:63" ht="15.6" customHeight="1" x14ac:dyDescent="0.3">
      <c r="B350" s="32" t="s">
        <v>1889</v>
      </c>
      <c r="C350" s="162" t="s">
        <v>1915</v>
      </c>
      <c r="D350" s="21">
        <v>1993</v>
      </c>
      <c r="E350" s="12" t="s">
        <v>2032</v>
      </c>
      <c r="F350" s="106"/>
      <c r="G350" s="299"/>
      <c r="H350" s="64">
        <v>1.2274595779665662</v>
      </c>
      <c r="I350" s="64">
        <f>(((H350-100%)*0.8))+100%</f>
        <v>1.1819676623732529</v>
      </c>
      <c r="J350" s="291">
        <f t="shared" si="37"/>
        <v>6.566487013184738E-2</v>
      </c>
      <c r="K350" s="292">
        <f t="shared" si="38"/>
        <v>0.61211290764593029</v>
      </c>
      <c r="L350" s="50"/>
      <c r="M350" s="390" t="s">
        <v>2190</v>
      </c>
      <c r="N350" s="64">
        <v>1.2274595779665662</v>
      </c>
      <c r="O350" s="178"/>
      <c r="P350" s="72"/>
      <c r="Q350" s="178"/>
      <c r="R350" s="72"/>
      <c r="S350" s="178"/>
      <c r="T350" s="88"/>
      <c r="U350" s="387"/>
      <c r="V350" s="179"/>
      <c r="W350" s="54"/>
      <c r="X350" s="179"/>
      <c r="Y350" s="54"/>
      <c r="Z350" s="179"/>
      <c r="AA350" s="54"/>
      <c r="AB350" s="230"/>
      <c r="AC350" s="231"/>
      <c r="AD350" s="179"/>
      <c r="AE350" s="56"/>
      <c r="AF350" s="179"/>
      <c r="AG350" s="54"/>
      <c r="AH350" s="179"/>
      <c r="AI350" s="232"/>
      <c r="AJ350" s="230"/>
      <c r="AK350" s="272"/>
      <c r="AL350" s="268"/>
      <c r="AM350" s="270"/>
      <c r="AN350" s="268"/>
      <c r="AO350" s="270"/>
      <c r="AP350" s="271"/>
      <c r="AQ350" s="270"/>
      <c r="AR350" s="273"/>
      <c r="AS350" s="233"/>
      <c r="AT350" s="45"/>
      <c r="AU350" s="61"/>
      <c r="AV350" s="46"/>
      <c r="AW350" s="61"/>
      <c r="AX350" s="234"/>
      <c r="AY350" s="235"/>
      <c r="AZ350" s="16"/>
      <c r="BA350" s="61"/>
      <c r="BB350" s="16"/>
      <c r="BC350" s="61"/>
      <c r="BD350" s="236"/>
      <c r="BE350" s="235"/>
      <c r="BF350" s="16"/>
      <c r="BG350" s="61"/>
      <c r="BH350" s="16"/>
      <c r="BI350" s="61"/>
      <c r="BJ350" s="237"/>
      <c r="BK350" s="47"/>
    </row>
    <row r="351" spans="1:63" ht="15.6" customHeight="1" x14ac:dyDescent="0.3">
      <c r="B351" s="32" t="s">
        <v>1981</v>
      </c>
      <c r="C351" s="162" t="s">
        <v>1936</v>
      </c>
      <c r="D351" s="21">
        <v>1995</v>
      </c>
      <c r="E351" s="12" t="s">
        <v>696</v>
      </c>
      <c r="F351" s="106"/>
      <c r="G351" s="299"/>
      <c r="H351" s="64">
        <v>1.2263633872293782</v>
      </c>
      <c r="I351" s="64">
        <f>(((H351-100%)*0.8))+100%</f>
        <v>1.1810907097835026</v>
      </c>
      <c r="J351" s="291">
        <f t="shared" si="37"/>
        <v>6.5616150543527915E-2</v>
      </c>
      <c r="K351" s="292">
        <f t="shared" si="38"/>
        <v>0.61216162723424983</v>
      </c>
      <c r="L351" s="50"/>
      <c r="M351" s="390" t="s">
        <v>2095</v>
      </c>
      <c r="N351" s="64">
        <v>1.2263633872293782</v>
      </c>
      <c r="O351" s="178"/>
      <c r="P351" s="72"/>
      <c r="Q351" s="178"/>
      <c r="R351" s="72"/>
      <c r="S351" s="178"/>
      <c r="T351" s="88"/>
      <c r="U351" s="387"/>
      <c r="V351" s="179"/>
      <c r="W351" s="54"/>
      <c r="X351" s="179"/>
      <c r="Y351" s="54"/>
      <c r="Z351" s="179"/>
      <c r="AA351" s="54"/>
      <c r="AB351" s="230"/>
      <c r="AC351" s="231"/>
      <c r="AD351" s="179"/>
      <c r="AE351" s="56"/>
      <c r="AF351" s="179"/>
      <c r="AG351" s="54"/>
      <c r="AH351" s="179"/>
      <c r="AI351" s="232"/>
      <c r="AJ351" s="230"/>
      <c r="AK351" s="272"/>
      <c r="AL351" s="268"/>
      <c r="AM351" s="270"/>
      <c r="AN351" s="268"/>
      <c r="AO351" s="270"/>
      <c r="AP351" s="271"/>
      <c r="AQ351" s="270"/>
      <c r="AR351" s="273"/>
      <c r="AS351" s="233"/>
      <c r="AT351" s="45"/>
      <c r="AU351" s="61"/>
      <c r="AV351" s="46"/>
      <c r="AW351" s="61"/>
      <c r="AX351" s="234"/>
      <c r="AY351" s="235"/>
      <c r="AZ351" s="16"/>
      <c r="BA351" s="61"/>
      <c r="BB351" s="16"/>
      <c r="BC351" s="61"/>
      <c r="BD351" s="236"/>
      <c r="BE351" s="235"/>
      <c r="BF351" s="16"/>
      <c r="BG351" s="61"/>
      <c r="BH351" s="16"/>
      <c r="BI351" s="61"/>
      <c r="BJ351" s="237"/>
      <c r="BK351" s="47"/>
    </row>
    <row r="352" spans="1:63" ht="15.6" customHeight="1" x14ac:dyDescent="0.3">
      <c r="B352" s="32" t="s">
        <v>1361</v>
      </c>
      <c r="C352" s="38" t="s">
        <v>1327</v>
      </c>
      <c r="D352" s="21">
        <v>1993</v>
      </c>
      <c r="E352" s="12" t="s">
        <v>1389</v>
      </c>
      <c r="F352" s="141"/>
      <c r="G352" s="298"/>
      <c r="H352" s="63">
        <v>1.1796814671814713</v>
      </c>
      <c r="I352" s="63">
        <v>1.1796814671814713</v>
      </c>
      <c r="J352" s="291">
        <f t="shared" si="37"/>
        <v>6.5537859287859518E-2</v>
      </c>
      <c r="K352" s="292">
        <f t="shared" si="38"/>
        <v>0.61223991848991821</v>
      </c>
      <c r="L352" s="144"/>
      <c r="M352" s="390" t="s">
        <v>2201</v>
      </c>
      <c r="N352" s="72">
        <v>1.32337626747054</v>
      </c>
      <c r="O352" s="178"/>
      <c r="P352" s="72"/>
      <c r="Q352" s="178">
        <v>1.4145254629629678E-2</v>
      </c>
      <c r="R352" s="63">
        <v>1.1796814671814713</v>
      </c>
      <c r="S352" s="178"/>
      <c r="T352" s="88"/>
      <c r="U352" s="192"/>
      <c r="V352" s="72"/>
      <c r="W352" s="178"/>
      <c r="X352" s="72"/>
      <c r="Y352" s="178"/>
      <c r="Z352" s="72"/>
      <c r="AA352" s="178"/>
      <c r="AB352" s="88"/>
      <c r="AC352" s="176">
        <v>5.6631944444444443E-2</v>
      </c>
      <c r="AD352" s="72">
        <v>1.364472950362521</v>
      </c>
      <c r="AE352" s="184"/>
      <c r="AF352" s="71"/>
      <c r="AG352" s="179"/>
      <c r="AH352" s="71"/>
      <c r="AI352" s="179"/>
      <c r="AJ352" s="82"/>
      <c r="AK352" s="266"/>
      <c r="AL352" s="267"/>
      <c r="AM352" s="271"/>
      <c r="AN352" s="267"/>
      <c r="AO352" s="271"/>
      <c r="AP352" s="270"/>
      <c r="AQ352" s="271"/>
      <c r="AR352" s="269"/>
      <c r="AS352" s="153"/>
      <c r="AT352" s="118"/>
      <c r="AU352" s="154"/>
      <c r="AV352" s="118"/>
      <c r="AW352" s="155"/>
      <c r="AX352" s="120"/>
      <c r="AY352" s="117"/>
      <c r="AZ352" s="118"/>
      <c r="BA352" s="119"/>
      <c r="BB352" s="118"/>
      <c r="BC352" s="119"/>
      <c r="BD352" s="125"/>
      <c r="BE352" s="117"/>
      <c r="BF352" s="118"/>
      <c r="BG352" s="119"/>
      <c r="BH352" s="118"/>
      <c r="BI352" s="119"/>
      <c r="BJ352" s="120"/>
      <c r="BK352" s="83"/>
    </row>
    <row r="353" spans="1:68" ht="15.6" customHeight="1" x14ac:dyDescent="0.3">
      <c r="A353" s="22"/>
      <c r="B353" s="32" t="s">
        <v>309</v>
      </c>
      <c r="C353" s="198" t="s">
        <v>308</v>
      </c>
      <c r="D353" s="196">
        <v>1978</v>
      </c>
      <c r="E353" s="304" t="s">
        <v>1613</v>
      </c>
      <c r="F353" s="207">
        <v>1</v>
      </c>
      <c r="G353" s="301">
        <v>43962</v>
      </c>
      <c r="H353" s="63">
        <v>1.1793227296049293</v>
      </c>
      <c r="I353" s="63">
        <v>1.1793227296049293</v>
      </c>
      <c r="J353" s="291">
        <f t="shared" si="37"/>
        <v>6.5517929422496068E-2</v>
      </c>
      <c r="K353" s="292">
        <f t="shared" si="38"/>
        <v>0.61225984835528169</v>
      </c>
      <c r="L353" s="144"/>
      <c r="M353" s="390" t="s">
        <v>2123</v>
      </c>
      <c r="N353" s="72" t="s">
        <v>589</v>
      </c>
      <c r="O353" s="178">
        <v>5.3206018518518583E-2</v>
      </c>
      <c r="P353" s="63">
        <v>1.1793227296049293</v>
      </c>
      <c r="Q353" s="178"/>
      <c r="R353" s="72"/>
      <c r="S353" s="178">
        <v>6.7233796296296222E-2</v>
      </c>
      <c r="T353" s="88">
        <v>1.2391211604095549</v>
      </c>
      <c r="U353" s="192" t="s">
        <v>1795</v>
      </c>
      <c r="V353" s="72">
        <v>1.3875354107648723</v>
      </c>
      <c r="W353" s="178">
        <v>5.7060185185185186E-2</v>
      </c>
      <c r="X353" s="86">
        <v>1.241188318227594</v>
      </c>
      <c r="Y353" s="178">
        <v>1.5591898148148209E-2</v>
      </c>
      <c r="Z353" s="72">
        <v>1.398841169629502</v>
      </c>
      <c r="AA353" s="178">
        <v>6.8275462962962941E-2</v>
      </c>
      <c r="AB353" s="88">
        <v>1.2746326707000859</v>
      </c>
      <c r="AC353" s="176"/>
      <c r="AD353" s="71"/>
      <c r="AE353" s="184">
        <v>5.454861111111111E-2</v>
      </c>
      <c r="AF353" s="72">
        <v>1.2870016384489349</v>
      </c>
      <c r="AG353" s="179"/>
      <c r="AH353" s="71"/>
      <c r="AI353" s="179"/>
      <c r="AJ353" s="82"/>
      <c r="AK353" s="266"/>
      <c r="AL353" s="267"/>
      <c r="AM353" s="271">
        <v>5.6365740740740744E-2</v>
      </c>
      <c r="AN353" s="267">
        <v>1.3176406926406954</v>
      </c>
      <c r="AO353" s="271"/>
      <c r="AP353" s="270"/>
      <c r="AQ353" s="271"/>
      <c r="AR353" s="269"/>
      <c r="AS353" s="153"/>
      <c r="AT353" s="118"/>
      <c r="AU353" s="154">
        <v>6.2638888888888897E-2</v>
      </c>
      <c r="AV353" s="118">
        <v>1.4298546895640689</v>
      </c>
      <c r="AW353" s="155"/>
      <c r="AX353" s="120"/>
      <c r="AY353" s="117"/>
      <c r="AZ353" s="118"/>
      <c r="BA353" s="119"/>
      <c r="BB353" s="118"/>
      <c r="BC353" s="119"/>
      <c r="BD353" s="125"/>
      <c r="BE353" s="117"/>
      <c r="BF353" s="118"/>
      <c r="BG353" s="119"/>
      <c r="BH353" s="118"/>
      <c r="BI353" s="119"/>
      <c r="BJ353" s="120"/>
      <c r="BK353" s="83"/>
    </row>
    <row r="354" spans="1:68" ht="15.6" customHeight="1" x14ac:dyDescent="0.3">
      <c r="B354" s="32" t="s">
        <v>1448</v>
      </c>
      <c r="C354" s="81" t="s">
        <v>1411</v>
      </c>
      <c r="D354" s="21"/>
      <c r="E354" s="225" t="s">
        <v>1434</v>
      </c>
      <c r="F354" s="106"/>
      <c r="G354" s="298"/>
      <c r="H354" s="64">
        <v>1.2227910525326462</v>
      </c>
      <c r="I354" s="64">
        <f>(((H354-100%)*0.8))+100%</f>
        <v>1.178232842026117</v>
      </c>
      <c r="J354" s="291">
        <f t="shared" si="37"/>
        <v>6.5457380112562052E-2</v>
      </c>
      <c r="K354" s="292">
        <f t="shared" si="38"/>
        <v>0.61232039766521562</v>
      </c>
      <c r="L354" s="144"/>
      <c r="M354" s="390"/>
      <c r="N354" s="72"/>
      <c r="O354" s="178"/>
      <c r="P354" s="72"/>
      <c r="Q354" s="178"/>
      <c r="R354" s="72"/>
      <c r="S354" s="178"/>
      <c r="T354" s="88"/>
      <c r="U354" s="192"/>
      <c r="V354" s="72"/>
      <c r="W354" s="178"/>
      <c r="X354" s="72"/>
      <c r="Y354" s="178"/>
      <c r="Z354" s="72"/>
      <c r="AA354" s="178"/>
      <c r="AB354" s="88"/>
      <c r="AC354" s="176"/>
      <c r="AD354" s="71"/>
      <c r="AE354" s="184"/>
      <c r="AF354" s="71"/>
      <c r="AG354" s="179">
        <v>1.2799537037036957E-2</v>
      </c>
      <c r="AH354" s="64">
        <v>1.2227910525326462</v>
      </c>
      <c r="AI354" s="179"/>
      <c r="AJ354" s="82"/>
      <c r="AK354" s="266"/>
      <c r="AL354" s="267"/>
      <c r="AM354" s="271"/>
      <c r="AN354" s="267"/>
      <c r="AO354" s="271"/>
      <c r="AP354" s="270"/>
      <c r="AQ354" s="271"/>
      <c r="AR354" s="269"/>
      <c r="AS354" s="153"/>
      <c r="AT354" s="118"/>
      <c r="AU354" s="154"/>
      <c r="AV354" s="118"/>
      <c r="AW354" s="155"/>
      <c r="AX354" s="120"/>
      <c r="AY354" s="117"/>
      <c r="AZ354" s="118"/>
      <c r="BA354" s="119"/>
      <c r="BB354" s="118"/>
      <c r="BC354" s="119"/>
      <c r="BD354" s="125"/>
      <c r="BE354" s="117"/>
      <c r="BF354" s="118"/>
      <c r="BG354" s="119"/>
      <c r="BH354" s="118"/>
      <c r="BI354" s="119"/>
      <c r="BJ354" s="120"/>
      <c r="BK354" s="83"/>
    </row>
    <row r="355" spans="1:68" ht="15.6" customHeight="1" x14ac:dyDescent="0.3">
      <c r="B355" s="32" t="s">
        <v>140</v>
      </c>
      <c r="C355" s="9" t="s">
        <v>139</v>
      </c>
      <c r="D355" s="21"/>
      <c r="E355" s="24"/>
      <c r="F355" s="106"/>
      <c r="G355" s="298"/>
      <c r="H355" s="63">
        <v>1.1781929726715004</v>
      </c>
      <c r="I355" s="63">
        <v>1.1781929726715004</v>
      </c>
      <c r="J355" s="291">
        <f t="shared" si="37"/>
        <v>6.5455165148416677E-2</v>
      </c>
      <c r="K355" s="292">
        <f t="shared" si="38"/>
        <v>0.61232261262936105</v>
      </c>
      <c r="L355" s="144"/>
      <c r="M355" s="390"/>
      <c r="N355" s="72"/>
      <c r="O355" s="178"/>
      <c r="P355" s="72"/>
      <c r="Q355" s="178"/>
      <c r="R355" s="72"/>
      <c r="S355" s="178"/>
      <c r="T355" s="88"/>
      <c r="U355" s="192"/>
      <c r="V355" s="72"/>
      <c r="W355" s="178"/>
      <c r="X355" s="72"/>
      <c r="Y355" s="178">
        <v>1.3434722222222306E-2</v>
      </c>
      <c r="Z355" s="72">
        <v>1.2053081907293559</v>
      </c>
      <c r="AA355" s="178"/>
      <c r="AB355" s="88"/>
      <c r="AC355" s="176">
        <v>4.8900462962962965E-2</v>
      </c>
      <c r="AD355" s="63">
        <v>1.1781929726715004</v>
      </c>
      <c r="AE355" s="184"/>
      <c r="AF355" s="71"/>
      <c r="AG355" s="179">
        <v>1.3642939814814792E-2</v>
      </c>
      <c r="AH355" s="71">
        <v>1.3033646988577996</v>
      </c>
      <c r="AI355" s="179"/>
      <c r="AJ355" s="82"/>
      <c r="AK355" s="266"/>
      <c r="AL355" s="267"/>
      <c r="AM355" s="271"/>
      <c r="AN355" s="267"/>
      <c r="AO355" s="271">
        <v>1.298298611111115E-2</v>
      </c>
      <c r="AP355" s="270">
        <v>1.1794275980990121</v>
      </c>
      <c r="AQ355" s="271"/>
      <c r="AR355" s="269"/>
      <c r="AS355" s="153"/>
      <c r="AT355" s="118"/>
      <c r="AU355" s="154"/>
      <c r="AV355" s="118"/>
      <c r="AW355" s="155">
        <v>1.3197916666666665E-2</v>
      </c>
      <c r="AX355" s="120">
        <v>1.1908723804219172</v>
      </c>
      <c r="AY355" s="117"/>
      <c r="AZ355" s="118"/>
      <c r="BA355" s="119"/>
      <c r="BB355" s="118"/>
      <c r="BC355" s="119">
        <v>1.4315586419753086E-2</v>
      </c>
      <c r="BD355" s="125">
        <v>1.2929820893442052</v>
      </c>
      <c r="BE355" s="117"/>
      <c r="BF355" s="118"/>
      <c r="BG355" s="119"/>
      <c r="BH355" s="118"/>
      <c r="BI355" s="119">
        <v>1.3862654320987655E-2</v>
      </c>
      <c r="BJ355" s="120">
        <v>1.2911710805275074</v>
      </c>
      <c r="BK355" s="83"/>
    </row>
    <row r="356" spans="1:68" ht="15.6" customHeight="1" x14ac:dyDescent="0.3">
      <c r="B356" s="32" t="s">
        <v>350</v>
      </c>
      <c r="C356" s="9" t="s">
        <v>349</v>
      </c>
      <c r="D356" s="21">
        <v>1989</v>
      </c>
      <c r="E356" s="24" t="s">
        <v>772</v>
      </c>
      <c r="F356" s="106"/>
      <c r="G356" s="298"/>
      <c r="H356" s="63">
        <v>1.1763951392651539</v>
      </c>
      <c r="I356" s="63">
        <v>1.1763951392651539</v>
      </c>
      <c r="J356" s="291">
        <f t="shared" si="37"/>
        <v>6.5355285514730771E-2</v>
      </c>
      <c r="K356" s="292">
        <f t="shared" si="38"/>
        <v>0.6124224922630469</v>
      </c>
      <c r="L356" s="144"/>
      <c r="M356" s="390"/>
      <c r="N356" s="72"/>
      <c r="O356" s="178"/>
      <c r="P356" s="72"/>
      <c r="Q356" s="178"/>
      <c r="R356" s="72"/>
      <c r="S356" s="178"/>
      <c r="T356" s="88"/>
      <c r="U356" s="192"/>
      <c r="V356" s="72"/>
      <c r="W356" s="178">
        <v>6.684027777777779E-2</v>
      </c>
      <c r="X356" s="72">
        <v>1.453927492447131</v>
      </c>
      <c r="Y356" s="178"/>
      <c r="Z356" s="72"/>
      <c r="AA356" s="178"/>
      <c r="AB356" s="88"/>
      <c r="AC356" s="176"/>
      <c r="AD356" s="71"/>
      <c r="AE356" s="184"/>
      <c r="AF356" s="71"/>
      <c r="AG356" s="179">
        <v>1.2313888888888957E-2</v>
      </c>
      <c r="AH356" s="63">
        <v>1.1763951392651539</v>
      </c>
      <c r="AI356" s="179"/>
      <c r="AJ356" s="82"/>
      <c r="AK356" s="266"/>
      <c r="AL356" s="267"/>
      <c r="AM356" s="271">
        <v>4.4606481481481386E-2</v>
      </c>
      <c r="AN356" s="267">
        <v>1.0427489177489175</v>
      </c>
      <c r="AO356" s="271">
        <v>1.1710879629629689E-2</v>
      </c>
      <c r="AP356" s="270">
        <v>1.0638642385498693</v>
      </c>
      <c r="AQ356" s="271"/>
      <c r="AR356" s="269"/>
      <c r="AS356" s="153"/>
      <c r="AT356" s="118"/>
      <c r="AU356" s="154">
        <v>4.4560185185185182E-2</v>
      </c>
      <c r="AV356" s="118">
        <v>1.0171730515191544</v>
      </c>
      <c r="AW356" s="155"/>
      <c r="AX356" s="120"/>
      <c r="AY356" s="117"/>
      <c r="AZ356" s="118"/>
      <c r="BA356" s="119">
        <v>4.8888888888888891E-2</v>
      </c>
      <c r="BB356" s="118">
        <v>1.1034482758620692</v>
      </c>
      <c r="BC356" s="119"/>
      <c r="BD356" s="125"/>
      <c r="BE356" s="117">
        <v>4.3020833333333335E-2</v>
      </c>
      <c r="BF356" s="118">
        <v>1.0084102007596312</v>
      </c>
      <c r="BG356" s="119"/>
      <c r="BH356" s="118"/>
      <c r="BI356" s="119"/>
      <c r="BJ356" s="120"/>
      <c r="BK356" s="83"/>
      <c r="BN356" s="143"/>
      <c r="BO356" s="143"/>
      <c r="BP356" s="143"/>
    </row>
    <row r="357" spans="1:68" ht="15.6" customHeight="1" x14ac:dyDescent="0.3">
      <c r="B357" s="32" t="s">
        <v>1971</v>
      </c>
      <c r="C357" s="162" t="s">
        <v>1926</v>
      </c>
      <c r="D357" s="21">
        <v>1965</v>
      </c>
      <c r="E357" s="12" t="s">
        <v>2037</v>
      </c>
      <c r="F357" s="106"/>
      <c r="G357" s="299"/>
      <c r="H357" s="64">
        <v>1.2203343381748426</v>
      </c>
      <c r="I357" s="64">
        <f>(((H357-100%)*0.8))+100%</f>
        <v>1.1762674705398741</v>
      </c>
      <c r="J357" s="291">
        <f t="shared" si="37"/>
        <v>6.534819280777078E-2</v>
      </c>
      <c r="K357" s="292">
        <f t="shared" si="38"/>
        <v>0.61242958497000688</v>
      </c>
      <c r="L357" s="50"/>
      <c r="M357" s="390" t="s">
        <v>2144</v>
      </c>
      <c r="N357" s="64">
        <v>1.2203343381748426</v>
      </c>
      <c r="O357" s="178"/>
      <c r="P357" s="72"/>
      <c r="Q357" s="178"/>
      <c r="R357" s="72"/>
      <c r="S357" s="178"/>
      <c r="T357" s="88"/>
      <c r="U357" s="387"/>
      <c r="V357" s="179"/>
      <c r="W357" s="54"/>
      <c r="X357" s="179"/>
      <c r="Y357" s="54"/>
      <c r="Z357" s="179"/>
      <c r="AA357" s="54"/>
      <c r="AB357" s="230"/>
      <c r="AC357" s="231"/>
      <c r="AD357" s="179"/>
      <c r="AE357" s="56"/>
      <c r="AF357" s="179"/>
      <c r="AG357" s="54"/>
      <c r="AH357" s="179"/>
      <c r="AI357" s="232"/>
      <c r="AJ357" s="230"/>
      <c r="AK357" s="272"/>
      <c r="AL357" s="268"/>
      <c r="AM357" s="270"/>
      <c r="AN357" s="268"/>
      <c r="AO357" s="270"/>
      <c r="AP357" s="271"/>
      <c r="AQ357" s="270"/>
      <c r="AR357" s="273"/>
      <c r="AS357" s="233"/>
      <c r="AT357" s="45"/>
      <c r="AU357" s="61"/>
      <c r="AV357" s="46"/>
      <c r="AW357" s="61"/>
      <c r="AX357" s="234"/>
      <c r="AY357" s="235"/>
      <c r="AZ357" s="16"/>
      <c r="BA357" s="61"/>
      <c r="BB357" s="16"/>
      <c r="BC357" s="61"/>
      <c r="BD357" s="236"/>
      <c r="BE357" s="235"/>
      <c r="BF357" s="16"/>
      <c r="BG357" s="61"/>
      <c r="BH357" s="16"/>
      <c r="BI357" s="61"/>
      <c r="BJ357" s="237"/>
      <c r="BK357" s="47"/>
    </row>
    <row r="358" spans="1:68" ht="15.6" customHeight="1" x14ac:dyDescent="0.3">
      <c r="B358" s="40" t="s">
        <v>837</v>
      </c>
      <c r="C358" s="9" t="s">
        <v>819</v>
      </c>
      <c r="D358" s="21"/>
      <c r="E358" s="24"/>
      <c r="F358" s="106"/>
      <c r="G358" s="298"/>
      <c r="H358" s="64">
        <v>1.2187772974048781</v>
      </c>
      <c r="I358" s="64">
        <f>(((H358-100%)*0.8))+100%</f>
        <v>1.1750218379239024</v>
      </c>
      <c r="J358" s="291">
        <f t="shared" si="37"/>
        <v>6.5278990995772349E-2</v>
      </c>
      <c r="K358" s="292">
        <f t="shared" si="38"/>
        <v>0.61249878678200531</v>
      </c>
      <c r="L358" s="144"/>
      <c r="M358" s="390"/>
      <c r="N358" s="72"/>
      <c r="O358" s="178"/>
      <c r="P358" s="72"/>
      <c r="Q358" s="178"/>
      <c r="R358" s="72"/>
      <c r="S358" s="178"/>
      <c r="T358" s="88"/>
      <c r="U358" s="192"/>
      <c r="V358" s="72"/>
      <c r="W358" s="178"/>
      <c r="X358" s="72"/>
      <c r="Y358" s="178"/>
      <c r="Z358" s="72"/>
      <c r="AA358" s="178"/>
      <c r="AB358" s="88"/>
      <c r="AC358" s="176"/>
      <c r="AD358" s="71"/>
      <c r="AE358" s="184"/>
      <c r="AF358" s="71"/>
      <c r="AG358" s="179">
        <v>1.2757523148148042E-2</v>
      </c>
      <c r="AH358" s="64">
        <v>1.2187772974048781</v>
      </c>
      <c r="AI358" s="179"/>
      <c r="AJ358" s="82"/>
      <c r="AK358" s="266"/>
      <c r="AL358" s="267"/>
      <c r="AM358" s="271"/>
      <c r="AN358" s="267"/>
      <c r="AO358" s="271"/>
      <c r="AP358" s="270"/>
      <c r="AQ358" s="271"/>
      <c r="AR358" s="269"/>
      <c r="AS358" s="153"/>
      <c r="AT358" s="118"/>
      <c r="AU358" s="154"/>
      <c r="AV358" s="118"/>
      <c r="AW358" s="155"/>
      <c r="AX358" s="120"/>
      <c r="AY358" s="117"/>
      <c r="AZ358" s="118"/>
      <c r="BA358" s="119"/>
      <c r="BB358" s="118"/>
      <c r="BC358" s="119">
        <v>1.2569444444444444E-2</v>
      </c>
      <c r="BD358" s="125">
        <v>1.1352707505749531</v>
      </c>
      <c r="BE358" s="117"/>
      <c r="BF358" s="118"/>
      <c r="BG358" s="119"/>
      <c r="BH358" s="118"/>
      <c r="BI358" s="119"/>
      <c r="BJ358" s="120"/>
      <c r="BK358" s="83"/>
      <c r="BN358" s="143"/>
      <c r="BO358" s="143"/>
      <c r="BP358" s="143"/>
    </row>
    <row r="359" spans="1:68" ht="15.6" customHeight="1" x14ac:dyDescent="0.3">
      <c r="B359" s="32" t="s">
        <v>32</v>
      </c>
      <c r="C359" s="9" t="s">
        <v>31</v>
      </c>
      <c r="D359" s="21">
        <v>1967</v>
      </c>
      <c r="E359" s="24" t="s">
        <v>697</v>
      </c>
      <c r="F359" s="106"/>
      <c r="G359" s="298"/>
      <c r="H359" s="63">
        <v>1.1745042492917845</v>
      </c>
      <c r="I359" s="63">
        <v>1.1745042492917845</v>
      </c>
      <c r="J359" s="291">
        <f t="shared" si="37"/>
        <v>6.5250236071765805E-2</v>
      </c>
      <c r="K359" s="292">
        <f t="shared" si="38"/>
        <v>0.61252754170601187</v>
      </c>
      <c r="L359" s="144"/>
      <c r="M359" s="390" t="s">
        <v>2097</v>
      </c>
      <c r="N359" s="72">
        <v>1.1863524253220064</v>
      </c>
      <c r="O359" s="178"/>
      <c r="P359" s="72"/>
      <c r="Q359" s="178"/>
      <c r="R359" s="72"/>
      <c r="S359" s="178"/>
      <c r="T359" s="88"/>
      <c r="U359" s="192" t="s">
        <v>1774</v>
      </c>
      <c r="V359" s="63">
        <v>1.1745042492917845</v>
      </c>
      <c r="W359" s="178"/>
      <c r="X359" s="72"/>
      <c r="Y359" s="178"/>
      <c r="Z359" s="72"/>
      <c r="AA359" s="178"/>
      <c r="AB359" s="88"/>
      <c r="AC359" s="176"/>
      <c r="AD359" s="71"/>
      <c r="AE359" s="184"/>
      <c r="AF359" s="71"/>
      <c r="AG359" s="179"/>
      <c r="AH359" s="71"/>
      <c r="AI359" s="179"/>
      <c r="AJ359" s="82"/>
      <c r="AK359" s="266" t="s">
        <v>1212</v>
      </c>
      <c r="AL359" s="267">
        <v>1.1031991744066045</v>
      </c>
      <c r="AM359" s="271"/>
      <c r="AN359" s="267"/>
      <c r="AO359" s="271"/>
      <c r="AP359" s="270"/>
      <c r="AQ359" s="271"/>
      <c r="AR359" s="269"/>
      <c r="AS359" s="153">
        <v>4.611111111111111E-2</v>
      </c>
      <c r="AT359" s="118">
        <v>1.1075896580483735</v>
      </c>
      <c r="AU359" s="154"/>
      <c r="AV359" s="118"/>
      <c r="AW359" s="155"/>
      <c r="AX359" s="120"/>
      <c r="AY359" s="117"/>
      <c r="AZ359" s="118"/>
      <c r="BA359" s="119"/>
      <c r="BB359" s="118"/>
      <c r="BC359" s="119"/>
      <c r="BD359" s="125"/>
      <c r="BE359" s="117"/>
      <c r="BF359" s="118"/>
      <c r="BG359" s="119"/>
      <c r="BH359" s="118"/>
      <c r="BI359" s="119"/>
      <c r="BJ359" s="120"/>
      <c r="BK359" s="83"/>
    </row>
    <row r="360" spans="1:68" ht="15.6" customHeight="1" x14ac:dyDescent="0.3">
      <c r="B360" s="32" t="s">
        <v>144</v>
      </c>
      <c r="C360" s="9" t="s">
        <v>143</v>
      </c>
      <c r="D360" s="21">
        <v>1976</v>
      </c>
      <c r="E360" s="24" t="s">
        <v>702</v>
      </c>
      <c r="F360" s="106"/>
      <c r="G360" s="298"/>
      <c r="H360" s="63">
        <v>1.1736755871108686</v>
      </c>
      <c r="I360" s="63">
        <v>1.1736755871108686</v>
      </c>
      <c r="J360" s="291">
        <f t="shared" si="37"/>
        <v>6.5204199283937142E-2</v>
      </c>
      <c r="K360" s="292">
        <f t="shared" si="38"/>
        <v>0.61257357849384053</v>
      </c>
      <c r="L360" s="144"/>
      <c r="M360" s="390"/>
      <c r="N360" s="72"/>
      <c r="O360" s="178"/>
      <c r="P360" s="72"/>
      <c r="Q360" s="178"/>
      <c r="R360" s="72"/>
      <c r="S360" s="178"/>
      <c r="T360" s="88"/>
      <c r="U360" s="192"/>
      <c r="V360" s="72"/>
      <c r="W360" s="178"/>
      <c r="X360" s="72"/>
      <c r="Y360" s="178"/>
      <c r="Z360" s="72"/>
      <c r="AA360" s="178"/>
      <c r="AB360" s="88"/>
      <c r="AC360" s="176"/>
      <c r="AD360" s="71"/>
      <c r="AE360" s="184">
        <v>4.9745370370370377E-2</v>
      </c>
      <c r="AF360" s="63">
        <v>1.1736755871108686</v>
      </c>
      <c r="AG360" s="179">
        <v>1.42472222222223E-2</v>
      </c>
      <c r="AH360" s="71">
        <v>1.36109421820234</v>
      </c>
      <c r="AI360" s="179">
        <v>7.1874999999999911E-2</v>
      </c>
      <c r="AJ360" s="82">
        <v>1.3579706975727077</v>
      </c>
      <c r="AK360" s="266"/>
      <c r="AL360" s="267"/>
      <c r="AM360" s="271">
        <v>4.9282407407407414E-2</v>
      </c>
      <c r="AN360" s="267">
        <v>1.1520562770562794</v>
      </c>
      <c r="AO360" s="271">
        <v>1.3445601851851841E-2</v>
      </c>
      <c r="AP360" s="270">
        <v>1.2214535054885018</v>
      </c>
      <c r="AQ360" s="271">
        <v>6.8581018518518722E-2</v>
      </c>
      <c r="AR360" s="269">
        <v>1.2161318318199106</v>
      </c>
      <c r="AS360" s="153">
        <v>5.4293981481481485E-2</v>
      </c>
      <c r="AT360" s="118">
        <v>1.3041423408395885</v>
      </c>
      <c r="AU360" s="154">
        <v>5.7002314814814818E-2</v>
      </c>
      <c r="AV360" s="118">
        <v>1.3011889035667108</v>
      </c>
      <c r="AW360" s="155">
        <v>1.3692515432098764E-2</v>
      </c>
      <c r="AX360" s="120">
        <v>1.2355009399150594</v>
      </c>
      <c r="AY360" s="117"/>
      <c r="AZ360" s="118"/>
      <c r="BA360" s="119">
        <v>5.1006944444444445E-2</v>
      </c>
      <c r="BB360" s="118">
        <v>1.1512539184952979</v>
      </c>
      <c r="BC360" s="119">
        <v>1.4121141975308641E-2</v>
      </c>
      <c r="BD360" s="125">
        <v>1.2754198898877971</v>
      </c>
      <c r="BE360" s="117"/>
      <c r="BF360" s="118"/>
      <c r="BG360" s="119"/>
      <c r="BH360" s="118"/>
      <c r="BI360" s="119"/>
      <c r="BJ360" s="120"/>
      <c r="BK360" s="83"/>
    </row>
    <row r="361" spans="1:68" ht="15.6" customHeight="1" x14ac:dyDescent="0.3">
      <c r="B361" s="32" t="s">
        <v>1670</v>
      </c>
      <c r="C361" s="162" t="s">
        <v>1626</v>
      </c>
      <c r="D361" s="145">
        <v>1989</v>
      </c>
      <c r="E361" s="227" t="s">
        <v>1381</v>
      </c>
      <c r="F361" s="106"/>
      <c r="G361" s="298"/>
      <c r="H361" s="64">
        <v>1.2167138810198299</v>
      </c>
      <c r="I361" s="64">
        <f>(((H361-100%)*0.8))+100%</f>
        <v>1.1733711048158639</v>
      </c>
      <c r="J361" s="291">
        <f t="shared" si="37"/>
        <v>6.5187283600881329E-2</v>
      </c>
      <c r="K361" s="292">
        <f t="shared" si="38"/>
        <v>0.61259049417689637</v>
      </c>
      <c r="L361" s="50"/>
      <c r="M361" s="390"/>
      <c r="N361" s="72"/>
      <c r="O361" s="178"/>
      <c r="P361" s="72"/>
      <c r="Q361" s="178"/>
      <c r="R361" s="72"/>
      <c r="S361" s="178"/>
      <c r="T361" s="88"/>
      <c r="U361" s="191" t="s">
        <v>1819</v>
      </c>
      <c r="V361" s="64">
        <v>1.2167138810198299</v>
      </c>
      <c r="W361" s="179"/>
      <c r="X361" s="71"/>
      <c r="Y361" s="179"/>
      <c r="Z361" s="54"/>
      <c r="AA361" s="179"/>
      <c r="AB361" s="70"/>
      <c r="AC361" s="176"/>
      <c r="AD361" s="54"/>
      <c r="AE361" s="184"/>
      <c r="AF361" s="54"/>
      <c r="AG361" s="179"/>
      <c r="AH361" s="54"/>
      <c r="AI361" s="179"/>
      <c r="AJ361" s="67"/>
      <c r="AK361" s="266"/>
      <c r="AL361" s="267"/>
      <c r="AM361" s="271"/>
      <c r="AN361" s="267"/>
      <c r="AO361" s="271"/>
      <c r="AP361" s="270"/>
      <c r="AQ361" s="271"/>
      <c r="AR361" s="269"/>
      <c r="AS361" s="153"/>
      <c r="AT361" s="118"/>
      <c r="AU361" s="154"/>
      <c r="AV361" s="118"/>
      <c r="AW361" s="155"/>
      <c r="AX361" s="120"/>
      <c r="AY361" s="165"/>
      <c r="AZ361" s="61"/>
      <c r="BA361" s="16"/>
      <c r="BB361" s="61"/>
      <c r="BC361" s="16"/>
      <c r="BD361" s="167"/>
      <c r="BE361" s="165"/>
      <c r="BF361" s="61"/>
      <c r="BG361" s="16"/>
      <c r="BH361" s="61"/>
      <c r="BI361" s="16"/>
      <c r="BJ361" s="59"/>
      <c r="BK361" s="47"/>
    </row>
    <row r="362" spans="1:68" ht="15.6" customHeight="1" x14ac:dyDescent="0.3">
      <c r="B362" s="32" t="s">
        <v>1963</v>
      </c>
      <c r="C362" s="211" t="s">
        <v>1918</v>
      </c>
      <c r="D362" s="196">
        <v>1980</v>
      </c>
      <c r="E362" s="432" t="s">
        <v>698</v>
      </c>
      <c r="F362" s="207">
        <v>1</v>
      </c>
      <c r="G362" s="303">
        <v>43957</v>
      </c>
      <c r="H362" s="63">
        <v>1.1723069498069427</v>
      </c>
      <c r="I362" s="63">
        <v>1.1723069498069427</v>
      </c>
      <c r="J362" s="291">
        <f t="shared" si="37"/>
        <v>6.5128163878163475E-2</v>
      </c>
      <c r="K362" s="292">
        <f t="shared" si="38"/>
        <v>0.61264961389961425</v>
      </c>
      <c r="L362" s="50"/>
      <c r="M362" s="390" t="s">
        <v>2183</v>
      </c>
      <c r="N362" s="72">
        <v>1.2578788709235409</v>
      </c>
      <c r="O362" s="178">
        <v>5.2754629629629624E-2</v>
      </c>
      <c r="P362" s="86">
        <v>1.1693175987686015</v>
      </c>
      <c r="Q362" s="178">
        <v>1.4056828703703617E-2</v>
      </c>
      <c r="R362" s="63">
        <v>1.1723069498069427</v>
      </c>
      <c r="S362" s="178"/>
      <c r="T362" s="88"/>
      <c r="U362" s="387"/>
      <c r="V362" s="179"/>
      <c r="W362" s="54"/>
      <c r="X362" s="179"/>
      <c r="Y362" s="54"/>
      <c r="Z362" s="179"/>
      <c r="AA362" s="54"/>
      <c r="AB362" s="230"/>
      <c r="AC362" s="231"/>
      <c r="AD362" s="179"/>
      <c r="AE362" s="56"/>
      <c r="AF362" s="179"/>
      <c r="AG362" s="54"/>
      <c r="AH362" s="179"/>
      <c r="AI362" s="232"/>
      <c r="AJ362" s="230"/>
      <c r="AK362" s="272"/>
      <c r="AL362" s="268"/>
      <c r="AM362" s="270"/>
      <c r="AN362" s="268"/>
      <c r="AO362" s="270"/>
      <c r="AP362" s="271"/>
      <c r="AQ362" s="270"/>
      <c r="AR362" s="273"/>
      <c r="AS362" s="233"/>
      <c r="AT362" s="45"/>
      <c r="AU362" s="61"/>
      <c r="AV362" s="46"/>
      <c r="AW362" s="61"/>
      <c r="AX362" s="234"/>
      <c r="AY362" s="235"/>
      <c r="AZ362" s="16"/>
      <c r="BA362" s="61"/>
      <c r="BB362" s="16"/>
      <c r="BC362" s="61"/>
      <c r="BD362" s="236"/>
      <c r="BE362" s="235"/>
      <c r="BF362" s="16"/>
      <c r="BG362" s="61"/>
      <c r="BH362" s="16"/>
      <c r="BI362" s="61"/>
      <c r="BJ362" s="237"/>
      <c r="BK362" s="47"/>
    </row>
    <row r="363" spans="1:68" ht="15.6" customHeight="1" x14ac:dyDescent="0.3">
      <c r="B363" s="32" t="s">
        <v>291</v>
      </c>
      <c r="C363" s="9" t="s">
        <v>290</v>
      </c>
      <c r="D363" s="21"/>
      <c r="E363" s="24"/>
      <c r="F363" s="106"/>
      <c r="G363" s="298"/>
      <c r="H363" s="64">
        <v>1.2105409927495818</v>
      </c>
      <c r="I363" s="64">
        <f>(((H363-100%)*0.8))+100%</f>
        <v>1.1684327941996655</v>
      </c>
      <c r="J363" s="291">
        <f t="shared" si="37"/>
        <v>6.4912933011092522E-2</v>
      </c>
      <c r="K363" s="292">
        <f t="shared" si="38"/>
        <v>0.61286484476668512</v>
      </c>
      <c r="L363" s="144"/>
      <c r="M363" s="390"/>
      <c r="N363" s="72"/>
      <c r="O363" s="178"/>
      <c r="P363" s="72"/>
      <c r="Q363" s="178"/>
      <c r="R363" s="72"/>
      <c r="S363" s="178"/>
      <c r="T363" s="88"/>
      <c r="U363" s="192"/>
      <c r="V363" s="72"/>
      <c r="W363" s="178"/>
      <c r="X363" s="72"/>
      <c r="Y363" s="178"/>
      <c r="Z363" s="72"/>
      <c r="AA363" s="178"/>
      <c r="AB363" s="88"/>
      <c r="AC363" s="176">
        <v>5.0243055555555555E-2</v>
      </c>
      <c r="AD363" s="64">
        <v>1.2105409927495818</v>
      </c>
      <c r="AE363" s="184"/>
      <c r="AF363" s="71"/>
      <c r="AG363" s="179"/>
      <c r="AH363" s="71"/>
      <c r="AI363" s="179"/>
      <c r="AJ363" s="82"/>
      <c r="AK363" s="266"/>
      <c r="AL363" s="267"/>
      <c r="AM363" s="271"/>
      <c r="AN363" s="267"/>
      <c r="AO363" s="271"/>
      <c r="AP363" s="270"/>
      <c r="AQ363" s="271"/>
      <c r="AR363" s="269"/>
      <c r="AS363" s="153"/>
      <c r="AT363" s="118"/>
      <c r="AU363" s="154"/>
      <c r="AV363" s="118"/>
      <c r="AW363" s="155"/>
      <c r="AX363" s="120"/>
      <c r="AY363" s="117">
        <v>5.0277777777777775E-2</v>
      </c>
      <c r="AZ363" s="118">
        <v>1.1599465954606141</v>
      </c>
      <c r="BA363" s="119"/>
      <c r="BB363" s="118"/>
      <c r="BC363" s="119"/>
      <c r="BD363" s="125"/>
      <c r="BE363" s="117"/>
      <c r="BF363" s="118"/>
      <c r="BG363" s="119"/>
      <c r="BH363" s="118"/>
      <c r="BI363" s="119"/>
      <c r="BJ363" s="120"/>
      <c r="BK363" s="83"/>
    </row>
    <row r="364" spans="1:68" ht="15.6" customHeight="1" x14ac:dyDescent="0.3">
      <c r="B364" s="32" t="s">
        <v>1353</v>
      </c>
      <c r="C364" s="38" t="s">
        <v>1319</v>
      </c>
      <c r="D364" s="21">
        <v>1961</v>
      </c>
      <c r="E364" s="12" t="s">
        <v>1385</v>
      </c>
      <c r="F364" s="141"/>
      <c r="G364" s="298"/>
      <c r="H364" s="64">
        <v>1.2105409927495818</v>
      </c>
      <c r="I364" s="64">
        <f>(((H364-100%)*0.8))+100%</f>
        <v>1.1684327941996655</v>
      </c>
      <c r="J364" s="291">
        <f t="shared" si="37"/>
        <v>6.4912933011092522E-2</v>
      </c>
      <c r="K364" s="292">
        <f t="shared" si="38"/>
        <v>0.61286484476668512</v>
      </c>
      <c r="L364" s="144"/>
      <c r="M364" s="390"/>
      <c r="N364" s="72"/>
      <c r="O364" s="178"/>
      <c r="P364" s="72"/>
      <c r="Q364" s="178"/>
      <c r="R364" s="72"/>
      <c r="S364" s="178"/>
      <c r="T364" s="88"/>
      <c r="U364" s="192"/>
      <c r="V364" s="72"/>
      <c r="W364" s="178"/>
      <c r="X364" s="72"/>
      <c r="Y364" s="178"/>
      <c r="Z364" s="72"/>
      <c r="AA364" s="178"/>
      <c r="AB364" s="88"/>
      <c r="AC364" s="176">
        <v>5.0243055555555555E-2</v>
      </c>
      <c r="AD364" s="64">
        <v>1.2105409927495818</v>
      </c>
      <c r="AE364" s="184"/>
      <c r="AF364" s="71"/>
      <c r="AG364" s="179"/>
      <c r="AH364" s="71"/>
      <c r="AI364" s="179"/>
      <c r="AJ364" s="82"/>
      <c r="AK364" s="266"/>
      <c r="AL364" s="267"/>
      <c r="AM364" s="271"/>
      <c r="AN364" s="267"/>
      <c r="AO364" s="271"/>
      <c r="AP364" s="270"/>
      <c r="AQ364" s="271"/>
      <c r="AR364" s="269"/>
      <c r="AS364" s="153"/>
      <c r="AT364" s="118"/>
      <c r="AU364" s="154"/>
      <c r="AV364" s="118"/>
      <c r="AW364" s="155"/>
      <c r="AX364" s="120"/>
      <c r="AY364" s="117"/>
      <c r="AZ364" s="118"/>
      <c r="BA364" s="119"/>
      <c r="BB364" s="118"/>
      <c r="BC364" s="119"/>
      <c r="BD364" s="125"/>
      <c r="BE364" s="117"/>
      <c r="BF364" s="118"/>
      <c r="BG364" s="119"/>
      <c r="BH364" s="118"/>
      <c r="BI364" s="119"/>
      <c r="BJ364" s="120"/>
      <c r="BK364" s="83"/>
    </row>
    <row r="365" spans="1:68" ht="15.6" customHeight="1" x14ac:dyDescent="0.3">
      <c r="B365" s="139" t="s">
        <v>1560</v>
      </c>
      <c r="C365" s="19" t="s">
        <v>1503</v>
      </c>
      <c r="D365" s="145">
        <v>1970</v>
      </c>
      <c r="E365" s="31" t="s">
        <v>1103</v>
      </c>
      <c r="F365" s="106"/>
      <c r="G365" s="298"/>
      <c r="H365" s="63">
        <v>1.1677171827898056</v>
      </c>
      <c r="I365" s="63">
        <v>1.1677171827898056</v>
      </c>
      <c r="J365" s="291">
        <f t="shared" si="37"/>
        <v>6.4873176821655859E-2</v>
      </c>
      <c r="K365" s="292">
        <f t="shared" si="38"/>
        <v>0.61290460095612187</v>
      </c>
      <c r="L365" s="169"/>
      <c r="M365" s="390" t="s">
        <v>2168</v>
      </c>
      <c r="N365" s="63">
        <v>1.1677171827898056</v>
      </c>
      <c r="O365" s="178"/>
      <c r="P365" s="72"/>
      <c r="Q365" s="178"/>
      <c r="R365" s="72"/>
      <c r="S365" s="178"/>
      <c r="T365" s="88"/>
      <c r="U365" s="192"/>
      <c r="V365" s="72"/>
      <c r="W365" s="178"/>
      <c r="X365" s="72"/>
      <c r="Y365" s="178"/>
      <c r="Z365" s="72"/>
      <c r="AA365" s="178"/>
      <c r="AB365" s="88"/>
      <c r="AC365" s="176">
        <v>5.002314814814815E-2</v>
      </c>
      <c r="AD365" s="72">
        <v>1.2052426101505858</v>
      </c>
      <c r="AE365" s="184"/>
      <c r="AF365" s="54"/>
      <c r="AG365" s="179"/>
      <c r="AH365" s="54"/>
      <c r="AI365" s="179"/>
      <c r="AJ365" s="67"/>
      <c r="AK365" s="266"/>
      <c r="AL365" s="267"/>
      <c r="AM365" s="271"/>
      <c r="AN365" s="267"/>
      <c r="AO365" s="271"/>
      <c r="AP365" s="270"/>
      <c r="AQ365" s="271"/>
      <c r="AR365" s="269"/>
      <c r="AS365" s="153"/>
      <c r="AT365" s="118"/>
      <c r="AU365" s="154"/>
      <c r="AV365" s="118"/>
      <c r="AW365" s="155"/>
      <c r="AX365" s="120"/>
      <c r="AY365" s="117"/>
      <c r="AZ365" s="118"/>
      <c r="BA365" s="119"/>
      <c r="BB365" s="118"/>
      <c r="BC365" s="119"/>
      <c r="BD365" s="125"/>
      <c r="BE365" s="117"/>
      <c r="BF365" s="118"/>
      <c r="BG365" s="119"/>
      <c r="BH365" s="118"/>
      <c r="BI365" s="119"/>
      <c r="BJ365" s="120"/>
      <c r="BK365" s="47"/>
    </row>
    <row r="366" spans="1:68" ht="15.6" customHeight="1" x14ac:dyDescent="0.3">
      <c r="B366" s="139" t="s">
        <v>1601</v>
      </c>
      <c r="C366" s="12" t="s">
        <v>1602</v>
      </c>
      <c r="D366" s="21">
        <v>1978</v>
      </c>
      <c r="E366" s="24" t="s">
        <v>1603</v>
      </c>
      <c r="F366" s="106"/>
      <c r="G366" s="298"/>
      <c r="H366" s="63">
        <v>1.1670267934312872</v>
      </c>
      <c r="I366" s="63">
        <v>1.1670267934312872</v>
      </c>
      <c r="J366" s="291">
        <f t="shared" si="37"/>
        <v>6.4834821857293737E-2</v>
      </c>
      <c r="K366" s="292">
        <f t="shared" si="38"/>
        <v>0.61294295592048398</v>
      </c>
      <c r="L366" s="144"/>
      <c r="M366" s="390"/>
      <c r="N366" s="72"/>
      <c r="O366" s="178"/>
      <c r="P366" s="72"/>
      <c r="Q366" s="178"/>
      <c r="R366" s="72"/>
      <c r="S366" s="178">
        <v>6.7284524152501746E-2</v>
      </c>
      <c r="T366" s="88">
        <v>1.2400560765307489</v>
      </c>
      <c r="U366" s="192"/>
      <c r="V366" s="72"/>
      <c r="W366" s="178"/>
      <c r="X366" s="72"/>
      <c r="Y366" s="178"/>
      <c r="Z366" s="72"/>
      <c r="AA366" s="178">
        <v>6.2511574074074039E-2</v>
      </c>
      <c r="AB366" s="85">
        <v>1.1670267934312872</v>
      </c>
      <c r="AC366" s="176"/>
      <c r="AD366" s="71"/>
      <c r="AE366" s="184"/>
      <c r="AF366" s="71"/>
      <c r="AG366" s="179"/>
      <c r="AH366" s="71"/>
      <c r="AI366" s="179"/>
      <c r="AJ366" s="82"/>
      <c r="AK366" s="266"/>
      <c r="AL366" s="267"/>
      <c r="AM366" s="271"/>
      <c r="AN366" s="267"/>
      <c r="AO366" s="271"/>
      <c r="AP366" s="270"/>
      <c r="AQ366" s="271"/>
      <c r="AR366" s="269"/>
      <c r="AS366" s="153"/>
      <c r="AT366" s="118"/>
      <c r="AU366" s="154"/>
      <c r="AV366" s="118"/>
      <c r="AW366" s="155"/>
      <c r="AX366" s="120"/>
      <c r="AY366" s="117"/>
      <c r="AZ366" s="118"/>
      <c r="BA366" s="119"/>
      <c r="BB366" s="118"/>
      <c r="BC366" s="119"/>
      <c r="BD366" s="125"/>
      <c r="BE366" s="117"/>
      <c r="BF366" s="118"/>
      <c r="BG366" s="119"/>
      <c r="BH366" s="118"/>
      <c r="BI366" s="119"/>
      <c r="BJ366" s="120"/>
      <c r="BK366" s="83"/>
    </row>
    <row r="367" spans="1:68" ht="15.6" customHeight="1" x14ac:dyDescent="0.3">
      <c r="B367" s="32" t="s">
        <v>450</v>
      </c>
      <c r="C367" s="198" t="s">
        <v>449</v>
      </c>
      <c r="D367" s="196">
        <v>1977</v>
      </c>
      <c r="E367" s="304" t="s">
        <v>698</v>
      </c>
      <c r="F367" s="207">
        <v>1</v>
      </c>
      <c r="G367" s="301">
        <v>43966</v>
      </c>
      <c r="H367" s="63">
        <v>1.1666216216216212</v>
      </c>
      <c r="I367" s="63">
        <v>1.1666216216216212</v>
      </c>
      <c r="J367" s="291">
        <f t="shared" si="37"/>
        <v>6.4812312312312284E-2</v>
      </c>
      <c r="K367" s="292">
        <f t="shared" si="38"/>
        <v>0.61296546546546538</v>
      </c>
      <c r="L367" s="144"/>
      <c r="M367" s="390"/>
      <c r="N367" s="72"/>
      <c r="O367" s="178"/>
      <c r="P367" s="72"/>
      <c r="Q367" s="178">
        <v>1.3988657407407401E-2</v>
      </c>
      <c r="R367" s="63">
        <v>1.1666216216216212</v>
      </c>
      <c r="S367" s="178"/>
      <c r="T367" s="88"/>
      <c r="U367" s="192"/>
      <c r="V367" s="72"/>
      <c r="W367" s="178">
        <v>5.7106481481481453E-2</v>
      </c>
      <c r="X367" s="72">
        <v>1.2421953675730113</v>
      </c>
      <c r="Y367" s="178">
        <v>1.370856481481475E-2</v>
      </c>
      <c r="Z367" s="86">
        <v>1.2298762252865778</v>
      </c>
      <c r="AA367" s="178">
        <v>6.9344238728122454E-2</v>
      </c>
      <c r="AB367" s="88">
        <v>1.2945856149761841</v>
      </c>
      <c r="AC367" s="176">
        <v>4.9942129629629628E-2</v>
      </c>
      <c r="AD367" s="72">
        <v>1.2032905744562186</v>
      </c>
      <c r="AE367" s="184"/>
      <c r="AF367" s="71"/>
      <c r="AG367" s="179">
        <v>1.3917824074074048E-2</v>
      </c>
      <c r="AH367" s="71">
        <v>1.3296254934265141</v>
      </c>
      <c r="AI367" s="179">
        <v>6.2800925925925899E-2</v>
      </c>
      <c r="AJ367" s="88">
        <v>1.1865296304395359</v>
      </c>
      <c r="AK367" s="266" t="s">
        <v>1195</v>
      </c>
      <c r="AL367" s="267">
        <v>1.1620227038183693</v>
      </c>
      <c r="AM367" s="271">
        <v>4.7569444444444442E-2</v>
      </c>
      <c r="AN367" s="267">
        <v>1.1120129870129891</v>
      </c>
      <c r="AO367" s="271">
        <v>1.2476041666666715E-2</v>
      </c>
      <c r="AP367" s="270">
        <v>1.1333746898263122</v>
      </c>
      <c r="AQ367" s="271">
        <v>6.5334929546455367E-2</v>
      </c>
      <c r="AR367" s="269">
        <v>1.158569663553485</v>
      </c>
      <c r="AS367" s="153">
        <v>6.0092592592592593E-2</v>
      </c>
      <c r="AT367" s="118">
        <v>1.4434250764525991</v>
      </c>
      <c r="AU367" s="154">
        <v>5.1574074074074078E-2</v>
      </c>
      <c r="AV367" s="118">
        <v>1.1772787318361955</v>
      </c>
      <c r="AW367" s="155">
        <v>1.480516975308642E-2</v>
      </c>
      <c r="AX367" s="120">
        <v>1.3358977929401934</v>
      </c>
      <c r="AY367" s="117"/>
      <c r="AZ367" s="118"/>
      <c r="BA367" s="119"/>
      <c r="BB367" s="118"/>
      <c r="BC367" s="119"/>
      <c r="BD367" s="125"/>
      <c r="BE367" s="117"/>
      <c r="BF367" s="118"/>
      <c r="BG367" s="119">
        <v>8.233796296296296E-2</v>
      </c>
      <c r="BH367" s="118">
        <v>1.2588922314634579</v>
      </c>
      <c r="BI367" s="119"/>
      <c r="BJ367" s="120"/>
      <c r="BK367" s="83"/>
    </row>
    <row r="368" spans="1:68" ht="15.6" customHeight="1" x14ac:dyDescent="0.3">
      <c r="A368" s="22"/>
      <c r="B368" s="42" t="s">
        <v>907</v>
      </c>
      <c r="C368" s="38" t="s">
        <v>1019</v>
      </c>
      <c r="D368" s="21"/>
      <c r="E368" s="12" t="s">
        <v>1134</v>
      </c>
      <c r="F368" s="106"/>
      <c r="G368" s="298"/>
      <c r="H368" s="64">
        <v>1.2074735080870049</v>
      </c>
      <c r="I368" s="64">
        <f>(((H368-100%)*0.8))+100%</f>
        <v>1.1659788064696039</v>
      </c>
      <c r="J368" s="291">
        <f t="shared" si="37"/>
        <v>6.477660035942244E-2</v>
      </c>
      <c r="K368" s="292">
        <f t="shared" si="38"/>
        <v>0.61300117741835525</v>
      </c>
      <c r="L368" s="144"/>
      <c r="M368" s="390"/>
      <c r="N368" s="72"/>
      <c r="O368" s="178"/>
      <c r="P368" s="72"/>
      <c r="Q368" s="178"/>
      <c r="R368" s="72"/>
      <c r="S368" s="178"/>
      <c r="T368" s="88"/>
      <c r="U368" s="192"/>
      <c r="V368" s="72"/>
      <c r="W368" s="178"/>
      <c r="X368" s="72"/>
      <c r="Y368" s="178"/>
      <c r="Z368" s="72"/>
      <c r="AA368" s="178"/>
      <c r="AB368" s="88"/>
      <c r="AC368" s="176">
        <v>5.0115740740740738E-2</v>
      </c>
      <c r="AD368" s="64">
        <v>1.2074735080870049</v>
      </c>
      <c r="AE368" s="184"/>
      <c r="AF368" s="71"/>
      <c r="AG368" s="179"/>
      <c r="AH368" s="71"/>
      <c r="AI368" s="179"/>
      <c r="AJ368" s="82"/>
      <c r="AK368" s="266" t="s">
        <v>1221</v>
      </c>
      <c r="AL368" s="267">
        <v>1.1640866873065012</v>
      </c>
      <c r="AM368" s="271"/>
      <c r="AN368" s="267"/>
      <c r="AO368" s="271"/>
      <c r="AP368" s="270"/>
      <c r="AQ368" s="271"/>
      <c r="AR368" s="269"/>
      <c r="AS368" s="153"/>
      <c r="AT368" s="118"/>
      <c r="AU368" s="154"/>
      <c r="AV368" s="118"/>
      <c r="AW368" s="155"/>
      <c r="AX368" s="120"/>
      <c r="AY368" s="117"/>
      <c r="AZ368" s="118"/>
      <c r="BA368" s="119"/>
      <c r="BB368" s="118"/>
      <c r="BC368" s="119"/>
      <c r="BD368" s="125"/>
      <c r="BE368" s="117"/>
      <c r="BF368" s="118"/>
      <c r="BG368" s="119"/>
      <c r="BH368" s="118"/>
      <c r="BI368" s="119"/>
      <c r="BJ368" s="120"/>
      <c r="BK368" s="83"/>
    </row>
    <row r="369" spans="1:63" ht="15.6" customHeight="1" x14ac:dyDescent="0.3">
      <c r="B369" s="32" t="s">
        <v>16</v>
      </c>
      <c r="C369" s="9" t="s">
        <v>15</v>
      </c>
      <c r="D369" s="21">
        <v>1984</v>
      </c>
      <c r="E369" s="24" t="s">
        <v>763</v>
      </c>
      <c r="F369" s="106"/>
      <c r="G369" s="298"/>
      <c r="H369" s="63">
        <v>1.1654833424358273</v>
      </c>
      <c r="I369" s="63">
        <v>1.1654833424358273</v>
      </c>
      <c r="J369" s="291">
        <f t="shared" si="37"/>
        <v>6.4749074579768182E-2</v>
      </c>
      <c r="K369" s="292">
        <f t="shared" si="38"/>
        <v>0.61302870319800951</v>
      </c>
      <c r="L369" s="144"/>
      <c r="M369" s="390"/>
      <c r="N369" s="72"/>
      <c r="O369" s="178"/>
      <c r="P369" s="72"/>
      <c r="Q369" s="178"/>
      <c r="R369" s="72"/>
      <c r="S369" s="178"/>
      <c r="T369" s="88"/>
      <c r="U369" s="192"/>
      <c r="V369" s="72"/>
      <c r="W369" s="178"/>
      <c r="X369" s="72"/>
      <c r="Y369" s="178"/>
      <c r="Z369" s="72"/>
      <c r="AA369" s="178"/>
      <c r="AB369" s="88"/>
      <c r="AC369" s="176"/>
      <c r="AD369" s="71"/>
      <c r="AE369" s="184">
        <v>4.9398148148148142E-2</v>
      </c>
      <c r="AF369" s="63">
        <v>1.1654833424358273</v>
      </c>
      <c r="AG369" s="179">
        <v>1.4144444444444404E-2</v>
      </c>
      <c r="AH369" s="71">
        <v>1.3512754453277944</v>
      </c>
      <c r="AI369" s="179"/>
      <c r="AJ369" s="82"/>
      <c r="AK369" s="266"/>
      <c r="AL369" s="267"/>
      <c r="AM369" s="271"/>
      <c r="AN369" s="267"/>
      <c r="AO369" s="271"/>
      <c r="AP369" s="270"/>
      <c r="AQ369" s="271"/>
      <c r="AR369" s="269"/>
      <c r="AS369" s="153"/>
      <c r="AT369" s="118"/>
      <c r="AU369" s="154">
        <v>5.4178240740740735E-2</v>
      </c>
      <c r="AV369" s="118">
        <v>1.2367239101717304</v>
      </c>
      <c r="AW369" s="155">
        <v>1.3445216049382716E-2</v>
      </c>
      <c r="AX369" s="120">
        <v>1.2131866601684884</v>
      </c>
      <c r="AY369" s="117"/>
      <c r="AZ369" s="118"/>
      <c r="BA369" s="119">
        <v>5.2523148148148145E-2</v>
      </c>
      <c r="BB369" s="118">
        <v>1.1854754440961339</v>
      </c>
      <c r="BC369" s="119"/>
      <c r="BD369" s="125"/>
      <c r="BE369" s="117"/>
      <c r="BF369" s="118"/>
      <c r="BG369" s="119"/>
      <c r="BH369" s="118"/>
      <c r="BI369" s="119"/>
      <c r="BJ369" s="120"/>
      <c r="BK369" s="83"/>
    </row>
    <row r="370" spans="1:63" ht="15.6" customHeight="1" x14ac:dyDescent="0.3">
      <c r="B370" s="32" t="s">
        <v>251</v>
      </c>
      <c r="C370" s="9" t="s">
        <v>250</v>
      </c>
      <c r="D370" s="21">
        <v>1965</v>
      </c>
      <c r="E370" s="12" t="s">
        <v>1658</v>
      </c>
      <c r="F370" s="106"/>
      <c r="G370" s="298"/>
      <c r="H370" s="64">
        <v>1.2065155807365437</v>
      </c>
      <c r="I370" s="64">
        <f>(((H370-100%)*0.8))+100%</f>
        <v>1.165212464589235</v>
      </c>
      <c r="J370" s="291">
        <f t="shared" si="37"/>
        <v>6.4734025810513046E-2</v>
      </c>
      <c r="K370" s="292">
        <f t="shared" si="38"/>
        <v>0.61304375196726468</v>
      </c>
      <c r="L370" s="144"/>
      <c r="M370" s="390"/>
      <c r="N370" s="72"/>
      <c r="O370" s="178"/>
      <c r="P370" s="72"/>
      <c r="Q370" s="178"/>
      <c r="R370" s="72"/>
      <c r="S370" s="178"/>
      <c r="T370" s="88"/>
      <c r="U370" s="192" t="s">
        <v>1780</v>
      </c>
      <c r="V370" s="64">
        <v>1.2065155807365437</v>
      </c>
      <c r="W370" s="178"/>
      <c r="X370" s="72"/>
      <c r="Y370" s="178"/>
      <c r="Z370" s="72"/>
      <c r="AA370" s="178"/>
      <c r="AB370" s="88"/>
      <c r="AC370" s="176"/>
      <c r="AD370" s="71"/>
      <c r="AE370" s="184"/>
      <c r="AF370" s="71"/>
      <c r="AG370" s="179"/>
      <c r="AH370" s="71"/>
      <c r="AI370" s="179"/>
      <c r="AJ370" s="82"/>
      <c r="AK370" s="266" t="s">
        <v>1211</v>
      </c>
      <c r="AL370" s="267">
        <v>1.0812693498452008</v>
      </c>
      <c r="AM370" s="271"/>
      <c r="AN370" s="267"/>
      <c r="AO370" s="271"/>
      <c r="AP370" s="270"/>
      <c r="AQ370" s="271"/>
      <c r="AR370" s="269"/>
      <c r="AS370" s="153">
        <v>4.7476851851851853E-2</v>
      </c>
      <c r="AT370" s="118">
        <v>1.1403947734222963</v>
      </c>
      <c r="AU370" s="154"/>
      <c r="AV370" s="118"/>
      <c r="AW370" s="155"/>
      <c r="AX370" s="120"/>
      <c r="AY370" s="117"/>
      <c r="AZ370" s="118"/>
      <c r="BA370" s="119"/>
      <c r="BB370" s="118"/>
      <c r="BC370" s="119"/>
      <c r="BD370" s="125"/>
      <c r="BE370" s="117"/>
      <c r="BF370" s="118"/>
      <c r="BG370" s="119"/>
      <c r="BH370" s="118"/>
      <c r="BI370" s="119"/>
      <c r="BJ370" s="120"/>
      <c r="BK370" s="83"/>
    </row>
    <row r="371" spans="1:63" ht="15.6" customHeight="1" x14ac:dyDescent="0.3">
      <c r="B371" s="32" t="s">
        <v>1669</v>
      </c>
      <c r="C371" s="162" t="s">
        <v>1625</v>
      </c>
      <c r="D371" s="145">
        <v>1971</v>
      </c>
      <c r="E371" s="227" t="s">
        <v>1644</v>
      </c>
      <c r="F371" s="106"/>
      <c r="G371" s="298"/>
      <c r="H371" s="64">
        <v>1.2062322946175636</v>
      </c>
      <c r="I371" s="64">
        <f>(((H371-100%)*0.8))+100%</f>
        <v>1.164985835694051</v>
      </c>
      <c r="J371" s="291">
        <f t="shared" si="37"/>
        <v>6.4721435316336159E-2</v>
      </c>
      <c r="K371" s="292">
        <f t="shared" si="38"/>
        <v>0.61305634246144158</v>
      </c>
      <c r="L371" s="50"/>
      <c r="M371" s="390"/>
      <c r="N371" s="72"/>
      <c r="O371" s="178"/>
      <c r="P371" s="72"/>
      <c r="Q371" s="178"/>
      <c r="R371" s="72"/>
      <c r="S371" s="178"/>
      <c r="T371" s="88"/>
      <c r="U371" s="191" t="s">
        <v>1818</v>
      </c>
      <c r="V371" s="64">
        <v>1.2062322946175636</v>
      </c>
      <c r="W371" s="179"/>
      <c r="X371" s="71"/>
      <c r="Y371" s="179"/>
      <c r="Z371" s="54"/>
      <c r="AA371" s="179"/>
      <c r="AB371" s="70"/>
      <c r="AC371" s="176"/>
      <c r="AD371" s="54"/>
      <c r="AE371" s="184"/>
      <c r="AF371" s="54"/>
      <c r="AG371" s="179"/>
      <c r="AH371" s="54"/>
      <c r="AI371" s="179"/>
      <c r="AJ371" s="67"/>
      <c r="AK371" s="266"/>
      <c r="AL371" s="267"/>
      <c r="AM371" s="271"/>
      <c r="AN371" s="267"/>
      <c r="AO371" s="271"/>
      <c r="AP371" s="270"/>
      <c r="AQ371" s="271"/>
      <c r="AR371" s="269"/>
      <c r="AS371" s="153"/>
      <c r="AT371" s="118"/>
      <c r="AU371" s="154"/>
      <c r="AV371" s="118"/>
      <c r="AW371" s="155"/>
      <c r="AX371" s="120"/>
      <c r="AY371" s="165"/>
      <c r="AZ371" s="61"/>
      <c r="BA371" s="16"/>
      <c r="BB371" s="61"/>
      <c r="BC371" s="16"/>
      <c r="BD371" s="167"/>
      <c r="BE371" s="165"/>
      <c r="BF371" s="61"/>
      <c r="BG371" s="16"/>
      <c r="BH371" s="61"/>
      <c r="BI371" s="16"/>
      <c r="BJ371" s="59"/>
      <c r="BK371" s="47"/>
    </row>
    <row r="372" spans="1:63" ht="15.6" customHeight="1" x14ac:dyDescent="0.3">
      <c r="B372" s="32" t="s">
        <v>1354</v>
      </c>
      <c r="C372" s="203" t="s">
        <v>1320</v>
      </c>
      <c r="D372" s="196">
        <v>1981</v>
      </c>
      <c r="E372" s="195" t="s">
        <v>705</v>
      </c>
      <c r="F372" s="441">
        <v>1</v>
      </c>
      <c r="G372" s="303">
        <v>43966</v>
      </c>
      <c r="H372" s="63">
        <v>1.158399561523705</v>
      </c>
      <c r="I372" s="63">
        <v>1.158399561523705</v>
      </c>
      <c r="J372" s="291">
        <f t="shared" si="37"/>
        <v>6.4355531195761387E-2</v>
      </c>
      <c r="K372" s="292">
        <f t="shared" si="38"/>
        <v>0.61342224658201627</v>
      </c>
      <c r="L372" s="144"/>
      <c r="M372" s="390" t="s">
        <v>2175</v>
      </c>
      <c r="N372" s="63">
        <v>1.158399561523705</v>
      </c>
      <c r="O372" s="178"/>
      <c r="P372" s="72"/>
      <c r="Q372" s="178"/>
      <c r="R372" s="72"/>
      <c r="S372" s="178">
        <v>6.6898148148148207E-2</v>
      </c>
      <c r="T372" s="88">
        <v>1.2329351535836188</v>
      </c>
      <c r="U372" s="192" t="s">
        <v>1796</v>
      </c>
      <c r="V372" s="72">
        <v>1.2541076487252123</v>
      </c>
      <c r="W372" s="178"/>
      <c r="X372" s="72"/>
      <c r="Y372" s="178"/>
      <c r="Z372" s="72"/>
      <c r="AA372" s="178"/>
      <c r="AB372" s="88"/>
      <c r="AC372" s="176">
        <v>5.0752314814814813E-2</v>
      </c>
      <c r="AD372" s="72">
        <v>1.2228109313998885</v>
      </c>
      <c r="AE372" s="184"/>
      <c r="AF372" s="71"/>
      <c r="AG372" s="179"/>
      <c r="AH372" s="71"/>
      <c r="AI372" s="179"/>
      <c r="AJ372" s="82"/>
      <c r="AK372" s="266"/>
      <c r="AL372" s="267"/>
      <c r="AM372" s="271"/>
      <c r="AN372" s="267"/>
      <c r="AO372" s="271"/>
      <c r="AP372" s="270"/>
      <c r="AQ372" s="271"/>
      <c r="AR372" s="269"/>
      <c r="AS372" s="153"/>
      <c r="AT372" s="118"/>
      <c r="AU372" s="154"/>
      <c r="AV372" s="118"/>
      <c r="AW372" s="155"/>
      <c r="AX372" s="120"/>
      <c r="AY372" s="117"/>
      <c r="AZ372" s="118"/>
      <c r="BA372" s="119"/>
      <c r="BB372" s="118"/>
      <c r="BC372" s="119"/>
      <c r="BD372" s="125"/>
      <c r="BE372" s="117"/>
      <c r="BF372" s="118"/>
      <c r="BG372" s="119"/>
      <c r="BH372" s="118"/>
      <c r="BI372" s="119"/>
      <c r="BJ372" s="120"/>
      <c r="BK372" s="83"/>
    </row>
    <row r="373" spans="1:63" ht="15.6" customHeight="1" x14ac:dyDescent="0.3">
      <c r="B373" s="32" t="s">
        <v>1740</v>
      </c>
      <c r="C373" s="9" t="s">
        <v>1720</v>
      </c>
      <c r="D373" s="21">
        <v>1976</v>
      </c>
      <c r="E373" s="9" t="s">
        <v>737</v>
      </c>
      <c r="F373" s="106"/>
      <c r="G373" s="298"/>
      <c r="H373" s="64">
        <v>1.1951158106747239</v>
      </c>
      <c r="I373" s="64">
        <f>(((H373-100%)*0.8))+100%</f>
        <v>1.1560926485397791</v>
      </c>
      <c r="J373" s="291">
        <f t="shared" si="37"/>
        <v>6.422736936332106E-2</v>
      </c>
      <c r="K373" s="292">
        <f t="shared" si="38"/>
        <v>0.61355040841445663</v>
      </c>
      <c r="L373" s="50"/>
      <c r="M373" s="390"/>
      <c r="N373" s="72"/>
      <c r="O373" s="178"/>
      <c r="P373" s="72"/>
      <c r="Q373" s="178"/>
      <c r="R373" s="72"/>
      <c r="S373" s="178"/>
      <c r="T373" s="88"/>
      <c r="U373" s="191"/>
      <c r="V373" s="71"/>
      <c r="W373" s="179">
        <v>5.4942129629629632E-2</v>
      </c>
      <c r="X373" s="64">
        <v>1.1951158106747239</v>
      </c>
      <c r="Y373" s="179"/>
      <c r="Z373" s="54"/>
      <c r="AA373" s="179"/>
      <c r="AB373" s="70"/>
      <c r="AC373" s="176"/>
      <c r="AD373" s="54"/>
      <c r="AE373" s="184"/>
      <c r="AF373" s="54"/>
      <c r="AG373" s="179"/>
      <c r="AH373" s="54"/>
      <c r="AI373" s="179"/>
      <c r="AJ373" s="67"/>
      <c r="AK373" s="266"/>
      <c r="AL373" s="267"/>
      <c r="AM373" s="271"/>
      <c r="AN373" s="267"/>
      <c r="AO373" s="271"/>
      <c r="AP373" s="270"/>
      <c r="AQ373" s="271"/>
      <c r="AR373" s="269"/>
      <c r="AS373" s="153"/>
      <c r="AT373" s="118"/>
      <c r="AU373" s="154"/>
      <c r="AV373" s="118"/>
      <c r="AW373" s="155"/>
      <c r="AX373" s="120"/>
      <c r="AY373" s="165"/>
      <c r="AZ373" s="61"/>
      <c r="BA373" s="16"/>
      <c r="BB373" s="61"/>
      <c r="BC373" s="16"/>
      <c r="BD373" s="167"/>
      <c r="BE373" s="165"/>
      <c r="BF373" s="61"/>
      <c r="BG373" s="16"/>
      <c r="BH373" s="61"/>
      <c r="BI373" s="16"/>
      <c r="BJ373" s="59"/>
      <c r="BK373" s="47"/>
    </row>
    <row r="374" spans="1:63" ht="15.6" customHeight="1" x14ac:dyDescent="0.3">
      <c r="B374" s="32" t="s">
        <v>346</v>
      </c>
      <c r="C374" s="9" t="s">
        <v>345</v>
      </c>
      <c r="D374" s="21">
        <v>1979</v>
      </c>
      <c r="E374" s="12" t="s">
        <v>1764</v>
      </c>
      <c r="F374" s="106"/>
      <c r="G374" s="298"/>
      <c r="H374" s="64">
        <v>1.1948640483383701</v>
      </c>
      <c r="I374" s="64">
        <f>(((H374-100%)*0.8))+100%</f>
        <v>1.1558912386706961</v>
      </c>
      <c r="J374" s="291">
        <f t="shared" si="37"/>
        <v>6.421617992614978E-2</v>
      </c>
      <c r="K374" s="292">
        <f t="shared" si="38"/>
        <v>0.61356159785162789</v>
      </c>
      <c r="L374" s="144"/>
      <c r="M374" s="390"/>
      <c r="N374" s="72"/>
      <c r="O374" s="178"/>
      <c r="P374" s="72"/>
      <c r="Q374" s="178"/>
      <c r="R374" s="72"/>
      <c r="S374" s="178"/>
      <c r="T374" s="88"/>
      <c r="U374" s="192"/>
      <c r="V374" s="72"/>
      <c r="W374" s="178">
        <v>5.4930555555555594E-2</v>
      </c>
      <c r="X374" s="64">
        <v>1.1948640483383701</v>
      </c>
      <c r="Y374" s="178"/>
      <c r="Z374" s="72"/>
      <c r="AA374" s="178"/>
      <c r="AB374" s="88"/>
      <c r="AC374" s="176"/>
      <c r="AD374" s="71"/>
      <c r="AE374" s="184"/>
      <c r="AF374" s="71"/>
      <c r="AG374" s="179"/>
      <c r="AH374" s="71"/>
      <c r="AI374" s="179"/>
      <c r="AJ374" s="82"/>
      <c r="AK374" s="266"/>
      <c r="AL374" s="267"/>
      <c r="AM374" s="271"/>
      <c r="AN374" s="267"/>
      <c r="AO374" s="271"/>
      <c r="AP374" s="270"/>
      <c r="AQ374" s="271"/>
      <c r="AR374" s="269"/>
      <c r="AS374" s="153"/>
      <c r="AT374" s="118"/>
      <c r="AU374" s="154"/>
      <c r="AV374" s="118"/>
      <c r="AW374" s="155"/>
      <c r="AX374" s="120"/>
      <c r="AY374" s="117"/>
      <c r="AZ374" s="118"/>
      <c r="BA374" s="119"/>
      <c r="BB374" s="118"/>
      <c r="BC374" s="119"/>
      <c r="BD374" s="125"/>
      <c r="BE374" s="117"/>
      <c r="BF374" s="118"/>
      <c r="BG374" s="119"/>
      <c r="BH374" s="118"/>
      <c r="BI374" s="119">
        <v>1.5090277777777777E-2</v>
      </c>
      <c r="BJ374" s="120">
        <v>1.4055122354378526</v>
      </c>
      <c r="BK374" s="83"/>
    </row>
    <row r="375" spans="1:63" ht="15.6" customHeight="1" x14ac:dyDescent="0.3">
      <c r="B375" s="32" t="s">
        <v>265</v>
      </c>
      <c r="C375" s="9" t="s">
        <v>264</v>
      </c>
      <c r="D375" s="21">
        <v>1998</v>
      </c>
      <c r="E375" s="24" t="s">
        <v>696</v>
      </c>
      <c r="F375" s="106"/>
      <c r="G375" s="298"/>
      <c r="H375" s="64">
        <v>1.194366982710541</v>
      </c>
      <c r="I375" s="64">
        <f>(((H375-100%)*0.8))+100%</f>
        <v>1.1554935861684328</v>
      </c>
      <c r="J375" s="291">
        <f t="shared" si="37"/>
        <v>6.4194088120468479E-2</v>
      </c>
      <c r="K375" s="292">
        <f t="shared" si="38"/>
        <v>0.61358368965730925</v>
      </c>
      <c r="L375" s="35"/>
      <c r="M375" s="390"/>
      <c r="N375" s="72"/>
      <c r="O375" s="178"/>
      <c r="P375" s="72"/>
      <c r="Q375" s="178"/>
      <c r="R375" s="72"/>
      <c r="S375" s="178"/>
      <c r="T375" s="88"/>
      <c r="U375" s="192"/>
      <c r="V375" s="72"/>
      <c r="W375" s="178"/>
      <c r="X375" s="72"/>
      <c r="Y375" s="178"/>
      <c r="Z375" s="72"/>
      <c r="AA375" s="178"/>
      <c r="AB375" s="88"/>
      <c r="AC375" s="176">
        <v>4.9571759259259253E-2</v>
      </c>
      <c r="AD375" s="64">
        <v>1.194366982710541</v>
      </c>
      <c r="AE375" s="184"/>
      <c r="AF375" s="71"/>
      <c r="AG375" s="179"/>
      <c r="AH375" s="71"/>
      <c r="AI375" s="179"/>
      <c r="AJ375" s="82"/>
      <c r="AK375" s="266"/>
      <c r="AL375" s="267"/>
      <c r="AM375" s="271"/>
      <c r="AN375" s="267"/>
      <c r="AO375" s="271"/>
      <c r="AP375" s="270"/>
      <c r="AQ375" s="271"/>
      <c r="AR375" s="269"/>
      <c r="AS375" s="153">
        <v>5.4606481481481478E-2</v>
      </c>
      <c r="AT375" s="118">
        <v>1.3116485960522655</v>
      </c>
      <c r="AU375" s="154"/>
      <c r="AV375" s="118"/>
      <c r="AW375" s="155"/>
      <c r="AX375" s="120"/>
      <c r="AY375" s="117">
        <v>4.7974537037037045E-2</v>
      </c>
      <c r="AZ375" s="118">
        <v>1.1068090787716958</v>
      </c>
      <c r="BA375" s="119"/>
      <c r="BB375" s="118"/>
      <c r="BC375" s="119">
        <v>1.3610725308641975E-2</v>
      </c>
      <c r="BD375" s="125">
        <v>1.2293191163147259</v>
      </c>
      <c r="BE375" s="117"/>
      <c r="BF375" s="118"/>
      <c r="BG375" s="119"/>
      <c r="BH375" s="118"/>
      <c r="BI375" s="119"/>
      <c r="BJ375" s="120"/>
      <c r="BK375" s="83"/>
    </row>
    <row r="376" spans="1:63" ht="15.6" customHeight="1" x14ac:dyDescent="0.3">
      <c r="A376" s="22"/>
      <c r="B376" s="32" t="s">
        <v>1617</v>
      </c>
      <c r="C376" s="12" t="s">
        <v>1615</v>
      </c>
      <c r="D376" s="21"/>
      <c r="E376" s="24"/>
      <c r="F376" s="106"/>
      <c r="G376" s="298"/>
      <c r="H376" s="64">
        <v>1.194252376836646</v>
      </c>
      <c r="I376" s="64">
        <f>(((H376-100%)*0.8))+100%</f>
        <v>1.1554019014693169</v>
      </c>
      <c r="J376" s="291">
        <f t="shared" si="37"/>
        <v>6.4188994526073156E-2</v>
      </c>
      <c r="K376" s="292">
        <f t="shared" si="38"/>
        <v>0.61358878325170452</v>
      </c>
      <c r="L376" s="144"/>
      <c r="M376" s="390"/>
      <c r="N376" s="72"/>
      <c r="O376" s="178"/>
      <c r="P376" s="72"/>
      <c r="Q376" s="178"/>
      <c r="R376" s="72"/>
      <c r="S376" s="178"/>
      <c r="T376" s="88"/>
      <c r="U376" s="192"/>
      <c r="V376" s="72"/>
      <c r="W376" s="178"/>
      <c r="X376" s="72"/>
      <c r="Y376" s="178"/>
      <c r="Z376" s="72"/>
      <c r="AA376" s="178">
        <v>6.3969907407407378E-2</v>
      </c>
      <c r="AB376" s="87">
        <v>1.194252376836646</v>
      </c>
      <c r="AC376" s="176"/>
      <c r="AD376" s="72"/>
      <c r="AE376" s="184"/>
      <c r="AF376" s="71"/>
      <c r="AG376" s="179"/>
      <c r="AH376" s="71"/>
      <c r="AI376" s="179"/>
      <c r="AJ376" s="82"/>
      <c r="AK376" s="266"/>
      <c r="AL376" s="267"/>
      <c r="AM376" s="271"/>
      <c r="AN376" s="267"/>
      <c r="AO376" s="271"/>
      <c r="AP376" s="270"/>
      <c r="AQ376" s="271"/>
      <c r="AR376" s="269"/>
      <c r="AS376" s="153"/>
      <c r="AT376" s="118"/>
      <c r="AU376" s="154"/>
      <c r="AV376" s="118"/>
      <c r="AW376" s="155"/>
      <c r="AX376" s="120"/>
      <c r="AY376" s="117"/>
      <c r="AZ376" s="118"/>
      <c r="BA376" s="119"/>
      <c r="BB376" s="118"/>
      <c r="BC376" s="119"/>
      <c r="BD376" s="125"/>
      <c r="BE376" s="117"/>
      <c r="BF376" s="118"/>
      <c r="BG376" s="119"/>
      <c r="BH376" s="118"/>
      <c r="BI376" s="119"/>
      <c r="BJ376" s="120"/>
      <c r="BK376" s="83"/>
    </row>
    <row r="377" spans="1:63" ht="15.6" customHeight="1" x14ac:dyDescent="0.3">
      <c r="A377" s="22"/>
      <c r="B377" s="139" t="s">
        <v>1559</v>
      </c>
      <c r="C377" s="19" t="s">
        <v>1501</v>
      </c>
      <c r="D377" s="145">
        <v>1978</v>
      </c>
      <c r="E377" s="31" t="s">
        <v>1502</v>
      </c>
      <c r="F377" s="106"/>
      <c r="G377" s="298"/>
      <c r="H377" s="64">
        <v>1.1940881204684886</v>
      </c>
      <c r="I377" s="64">
        <f>(((H377-100%)*0.8))+100%</f>
        <v>1.1552704963747908</v>
      </c>
      <c r="J377" s="291">
        <f t="shared" si="37"/>
        <v>6.418169424304393E-2</v>
      </c>
      <c r="K377" s="292">
        <f t="shared" si="38"/>
        <v>0.61359608353473383</v>
      </c>
      <c r="L377" s="169"/>
      <c r="M377" s="390"/>
      <c r="N377" s="72"/>
      <c r="O377" s="178"/>
      <c r="P377" s="72"/>
      <c r="Q377" s="178"/>
      <c r="R377" s="72"/>
      <c r="S377" s="178"/>
      <c r="T377" s="88"/>
      <c r="U377" s="192"/>
      <c r="V377" s="72"/>
      <c r="W377" s="178"/>
      <c r="X377" s="72"/>
      <c r="Y377" s="178"/>
      <c r="Z377" s="72"/>
      <c r="AA377" s="178"/>
      <c r="AB377" s="88"/>
      <c r="AC377" s="176">
        <v>4.9560185185185186E-2</v>
      </c>
      <c r="AD377" s="64">
        <v>1.1940881204684886</v>
      </c>
      <c r="AE377" s="184"/>
      <c r="AF377" s="54"/>
      <c r="AG377" s="179"/>
      <c r="AH377" s="54"/>
      <c r="AI377" s="179"/>
      <c r="AJ377" s="67"/>
      <c r="AK377" s="266"/>
      <c r="AL377" s="267"/>
      <c r="AM377" s="271"/>
      <c r="AN377" s="267"/>
      <c r="AO377" s="271"/>
      <c r="AP377" s="270"/>
      <c r="AQ377" s="271"/>
      <c r="AR377" s="269"/>
      <c r="AS377" s="153"/>
      <c r="AT377" s="118"/>
      <c r="AU377" s="154"/>
      <c r="AV377" s="118"/>
      <c r="AW377" s="155"/>
      <c r="AX377" s="120"/>
      <c r="AY377" s="117"/>
      <c r="AZ377" s="118"/>
      <c r="BA377" s="119"/>
      <c r="BB377" s="118"/>
      <c r="BC377" s="119"/>
      <c r="BD377" s="125"/>
      <c r="BE377" s="117"/>
      <c r="BF377" s="118"/>
      <c r="BG377" s="119"/>
      <c r="BH377" s="118"/>
      <c r="BI377" s="119"/>
      <c r="BJ377" s="120"/>
      <c r="BK377" s="47"/>
    </row>
    <row r="378" spans="1:63" ht="15.6" customHeight="1" x14ac:dyDescent="0.3">
      <c r="B378" s="32" t="s">
        <v>209</v>
      </c>
      <c r="C378" s="9" t="s">
        <v>208</v>
      </c>
      <c r="D378" s="21"/>
      <c r="E378" s="12" t="s">
        <v>702</v>
      </c>
      <c r="F378" s="106"/>
      <c r="G378" s="298"/>
      <c r="H378" s="63">
        <v>1.1545173745173827</v>
      </c>
      <c r="I378" s="63">
        <v>1.1545173745173827</v>
      </c>
      <c r="J378" s="291">
        <f t="shared" si="37"/>
        <v>6.4139854139854596E-2</v>
      </c>
      <c r="K378" s="292">
        <f t="shared" si="38"/>
        <v>0.61363792363792313</v>
      </c>
      <c r="L378" s="144"/>
      <c r="M378" s="390"/>
      <c r="N378" s="72"/>
      <c r="O378" s="178"/>
      <c r="P378" s="72"/>
      <c r="Q378" s="178">
        <v>1.3843518518518616E-2</v>
      </c>
      <c r="R378" s="63">
        <v>1.1545173745173827</v>
      </c>
      <c r="S378" s="178"/>
      <c r="T378" s="88"/>
      <c r="U378" s="192"/>
      <c r="V378" s="72"/>
      <c r="W378" s="178"/>
      <c r="X378" s="72"/>
      <c r="Y378" s="178"/>
      <c r="Z378" s="72"/>
      <c r="AA378" s="178"/>
      <c r="AB378" s="88"/>
      <c r="AC378" s="176"/>
      <c r="AD378" s="71"/>
      <c r="AE378" s="184"/>
      <c r="AF378" s="71"/>
      <c r="AG378" s="179">
        <v>1.3812731481481433E-2</v>
      </c>
      <c r="AH378" s="71">
        <v>1.3195855770187677</v>
      </c>
      <c r="AI378" s="179"/>
      <c r="AJ378" s="82"/>
      <c r="AK378" s="266" t="s">
        <v>1180</v>
      </c>
      <c r="AL378" s="267">
        <v>1.18859649122807</v>
      </c>
      <c r="AM378" s="271"/>
      <c r="AN378" s="267"/>
      <c r="AO378" s="271">
        <v>1.2596296296296217E-2</v>
      </c>
      <c r="AP378" s="270">
        <v>1.1442991125877928</v>
      </c>
      <c r="AQ378" s="271"/>
      <c r="AR378" s="269"/>
      <c r="AS378" s="153"/>
      <c r="AT378" s="118"/>
      <c r="AU378" s="154"/>
      <c r="AV378" s="118"/>
      <c r="AW378" s="155"/>
      <c r="AX378" s="120"/>
      <c r="AY378" s="117">
        <v>6.1689814814814815E-2</v>
      </c>
      <c r="AZ378" s="118">
        <v>1.4232309746328438</v>
      </c>
      <c r="BA378" s="119"/>
      <c r="BB378" s="118"/>
      <c r="BC378" s="119"/>
      <c r="BD378" s="125"/>
      <c r="BE378" s="117">
        <v>5.6574074074074075E-2</v>
      </c>
      <c r="BF378" s="118">
        <v>1.326098752034726</v>
      </c>
      <c r="BG378" s="119"/>
      <c r="BH378" s="118"/>
      <c r="BI378" s="119">
        <v>1.6137731481481482E-2</v>
      </c>
      <c r="BJ378" s="120">
        <v>1.5030723346149701</v>
      </c>
      <c r="BK378" s="83"/>
    </row>
    <row r="379" spans="1:63" ht="15.6" customHeight="1" x14ac:dyDescent="0.3">
      <c r="B379" s="139" t="s">
        <v>1558</v>
      </c>
      <c r="C379" s="19" t="s">
        <v>1499</v>
      </c>
      <c r="D379" s="145">
        <v>1989</v>
      </c>
      <c r="E379" s="31" t="s">
        <v>1500</v>
      </c>
      <c r="F379" s="106"/>
      <c r="G379" s="298"/>
      <c r="H379" s="64">
        <v>1.1929726715002791</v>
      </c>
      <c r="I379" s="64">
        <f>(((H379-100%)*0.8))+100%</f>
        <v>1.1543781372002233</v>
      </c>
      <c r="J379" s="291">
        <f t="shared" si="37"/>
        <v>6.4132118733345733E-2</v>
      </c>
      <c r="K379" s="292">
        <f t="shared" si="38"/>
        <v>0.61364565904443191</v>
      </c>
      <c r="L379" s="169"/>
      <c r="M379" s="390"/>
      <c r="N379" s="72"/>
      <c r="O379" s="178"/>
      <c r="P379" s="72"/>
      <c r="Q379" s="178"/>
      <c r="R379" s="72"/>
      <c r="S379" s="178"/>
      <c r="T379" s="88"/>
      <c r="U379" s="192"/>
      <c r="V379" s="72"/>
      <c r="W379" s="178"/>
      <c r="X379" s="72"/>
      <c r="Y379" s="178"/>
      <c r="Z379" s="72"/>
      <c r="AA379" s="178"/>
      <c r="AB379" s="88"/>
      <c r="AC379" s="176">
        <v>4.9513888888888892E-2</v>
      </c>
      <c r="AD379" s="64">
        <v>1.1929726715002791</v>
      </c>
      <c r="AE379" s="184"/>
      <c r="AF379" s="54"/>
      <c r="AG379" s="179"/>
      <c r="AH379" s="54"/>
      <c r="AI379" s="179"/>
      <c r="AJ379" s="67"/>
      <c r="AK379" s="266"/>
      <c r="AL379" s="267"/>
      <c r="AM379" s="271"/>
      <c r="AN379" s="267"/>
      <c r="AO379" s="271"/>
      <c r="AP379" s="270"/>
      <c r="AQ379" s="271"/>
      <c r="AR379" s="269"/>
      <c r="AS379" s="153"/>
      <c r="AT379" s="118"/>
      <c r="AU379" s="154"/>
      <c r="AV379" s="118"/>
      <c r="AW379" s="155"/>
      <c r="AX379" s="120"/>
      <c r="AY379" s="117"/>
      <c r="AZ379" s="118"/>
      <c r="BA379" s="119"/>
      <c r="BB379" s="118"/>
      <c r="BC379" s="119"/>
      <c r="BD379" s="125"/>
      <c r="BE379" s="117"/>
      <c r="BF379" s="118"/>
      <c r="BG379" s="119"/>
      <c r="BH379" s="118"/>
      <c r="BI379" s="119"/>
      <c r="BJ379" s="120"/>
      <c r="BK379" s="47"/>
    </row>
    <row r="380" spans="1:63" ht="15.6" customHeight="1" x14ac:dyDescent="0.3">
      <c r="B380" s="32" t="s">
        <v>2068</v>
      </c>
      <c r="C380" s="19" t="s">
        <v>2081</v>
      </c>
      <c r="D380" s="145">
        <v>1981</v>
      </c>
      <c r="E380" s="12"/>
      <c r="F380" s="106"/>
      <c r="G380" s="298"/>
      <c r="H380" s="64">
        <v>1.1895844022575701</v>
      </c>
      <c r="I380" s="64">
        <f>(((H380-100%)*0.8))+100%</f>
        <v>1.1516675218060561</v>
      </c>
      <c r="J380" s="291">
        <f t="shared" si="37"/>
        <v>6.3981528989225336E-2</v>
      </c>
      <c r="K380" s="292">
        <f t="shared" si="38"/>
        <v>0.61379624878855232</v>
      </c>
      <c r="L380" s="50"/>
      <c r="M380" s="390"/>
      <c r="N380" s="72"/>
      <c r="O380" s="178">
        <v>5.366898148148147E-2</v>
      </c>
      <c r="P380" s="64">
        <v>1.1895844022575701</v>
      </c>
      <c r="Q380" s="178"/>
      <c r="R380" s="72"/>
      <c r="S380" s="178"/>
      <c r="T380" s="88"/>
      <c r="U380" s="191"/>
      <c r="V380" s="54"/>
      <c r="W380" s="179"/>
      <c r="X380" s="54"/>
      <c r="Y380" s="179"/>
      <c r="Z380" s="54"/>
      <c r="AA380" s="179"/>
      <c r="AB380" s="70"/>
      <c r="AC380" s="176"/>
      <c r="AD380" s="54"/>
      <c r="AE380" s="184"/>
      <c r="AF380" s="54"/>
      <c r="AG380" s="179"/>
      <c r="AH380" s="54"/>
      <c r="AI380" s="179"/>
      <c r="AJ380" s="67"/>
      <c r="AK380" s="266"/>
      <c r="AL380" s="267"/>
      <c r="AM380" s="271"/>
      <c r="AN380" s="267"/>
      <c r="AO380" s="271"/>
      <c r="AP380" s="270"/>
      <c r="AQ380" s="271"/>
      <c r="AR380" s="269"/>
      <c r="AS380" s="108"/>
      <c r="AT380" s="61"/>
      <c r="AU380" s="45"/>
      <c r="AV380" s="61"/>
      <c r="AW380" s="46"/>
      <c r="AX380" s="59"/>
      <c r="AY380" s="165"/>
      <c r="AZ380" s="61"/>
      <c r="BA380" s="16"/>
      <c r="BB380" s="61"/>
      <c r="BC380" s="16"/>
      <c r="BD380" s="167"/>
      <c r="BE380" s="165"/>
      <c r="BF380" s="61"/>
      <c r="BG380" s="16"/>
      <c r="BH380" s="61"/>
      <c r="BI380" s="16"/>
      <c r="BJ380" s="59"/>
      <c r="BK380" s="47"/>
    </row>
    <row r="381" spans="1:63" ht="15.6" customHeight="1" x14ac:dyDescent="0.3">
      <c r="B381" s="32" t="s">
        <v>401</v>
      </c>
      <c r="C381" s="198" t="s">
        <v>400</v>
      </c>
      <c r="D381" s="196">
        <v>1973</v>
      </c>
      <c r="E381" s="304" t="s">
        <v>702</v>
      </c>
      <c r="F381" s="207">
        <v>1</v>
      </c>
      <c r="G381" s="301">
        <v>43953</v>
      </c>
      <c r="H381" s="63">
        <v>1.1164699846074915</v>
      </c>
      <c r="I381" s="63">
        <v>1.1513803088803127</v>
      </c>
      <c r="J381" s="291">
        <f t="shared" ref="J381:J412" si="39">$J$4*I381</f>
        <v>6.3965572715572933E-2</v>
      </c>
      <c r="K381" s="292">
        <f t="shared" ref="K381:K412" si="40">$K$4-$J$4*(I381/$I$4)</f>
        <v>0.6138122050622048</v>
      </c>
      <c r="L381" s="144"/>
      <c r="M381" s="390" t="s">
        <v>2193</v>
      </c>
      <c r="N381" s="72">
        <v>1.2381474376541519</v>
      </c>
      <c r="O381" s="178">
        <v>5.0370370370370288E-2</v>
      </c>
      <c r="P381" s="86">
        <v>1.1164699846074915</v>
      </c>
      <c r="Q381" s="178">
        <v>1.3805902777777823E-2</v>
      </c>
      <c r="R381" s="63">
        <v>1.1513803088803127</v>
      </c>
      <c r="S381" s="178">
        <v>6.5717592592592577E-2</v>
      </c>
      <c r="T381" s="88">
        <v>1.2111774744027302</v>
      </c>
      <c r="U381" s="192" t="s">
        <v>1802</v>
      </c>
      <c r="V381" s="72">
        <v>1.263456090651558</v>
      </c>
      <c r="W381" s="178">
        <v>5.063657407407407E-2</v>
      </c>
      <c r="X381" s="86">
        <v>1.1014602215508567</v>
      </c>
      <c r="Y381" s="178">
        <v>1.3839004629629503E-2</v>
      </c>
      <c r="Z381" s="72">
        <v>1.2415787506230069</v>
      </c>
      <c r="AA381" s="178">
        <v>6.2812500000000049E-2</v>
      </c>
      <c r="AB381" s="88">
        <v>1.1726447709593786</v>
      </c>
      <c r="AC381" s="176">
        <v>5.2083333333333336E-2</v>
      </c>
      <c r="AD381" s="71">
        <v>1.2548800892359175</v>
      </c>
      <c r="AE381" s="184">
        <v>4.6215277777777779E-2</v>
      </c>
      <c r="AF381" s="72">
        <v>1.090387766247952</v>
      </c>
      <c r="AG381" s="179">
        <v>1.369490740740742E-2</v>
      </c>
      <c r="AH381" s="71">
        <v>1.3083293711783726</v>
      </c>
      <c r="AI381" s="179">
        <v>6.3240740740740709E-2</v>
      </c>
      <c r="AJ381" s="88">
        <v>1.1948392739995621</v>
      </c>
      <c r="AK381" s="266"/>
      <c r="AL381" s="267"/>
      <c r="AM381" s="271">
        <v>4.9178240740740731E-2</v>
      </c>
      <c r="AN381" s="267">
        <v>1.1496212121212142</v>
      </c>
      <c r="AO381" s="271">
        <v>1.3316666666666754E-2</v>
      </c>
      <c r="AP381" s="270">
        <v>1.2097405055305681</v>
      </c>
      <c r="AQ381" s="271">
        <v>6.5187340990263798E-2</v>
      </c>
      <c r="AR381" s="269">
        <v>1.1559525087623463</v>
      </c>
      <c r="AS381" s="153">
        <v>5.6979166666666664E-2</v>
      </c>
      <c r="AT381" s="118">
        <v>1.3686405337781482</v>
      </c>
      <c r="AU381" s="154">
        <v>4.6793981481481478E-2</v>
      </c>
      <c r="AV381" s="118">
        <v>1.0681638044914135</v>
      </c>
      <c r="AW381" s="155">
        <v>1.2899305555555554E-2</v>
      </c>
      <c r="AX381" s="120">
        <v>1.1639281487154491</v>
      </c>
      <c r="AY381" s="117">
        <v>5.4027777777777779E-2</v>
      </c>
      <c r="AZ381" s="118">
        <v>1.2464619492656877</v>
      </c>
      <c r="BA381" s="119">
        <v>4.7962962962962964E-2</v>
      </c>
      <c r="BB381" s="118">
        <v>1.0825496342737724</v>
      </c>
      <c r="BC381" s="119">
        <v>1.396412037037037E-2</v>
      </c>
      <c r="BD381" s="125">
        <v>1.2612377169140707</v>
      </c>
      <c r="BE381" s="117">
        <v>4.5729166666666661E-2</v>
      </c>
      <c r="BF381" s="118">
        <v>1.0718936516549105</v>
      </c>
      <c r="BG381" s="119">
        <v>9.3425925925925926E-2</v>
      </c>
      <c r="BH381" s="118">
        <v>1.4284197487170414</v>
      </c>
      <c r="BI381" s="119">
        <v>1.3344521604938273E-2</v>
      </c>
      <c r="BJ381" s="120">
        <v>1.2429120701426573</v>
      </c>
      <c r="BK381" s="83"/>
    </row>
    <row r="382" spans="1:63" ht="15.6" customHeight="1" x14ac:dyDescent="0.3">
      <c r="B382" s="32" t="s">
        <v>106</v>
      </c>
      <c r="C382" s="9" t="s">
        <v>105</v>
      </c>
      <c r="D382" s="21">
        <v>1964</v>
      </c>
      <c r="E382" s="24" t="s">
        <v>733</v>
      </c>
      <c r="F382" s="106"/>
      <c r="G382" s="298"/>
      <c r="H382" s="64">
        <v>1.1885328185328181</v>
      </c>
      <c r="I382" s="64">
        <f>(((H382-100%)*0.8))+100%</f>
        <v>1.1508262548262544</v>
      </c>
      <c r="J382" s="291">
        <f t="shared" si="39"/>
        <v>6.3934791934791915E-2</v>
      </c>
      <c r="K382" s="292">
        <f t="shared" si="40"/>
        <v>0.6138429858429858</v>
      </c>
      <c r="L382" s="144"/>
      <c r="M382" s="390"/>
      <c r="N382" s="72"/>
      <c r="O382" s="178"/>
      <c r="P382" s="72"/>
      <c r="Q382" s="178">
        <v>1.4251388888888883E-2</v>
      </c>
      <c r="R382" s="64">
        <v>1.1885328185328181</v>
      </c>
      <c r="S382" s="178"/>
      <c r="T382" s="88"/>
      <c r="U382" s="192"/>
      <c r="V382" s="72"/>
      <c r="W382" s="178"/>
      <c r="X382" s="72"/>
      <c r="Y382" s="178"/>
      <c r="Z382" s="72"/>
      <c r="AA382" s="178"/>
      <c r="AB382" s="88"/>
      <c r="AC382" s="176"/>
      <c r="AD382" s="71"/>
      <c r="AE382" s="184"/>
      <c r="AF382" s="71"/>
      <c r="AG382" s="179"/>
      <c r="AH382" s="71"/>
      <c r="AI382" s="179"/>
      <c r="AJ382" s="82"/>
      <c r="AK382" s="266"/>
      <c r="AL382" s="267"/>
      <c r="AM382" s="271">
        <v>5.136574074074074E-2</v>
      </c>
      <c r="AN382" s="267">
        <v>1.2007575757575781</v>
      </c>
      <c r="AO382" s="271"/>
      <c r="AP382" s="270"/>
      <c r="AQ382" s="271">
        <v>7.4781543887147417E-2</v>
      </c>
      <c r="AR382" s="269">
        <v>1.3260843585931905</v>
      </c>
      <c r="AS382" s="153"/>
      <c r="AT382" s="118"/>
      <c r="AU382" s="154">
        <v>7.8958333333333339E-2</v>
      </c>
      <c r="AV382" s="118">
        <v>1.8023778071334216</v>
      </c>
      <c r="AW382" s="155"/>
      <c r="AX382" s="120"/>
      <c r="AY382" s="117"/>
      <c r="AZ382" s="118"/>
      <c r="BA382" s="119">
        <v>5.2060185185185182E-2</v>
      </c>
      <c r="BB382" s="118">
        <v>1.1750261233019854</v>
      </c>
      <c r="BC382" s="119"/>
      <c r="BD382" s="125"/>
      <c r="BE382" s="117"/>
      <c r="BF382" s="118"/>
      <c r="BG382" s="119" t="s">
        <v>589</v>
      </c>
      <c r="BH382" s="118"/>
      <c r="BI382" s="119"/>
      <c r="BJ382" s="120"/>
      <c r="BK382" s="83"/>
    </row>
    <row r="383" spans="1:63" ht="15.6" customHeight="1" x14ac:dyDescent="0.3">
      <c r="B383" s="32" t="s">
        <v>1668</v>
      </c>
      <c r="C383" s="211" t="s">
        <v>1624</v>
      </c>
      <c r="D383" s="209">
        <v>1975</v>
      </c>
      <c r="E383" s="456" t="s">
        <v>2271</v>
      </c>
      <c r="F383" s="207">
        <v>1</v>
      </c>
      <c r="G383" s="301">
        <v>43964</v>
      </c>
      <c r="H383" s="64">
        <v>1.1883852691218129</v>
      </c>
      <c r="I383" s="64">
        <f>(((H383-100%)*0.8))+100%</f>
        <v>1.1507082152974504</v>
      </c>
      <c r="J383" s="291">
        <f t="shared" si="39"/>
        <v>6.3928234183191684E-2</v>
      </c>
      <c r="K383" s="292">
        <f t="shared" si="40"/>
        <v>0.61384954359458599</v>
      </c>
      <c r="L383" s="50"/>
      <c r="M383" s="390"/>
      <c r="N383" s="72"/>
      <c r="O383" s="178"/>
      <c r="P383" s="72"/>
      <c r="Q383" s="178"/>
      <c r="R383" s="72"/>
      <c r="S383" s="178"/>
      <c r="T383" s="88"/>
      <c r="U383" s="191" t="s">
        <v>1817</v>
      </c>
      <c r="V383" s="64">
        <v>1.1883852691218129</v>
      </c>
      <c r="W383" s="179"/>
      <c r="X383" s="71"/>
      <c r="Y383" s="179"/>
      <c r="Z383" s="54"/>
      <c r="AA383" s="179"/>
      <c r="AB383" s="70"/>
      <c r="AC383" s="176"/>
      <c r="AD383" s="54"/>
      <c r="AE383" s="184"/>
      <c r="AF383" s="54"/>
      <c r="AG383" s="179"/>
      <c r="AH383" s="54"/>
      <c r="AI383" s="179"/>
      <c r="AJ383" s="67"/>
      <c r="AK383" s="266"/>
      <c r="AL383" s="267"/>
      <c r="AM383" s="271"/>
      <c r="AN383" s="267"/>
      <c r="AO383" s="271"/>
      <c r="AP383" s="270"/>
      <c r="AQ383" s="271"/>
      <c r="AR383" s="269"/>
      <c r="AS383" s="153"/>
      <c r="AT383" s="118"/>
      <c r="AU383" s="154"/>
      <c r="AV383" s="118"/>
      <c r="AW383" s="155"/>
      <c r="AX383" s="120"/>
      <c r="AY383" s="165"/>
      <c r="AZ383" s="61"/>
      <c r="BA383" s="16"/>
      <c r="BB383" s="61"/>
      <c r="BC383" s="16"/>
      <c r="BD383" s="167"/>
      <c r="BE383" s="165"/>
      <c r="BF383" s="61"/>
      <c r="BG383" s="16"/>
      <c r="BH383" s="61"/>
      <c r="BI383" s="16"/>
      <c r="BJ383" s="59"/>
      <c r="BK383" s="47"/>
    </row>
    <row r="384" spans="1:63" ht="15.6" customHeight="1" x14ac:dyDescent="0.3">
      <c r="B384" s="42" t="s">
        <v>909</v>
      </c>
      <c r="C384" s="38" t="s">
        <v>1021</v>
      </c>
      <c r="D384" s="21">
        <v>1968</v>
      </c>
      <c r="E384" s="12" t="s">
        <v>1109</v>
      </c>
      <c r="F384" s="106"/>
      <c r="G384" s="298"/>
      <c r="H384" s="63">
        <v>1.1455888030888062</v>
      </c>
      <c r="I384" s="63">
        <v>1.1455888030888062</v>
      </c>
      <c r="J384" s="291">
        <f t="shared" si="39"/>
        <v>6.3643822393822561E-2</v>
      </c>
      <c r="K384" s="292">
        <f t="shared" si="40"/>
        <v>0.6141339553839551</v>
      </c>
      <c r="L384" s="144"/>
      <c r="M384" s="390" t="s">
        <v>2144</v>
      </c>
      <c r="N384" s="72">
        <v>1.2203343381748426</v>
      </c>
      <c r="O384" s="178"/>
      <c r="P384" s="72"/>
      <c r="Q384" s="178">
        <v>1.3736458333333368E-2</v>
      </c>
      <c r="R384" s="63">
        <v>1.1455888030888062</v>
      </c>
      <c r="S384" s="178"/>
      <c r="T384" s="88"/>
      <c r="U384" s="192"/>
      <c r="V384" s="72"/>
      <c r="W384" s="178"/>
      <c r="X384" s="72"/>
      <c r="Y384" s="178">
        <v>1.4317013888888952E-2</v>
      </c>
      <c r="Z384" s="72">
        <v>1.2844637813590263</v>
      </c>
      <c r="AA384" s="178"/>
      <c r="AB384" s="88"/>
      <c r="AC384" s="176">
        <v>5.2465277777777784E-2</v>
      </c>
      <c r="AD384" s="72">
        <v>1.2640825432236478</v>
      </c>
      <c r="AE384" s="184"/>
      <c r="AF384" s="71"/>
      <c r="AG384" s="179">
        <v>1.3940162037037074E-2</v>
      </c>
      <c r="AH384" s="71">
        <v>1.331759528521999</v>
      </c>
      <c r="AI384" s="179"/>
      <c r="AJ384" s="82"/>
      <c r="AK384" s="266" t="s">
        <v>1222</v>
      </c>
      <c r="AL384" s="267">
        <v>1.1883384932920535</v>
      </c>
      <c r="AM384" s="271"/>
      <c r="AN384" s="267"/>
      <c r="AO384" s="271">
        <v>1.2938310185185098E-2</v>
      </c>
      <c r="AP384" s="270">
        <v>1.1753690541279362</v>
      </c>
      <c r="AQ384" s="271"/>
      <c r="AR384" s="269"/>
      <c r="AS384" s="153"/>
      <c r="AT384" s="118"/>
      <c r="AU384" s="154"/>
      <c r="AV384" s="118"/>
      <c r="AW384" s="155"/>
      <c r="AX384" s="120"/>
      <c r="AY384" s="117"/>
      <c r="AZ384" s="118"/>
      <c r="BA384" s="119"/>
      <c r="BB384" s="118"/>
      <c r="BC384" s="119"/>
      <c r="BD384" s="125"/>
      <c r="BE384" s="117"/>
      <c r="BF384" s="118"/>
      <c r="BG384" s="119"/>
      <c r="BH384" s="118"/>
      <c r="BI384" s="119"/>
      <c r="BJ384" s="120"/>
      <c r="BK384" s="83"/>
    </row>
    <row r="385" spans="1:68" ht="15.6" customHeight="1" x14ac:dyDescent="0.3">
      <c r="B385" s="42" t="s">
        <v>954</v>
      </c>
      <c r="C385" s="38" t="s">
        <v>1065</v>
      </c>
      <c r="D385" s="21"/>
      <c r="E385" s="254"/>
      <c r="F385" s="106"/>
      <c r="G385" s="298"/>
      <c r="H385" s="63">
        <v>1.1449903474903511</v>
      </c>
      <c r="I385" s="63">
        <v>1.1449903474903511</v>
      </c>
      <c r="J385" s="291">
        <f t="shared" si="39"/>
        <v>6.3610574860575059E-2</v>
      </c>
      <c r="K385" s="292">
        <f t="shared" si="40"/>
        <v>0.61416720291720261</v>
      </c>
      <c r="L385" s="144"/>
      <c r="M385" s="390"/>
      <c r="N385" s="72"/>
      <c r="O385" s="178"/>
      <c r="P385" s="72"/>
      <c r="Q385" s="178">
        <v>1.372928240740745E-2</v>
      </c>
      <c r="R385" s="63">
        <v>1.1449903474903511</v>
      </c>
      <c r="S385" s="178"/>
      <c r="T385" s="88"/>
      <c r="U385" s="192"/>
      <c r="V385" s="72"/>
      <c r="W385" s="178"/>
      <c r="X385" s="72"/>
      <c r="Y385" s="178">
        <v>1.6292361111111209E-2</v>
      </c>
      <c r="Z385" s="72">
        <v>1.4616838345240055</v>
      </c>
      <c r="AA385" s="178"/>
      <c r="AB385" s="88"/>
      <c r="AC385" s="176"/>
      <c r="AD385" s="71"/>
      <c r="AE385" s="184"/>
      <c r="AF385" s="71"/>
      <c r="AG385" s="179"/>
      <c r="AH385" s="71"/>
      <c r="AI385" s="179"/>
      <c r="AJ385" s="82"/>
      <c r="AK385" s="266"/>
      <c r="AL385" s="267"/>
      <c r="AM385" s="271"/>
      <c r="AN385" s="267"/>
      <c r="AO385" s="271">
        <v>1.6742708333333356E-2</v>
      </c>
      <c r="AP385" s="270">
        <v>1.5209761534255883</v>
      </c>
      <c r="AQ385" s="271"/>
      <c r="AR385" s="269"/>
      <c r="AS385" s="153"/>
      <c r="AT385" s="118"/>
      <c r="AU385" s="154"/>
      <c r="AV385" s="118"/>
      <c r="AW385" s="155"/>
      <c r="AX385" s="120"/>
      <c r="AY385" s="117"/>
      <c r="AZ385" s="118"/>
      <c r="BA385" s="119"/>
      <c r="BB385" s="118"/>
      <c r="BC385" s="119"/>
      <c r="BD385" s="125"/>
      <c r="BE385" s="117"/>
      <c r="BF385" s="118"/>
      <c r="BG385" s="119"/>
      <c r="BH385" s="118"/>
      <c r="BI385" s="119"/>
      <c r="BJ385" s="120"/>
      <c r="BK385" s="83"/>
    </row>
    <row r="386" spans="1:68" ht="15.6" customHeight="1" x14ac:dyDescent="0.3">
      <c r="A386" s="22"/>
      <c r="B386" s="32" t="s">
        <v>524</v>
      </c>
      <c r="C386" s="9" t="s">
        <v>523</v>
      </c>
      <c r="D386" s="21">
        <v>1968</v>
      </c>
      <c r="E386" s="24" t="s">
        <v>729</v>
      </c>
      <c r="F386" s="106"/>
      <c r="G386" s="298"/>
      <c r="H386" s="63">
        <v>1.144008056394765</v>
      </c>
      <c r="I386" s="63">
        <v>1.144008056394765</v>
      </c>
      <c r="J386" s="291">
        <f t="shared" si="39"/>
        <v>6.3556003133042493E-2</v>
      </c>
      <c r="K386" s="292">
        <f t="shared" si="40"/>
        <v>0.61422177464473515</v>
      </c>
      <c r="L386" s="144"/>
      <c r="M386" s="390"/>
      <c r="N386" s="72"/>
      <c r="O386" s="178"/>
      <c r="P386" s="72"/>
      <c r="Q386" s="178"/>
      <c r="R386" s="72"/>
      <c r="S386" s="178"/>
      <c r="T386" s="88"/>
      <c r="U386" s="192"/>
      <c r="V386" s="72"/>
      <c r="W386" s="178">
        <v>5.2592592592592635E-2</v>
      </c>
      <c r="X386" s="63">
        <v>1.144008056394765</v>
      </c>
      <c r="Y386" s="178"/>
      <c r="Z386" s="72"/>
      <c r="AA386" s="178">
        <v>6.362113117655166E-2</v>
      </c>
      <c r="AB386" s="88">
        <v>1.1877410833306101</v>
      </c>
      <c r="AC386" s="176"/>
      <c r="AD386" s="71"/>
      <c r="AE386" s="184"/>
      <c r="AF386" s="71"/>
      <c r="AG386" s="179">
        <v>1.4198495370370323E-2</v>
      </c>
      <c r="AH386" s="71">
        <v>1.3564391468282528</v>
      </c>
      <c r="AI386" s="179">
        <v>6.5254629629629579E-2</v>
      </c>
      <c r="AJ386" s="88">
        <v>1.2328886945112607</v>
      </c>
      <c r="AK386" s="266" t="s">
        <v>1186</v>
      </c>
      <c r="AL386" s="267">
        <v>1.3725490196078429</v>
      </c>
      <c r="AM386" s="271">
        <v>5.2662037037036979E-2</v>
      </c>
      <c r="AN386" s="267">
        <v>1.2310606060606071</v>
      </c>
      <c r="AO386" s="271">
        <v>1.4260416666666664E-2</v>
      </c>
      <c r="AP386" s="270">
        <v>1.2954746183286425</v>
      </c>
      <c r="AQ386" s="271">
        <v>7.1681375067273456E-2</v>
      </c>
      <c r="AR386" s="269">
        <v>1.271109759683636</v>
      </c>
      <c r="AS386" s="153">
        <v>5.8067129629629628E-2</v>
      </c>
      <c r="AT386" s="118">
        <v>1.3947734222963579</v>
      </c>
      <c r="AU386" s="154">
        <v>5.6724537037037039E-2</v>
      </c>
      <c r="AV386" s="118">
        <v>1.2948480845442536</v>
      </c>
      <c r="AW386" s="155"/>
      <c r="AX386" s="120"/>
      <c r="AY386" s="117"/>
      <c r="AZ386" s="118"/>
      <c r="BA386" s="119"/>
      <c r="BB386" s="118"/>
      <c r="BC386" s="119"/>
      <c r="BD386" s="121"/>
      <c r="BE386" s="117"/>
      <c r="BF386" s="118"/>
      <c r="BG386" s="119"/>
      <c r="BH386" s="118"/>
      <c r="BI386" s="119"/>
      <c r="BJ386" s="120"/>
      <c r="BK386" s="83"/>
    </row>
    <row r="387" spans="1:68" ht="15.6" customHeight="1" x14ac:dyDescent="0.3">
      <c r="B387" s="32" t="s">
        <v>1294</v>
      </c>
      <c r="C387" s="203" t="s">
        <v>1279</v>
      </c>
      <c r="D387" s="196">
        <v>1980</v>
      </c>
      <c r="E387" s="195" t="s">
        <v>1905</v>
      </c>
      <c r="F387" s="207">
        <v>1</v>
      </c>
      <c r="G387" s="301">
        <v>43966</v>
      </c>
      <c r="H387" s="63">
        <v>1.143756294058409</v>
      </c>
      <c r="I387" s="63">
        <v>1.143756294058409</v>
      </c>
      <c r="J387" s="291">
        <f t="shared" si="39"/>
        <v>6.3542016336578272E-2</v>
      </c>
      <c r="K387" s="292">
        <f t="shared" si="40"/>
        <v>0.6142357614411994</v>
      </c>
      <c r="L387" s="144"/>
      <c r="M387" s="390"/>
      <c r="N387" s="72"/>
      <c r="O387" s="178">
        <v>5.3506944444444503E-2</v>
      </c>
      <c r="P387" s="72">
        <v>1.1859928168291467</v>
      </c>
      <c r="Q387" s="178"/>
      <c r="R387" s="72"/>
      <c r="S387" s="178"/>
      <c r="T387" s="88"/>
      <c r="U387" s="192"/>
      <c r="V387" s="72"/>
      <c r="W387" s="178">
        <v>5.2581018518518485E-2</v>
      </c>
      <c r="X387" s="63">
        <v>1.143756294058409</v>
      </c>
      <c r="Y387" s="178"/>
      <c r="Z387" s="72"/>
      <c r="AA387" s="178"/>
      <c r="AB387" s="88"/>
      <c r="AC387" s="176"/>
      <c r="AD387" s="71"/>
      <c r="AE387" s="184">
        <v>5.2511574074074079E-2</v>
      </c>
      <c r="AF387" s="72">
        <v>1.2389404696886948</v>
      </c>
      <c r="AG387" s="179">
        <v>1.4002314814814842E-2</v>
      </c>
      <c r="AH387" s="71">
        <v>1.3376972323886929</v>
      </c>
      <c r="AI387" s="179"/>
      <c r="AJ387" s="82"/>
      <c r="AK387" s="266"/>
      <c r="AL387" s="267"/>
      <c r="AM387" s="271"/>
      <c r="AN387" s="267"/>
      <c r="AO387" s="271"/>
      <c r="AP387" s="270"/>
      <c r="AQ387" s="271"/>
      <c r="AR387" s="269"/>
      <c r="AS387" s="153"/>
      <c r="AT387" s="118"/>
      <c r="AU387" s="154"/>
      <c r="AV387" s="118"/>
      <c r="AW387" s="155"/>
      <c r="AX387" s="120"/>
      <c r="AY387" s="117"/>
      <c r="AZ387" s="118"/>
      <c r="BA387" s="119"/>
      <c r="BB387" s="118"/>
      <c r="BC387" s="119"/>
      <c r="BD387" s="121"/>
      <c r="BE387" s="117"/>
      <c r="BF387" s="118"/>
      <c r="BG387" s="119"/>
      <c r="BH387" s="118"/>
      <c r="BI387" s="119"/>
      <c r="BJ387" s="120"/>
      <c r="BK387" s="83"/>
    </row>
    <row r="388" spans="1:68" ht="15.6" customHeight="1" x14ac:dyDescent="0.3">
      <c r="B388" s="32" t="s">
        <v>1969</v>
      </c>
      <c r="C388" s="211" t="s">
        <v>1924</v>
      </c>
      <c r="D388" s="196">
        <v>1996</v>
      </c>
      <c r="E388" s="195" t="s">
        <v>1290</v>
      </c>
      <c r="F388" s="207">
        <v>1</v>
      </c>
      <c r="G388" s="303">
        <v>43960</v>
      </c>
      <c r="H388" s="63">
        <v>1.1436776061776106</v>
      </c>
      <c r="I388" s="63">
        <v>1.1436776061776106</v>
      </c>
      <c r="J388" s="291">
        <f t="shared" si="39"/>
        <v>6.3537644787645037E-2</v>
      </c>
      <c r="K388" s="292">
        <f t="shared" si="40"/>
        <v>0.61424013299013269</v>
      </c>
      <c r="L388" s="50"/>
      <c r="M388" s="390" t="s">
        <v>2142</v>
      </c>
      <c r="N388" s="72">
        <v>1.3485886544258705</v>
      </c>
      <c r="O388" s="178"/>
      <c r="P388" s="72"/>
      <c r="Q388" s="178">
        <v>1.3713541666666718E-2</v>
      </c>
      <c r="R388" s="63">
        <v>1.1436776061776106</v>
      </c>
      <c r="S388" s="178"/>
      <c r="T388" s="88"/>
      <c r="U388" s="387"/>
      <c r="V388" s="179"/>
      <c r="W388" s="54"/>
      <c r="X388" s="179"/>
      <c r="Y388" s="54"/>
      <c r="Z388" s="179"/>
      <c r="AA388" s="54"/>
      <c r="AB388" s="230"/>
      <c r="AC388" s="231"/>
      <c r="AD388" s="179"/>
      <c r="AE388" s="56"/>
      <c r="AF388" s="179"/>
      <c r="AG388" s="54"/>
      <c r="AH388" s="179"/>
      <c r="AI388" s="232"/>
      <c r="AJ388" s="230"/>
      <c r="AK388" s="272"/>
      <c r="AL388" s="268"/>
      <c r="AM388" s="270"/>
      <c r="AN388" s="268"/>
      <c r="AO388" s="270"/>
      <c r="AP388" s="271"/>
      <c r="AQ388" s="270"/>
      <c r="AR388" s="273"/>
      <c r="AS388" s="233"/>
      <c r="AT388" s="45"/>
      <c r="AU388" s="61"/>
      <c r="AV388" s="46"/>
      <c r="AW388" s="61"/>
      <c r="AX388" s="234"/>
      <c r="AY388" s="235"/>
      <c r="AZ388" s="16"/>
      <c r="BA388" s="61"/>
      <c r="BB388" s="16"/>
      <c r="BC388" s="61"/>
      <c r="BD388" s="242"/>
      <c r="BE388" s="235"/>
      <c r="BF388" s="16"/>
      <c r="BG388" s="61"/>
      <c r="BH388" s="16"/>
      <c r="BI388" s="61"/>
      <c r="BJ388" s="237"/>
      <c r="BK388" s="47"/>
    </row>
    <row r="389" spans="1:68" ht="15.6" customHeight="1" x14ac:dyDescent="0.3">
      <c r="B389" s="32" t="s">
        <v>1253</v>
      </c>
      <c r="C389" s="12" t="s">
        <v>1254</v>
      </c>
      <c r="D389" s="21">
        <v>1978</v>
      </c>
      <c r="E389" s="12" t="s">
        <v>713</v>
      </c>
      <c r="F389" s="106"/>
      <c r="G389" s="298"/>
      <c r="H389" s="64">
        <v>1.1786573365405646</v>
      </c>
      <c r="I389" s="64">
        <f>(((H389-100%)*0.8))+100%</f>
        <v>1.1429258692324518</v>
      </c>
      <c r="J389" s="291">
        <f t="shared" si="39"/>
        <v>6.3495881624025099E-2</v>
      </c>
      <c r="K389" s="292">
        <f t="shared" si="40"/>
        <v>0.61428189615375262</v>
      </c>
      <c r="L389" s="144"/>
      <c r="M389" s="390"/>
      <c r="N389" s="72"/>
      <c r="O389" s="178"/>
      <c r="P389" s="72"/>
      <c r="Q389" s="178"/>
      <c r="R389" s="72"/>
      <c r="S389" s="178"/>
      <c r="T389" s="88"/>
      <c r="U389" s="192"/>
      <c r="V389" s="72"/>
      <c r="W389" s="178"/>
      <c r="X389" s="72"/>
      <c r="Y389" s="178"/>
      <c r="Z389" s="72"/>
      <c r="AA389" s="178"/>
      <c r="AB389" s="88"/>
      <c r="AC389" s="176"/>
      <c r="AD389" s="71"/>
      <c r="AE389" s="184"/>
      <c r="AF389" s="71"/>
      <c r="AG389" s="179"/>
      <c r="AH389" s="71"/>
      <c r="AI389" s="179">
        <v>6.2384259259259278E-2</v>
      </c>
      <c r="AJ389" s="87">
        <v>1.1786573365405646</v>
      </c>
      <c r="AK389" s="266"/>
      <c r="AL389" s="267"/>
      <c r="AM389" s="271"/>
      <c r="AN389" s="267"/>
      <c r="AO389" s="271"/>
      <c r="AP389" s="270"/>
      <c r="AQ389" s="271"/>
      <c r="AR389" s="269"/>
      <c r="AS389" s="153"/>
      <c r="AT389" s="118"/>
      <c r="AU389" s="154"/>
      <c r="AV389" s="118"/>
      <c r="AW389" s="155"/>
      <c r="AX389" s="120"/>
      <c r="AY389" s="117"/>
      <c r="AZ389" s="118"/>
      <c r="BA389" s="119"/>
      <c r="BB389" s="118"/>
      <c r="BC389" s="119"/>
      <c r="BD389" s="121"/>
      <c r="BE389" s="117"/>
      <c r="BF389" s="118"/>
      <c r="BG389" s="119"/>
      <c r="BH389" s="118"/>
      <c r="BI389" s="119"/>
      <c r="BJ389" s="120"/>
      <c r="BK389" s="83"/>
    </row>
    <row r="390" spans="1:68" ht="15.6" customHeight="1" x14ac:dyDescent="0.3">
      <c r="B390" s="32" t="s">
        <v>510</v>
      </c>
      <c r="C390" s="9" t="s">
        <v>509</v>
      </c>
      <c r="D390" s="21"/>
      <c r="E390" s="24"/>
      <c r="F390" s="106"/>
      <c r="G390" s="298"/>
      <c r="H390" s="64">
        <v>1.1781929726715004</v>
      </c>
      <c r="I390" s="64">
        <f>(((H390-100%)*0.8))+100%</f>
        <v>1.1425543781372003</v>
      </c>
      <c r="J390" s="291">
        <f t="shared" si="39"/>
        <v>6.3475243229844464E-2</v>
      </c>
      <c r="K390" s="292">
        <f t="shared" si="40"/>
        <v>0.61430253454793327</v>
      </c>
      <c r="L390" s="144"/>
      <c r="M390" s="390"/>
      <c r="N390" s="72"/>
      <c r="O390" s="178"/>
      <c r="P390" s="72"/>
      <c r="Q390" s="178"/>
      <c r="R390" s="72"/>
      <c r="S390" s="178"/>
      <c r="T390" s="88"/>
      <c r="U390" s="192"/>
      <c r="V390" s="72"/>
      <c r="W390" s="178"/>
      <c r="X390" s="72"/>
      <c r="Y390" s="178"/>
      <c r="Z390" s="72"/>
      <c r="AA390" s="178"/>
      <c r="AB390" s="88"/>
      <c r="AC390" s="176">
        <v>4.8900462962962965E-2</v>
      </c>
      <c r="AD390" s="64">
        <v>1.1781929726715004</v>
      </c>
      <c r="AE390" s="184"/>
      <c r="AF390" s="71"/>
      <c r="AG390" s="179"/>
      <c r="AH390" s="71"/>
      <c r="AI390" s="179"/>
      <c r="AJ390" s="82"/>
      <c r="AK390" s="266"/>
      <c r="AL390" s="267"/>
      <c r="AM390" s="271"/>
      <c r="AN390" s="267"/>
      <c r="AO390" s="271"/>
      <c r="AP390" s="270"/>
      <c r="AQ390" s="271"/>
      <c r="AR390" s="269"/>
      <c r="AS390" s="153"/>
      <c r="AT390" s="118"/>
      <c r="AU390" s="154"/>
      <c r="AV390" s="118"/>
      <c r="AW390" s="155"/>
      <c r="AX390" s="120"/>
      <c r="AY390" s="117">
        <v>4.809027777777778E-2</v>
      </c>
      <c r="AZ390" s="118">
        <v>1.109479305740988</v>
      </c>
      <c r="BA390" s="119"/>
      <c r="BB390" s="118"/>
      <c r="BC390" s="119"/>
      <c r="BD390" s="121"/>
      <c r="BE390" s="117">
        <v>4.3020833333333335E-2</v>
      </c>
      <c r="BF390" s="118">
        <v>1.0084102007596312</v>
      </c>
      <c r="BG390" s="119"/>
      <c r="BH390" s="118"/>
      <c r="BI390" s="119"/>
      <c r="BJ390" s="120"/>
      <c r="BK390" s="83"/>
    </row>
    <row r="391" spans="1:68" ht="15.6" customHeight="1" x14ac:dyDescent="0.3">
      <c r="B391" s="32" t="s">
        <v>588</v>
      </c>
      <c r="C391" s="9" t="s">
        <v>587</v>
      </c>
      <c r="D391" s="21"/>
      <c r="E391" s="12" t="s">
        <v>702</v>
      </c>
      <c r="F391" s="106"/>
      <c r="G391" s="298"/>
      <c r="H391" s="64">
        <v>1.1779536679536631</v>
      </c>
      <c r="I391" s="64">
        <f>(((H391-100%)*0.8))+100%</f>
        <v>1.1423629343629305</v>
      </c>
      <c r="J391" s="291">
        <f t="shared" si="39"/>
        <v>6.3464607464607248E-2</v>
      </c>
      <c r="K391" s="292">
        <f t="shared" si="40"/>
        <v>0.61431317031317045</v>
      </c>
      <c r="L391" s="144"/>
      <c r="M391" s="390"/>
      <c r="N391" s="72"/>
      <c r="O391" s="178"/>
      <c r="P391" s="72"/>
      <c r="Q391" s="178">
        <v>1.4124537037036977E-2</v>
      </c>
      <c r="R391" s="64">
        <v>1.1779536679536631</v>
      </c>
      <c r="S391" s="178"/>
      <c r="T391" s="88"/>
      <c r="U391" s="192"/>
      <c r="V391" s="72"/>
      <c r="W391" s="178"/>
      <c r="X391" s="72"/>
      <c r="Y391" s="178"/>
      <c r="Z391" s="72"/>
      <c r="AA391" s="178"/>
      <c r="AB391" s="88"/>
      <c r="AC391" s="176"/>
      <c r="AD391" s="71"/>
      <c r="AE391" s="184"/>
      <c r="AF391" s="71"/>
      <c r="AG391" s="179"/>
      <c r="AH391" s="71"/>
      <c r="AI391" s="179"/>
      <c r="AJ391" s="82"/>
      <c r="AK391" s="266"/>
      <c r="AL391" s="267"/>
      <c r="AM391" s="271"/>
      <c r="AN391" s="267"/>
      <c r="AO391" s="271">
        <v>1.2541435185185246E-2</v>
      </c>
      <c r="AP391" s="270">
        <v>1.1393153047062394</v>
      </c>
      <c r="AQ391" s="268"/>
      <c r="AR391" s="269"/>
      <c r="AS391" s="153"/>
      <c r="AT391" s="118"/>
      <c r="AU391" s="154"/>
      <c r="AV391" s="118"/>
      <c r="AW391" s="155">
        <v>1.3049382716049383E-2</v>
      </c>
      <c r="AX391" s="120">
        <v>1.1774698879064263</v>
      </c>
      <c r="AY391" s="117"/>
      <c r="AZ391" s="118"/>
      <c r="BA391" s="119"/>
      <c r="BB391" s="118"/>
      <c r="BC391" s="119">
        <v>1.356712962962963E-2</v>
      </c>
      <c r="BD391" s="121">
        <v>1.2253815596905708</v>
      </c>
      <c r="BE391" s="117">
        <v>5.1655092592592593E-2</v>
      </c>
      <c r="BF391" s="118">
        <v>1.2107976125881716</v>
      </c>
      <c r="BG391" s="119"/>
      <c r="BH391" s="118"/>
      <c r="BI391" s="119">
        <v>1.5002314814814816E-2</v>
      </c>
      <c r="BJ391" s="120">
        <v>1.397319343131266</v>
      </c>
      <c r="BK391" s="83"/>
    </row>
    <row r="392" spans="1:68" ht="15.6" customHeight="1" x14ac:dyDescent="0.3">
      <c r="B392" s="32" t="s">
        <v>1352</v>
      </c>
      <c r="C392" s="38" t="s">
        <v>1318</v>
      </c>
      <c r="D392" s="21">
        <v>1976</v>
      </c>
      <c r="E392" s="12" t="s">
        <v>1384</v>
      </c>
      <c r="F392" s="141"/>
      <c r="G392" s="298"/>
      <c r="H392" s="64">
        <v>1.1765197992191858</v>
      </c>
      <c r="I392" s="64">
        <f>(((H392-100%)*0.8))+100%</f>
        <v>1.1412158393753487</v>
      </c>
      <c r="J392" s="291">
        <f t="shared" si="39"/>
        <v>6.3400879965297141E-2</v>
      </c>
      <c r="K392" s="292">
        <f t="shared" si="40"/>
        <v>0.61437689781248062</v>
      </c>
      <c r="L392" s="144"/>
      <c r="M392" s="390"/>
      <c r="N392" s="72"/>
      <c r="O392" s="178"/>
      <c r="P392" s="72"/>
      <c r="Q392" s="178"/>
      <c r="R392" s="72"/>
      <c r="S392" s="178"/>
      <c r="T392" s="88"/>
      <c r="U392" s="192"/>
      <c r="V392" s="72"/>
      <c r="W392" s="178"/>
      <c r="X392" s="72"/>
      <c r="Y392" s="178"/>
      <c r="Z392" s="72"/>
      <c r="AA392" s="178"/>
      <c r="AB392" s="88"/>
      <c r="AC392" s="176">
        <v>4.8831018518518517E-2</v>
      </c>
      <c r="AD392" s="64">
        <v>1.1765197992191858</v>
      </c>
      <c r="AE392" s="184"/>
      <c r="AF392" s="71"/>
      <c r="AG392" s="179"/>
      <c r="AH392" s="71"/>
      <c r="AI392" s="179"/>
      <c r="AJ392" s="82"/>
      <c r="AK392" s="266"/>
      <c r="AL392" s="267"/>
      <c r="AM392" s="271"/>
      <c r="AN392" s="267"/>
      <c r="AO392" s="271"/>
      <c r="AP392" s="270"/>
      <c r="AQ392" s="268"/>
      <c r="AR392" s="269"/>
      <c r="AS392" s="153"/>
      <c r="AT392" s="118"/>
      <c r="AU392" s="154"/>
      <c r="AV392" s="118"/>
      <c r="AW392" s="155"/>
      <c r="AX392" s="120"/>
      <c r="AY392" s="117"/>
      <c r="AZ392" s="118"/>
      <c r="BA392" s="119"/>
      <c r="BB392" s="118"/>
      <c r="BC392" s="119"/>
      <c r="BD392" s="121"/>
      <c r="BE392" s="117"/>
      <c r="BF392" s="118"/>
      <c r="BG392" s="119"/>
      <c r="BH392" s="118"/>
      <c r="BI392" s="119"/>
      <c r="BJ392" s="120"/>
      <c r="BK392" s="83"/>
    </row>
    <row r="393" spans="1:68" ht="15.6" customHeight="1" x14ac:dyDescent="0.3">
      <c r="A393" s="22"/>
      <c r="B393" s="32" t="s">
        <v>1351</v>
      </c>
      <c r="C393" s="38" t="s">
        <v>1317</v>
      </c>
      <c r="D393" s="21">
        <v>1999</v>
      </c>
      <c r="E393" s="12" t="s">
        <v>1383</v>
      </c>
      <c r="F393" s="141"/>
      <c r="G393" s="298"/>
      <c r="H393" s="64">
        <v>1.1723368655883994</v>
      </c>
      <c r="I393" s="64">
        <f>(((H393-100%)*0.8))+100%</f>
        <v>1.1378694924707196</v>
      </c>
      <c r="J393" s="291">
        <f t="shared" si="39"/>
        <v>6.3214971803928863E-2</v>
      </c>
      <c r="K393" s="292">
        <f t="shared" si="40"/>
        <v>0.61456280597384882</v>
      </c>
      <c r="L393" s="144"/>
      <c r="M393" s="390"/>
      <c r="N393" s="72"/>
      <c r="O393" s="178"/>
      <c r="P393" s="72"/>
      <c r="Q393" s="178"/>
      <c r="R393" s="72"/>
      <c r="S393" s="178"/>
      <c r="T393" s="88"/>
      <c r="U393" s="192"/>
      <c r="V393" s="72"/>
      <c r="W393" s="178"/>
      <c r="X393" s="72"/>
      <c r="Y393" s="178"/>
      <c r="Z393" s="72"/>
      <c r="AA393" s="178"/>
      <c r="AB393" s="88"/>
      <c r="AC393" s="176">
        <v>4.8657407407407406E-2</v>
      </c>
      <c r="AD393" s="64">
        <v>1.1723368655883994</v>
      </c>
      <c r="AE393" s="184"/>
      <c r="AF393" s="71"/>
      <c r="AG393" s="179"/>
      <c r="AH393" s="71"/>
      <c r="AI393" s="179"/>
      <c r="AJ393" s="82"/>
      <c r="AK393" s="266"/>
      <c r="AL393" s="267"/>
      <c r="AM393" s="271"/>
      <c r="AN393" s="267"/>
      <c r="AO393" s="271"/>
      <c r="AP393" s="270"/>
      <c r="AQ393" s="268"/>
      <c r="AR393" s="269"/>
      <c r="AS393" s="153"/>
      <c r="AT393" s="118"/>
      <c r="AU393" s="154"/>
      <c r="AV393" s="118"/>
      <c r="AW393" s="155"/>
      <c r="AX393" s="120"/>
      <c r="AY393" s="117"/>
      <c r="AZ393" s="118"/>
      <c r="BA393" s="119"/>
      <c r="BB393" s="118"/>
      <c r="BC393" s="119"/>
      <c r="BD393" s="121"/>
      <c r="BE393" s="117"/>
      <c r="BF393" s="118"/>
      <c r="BG393" s="119"/>
      <c r="BH393" s="118"/>
      <c r="BI393" s="119"/>
      <c r="BJ393" s="120"/>
      <c r="BK393" s="83"/>
    </row>
    <row r="394" spans="1:68" ht="15.6" customHeight="1" x14ac:dyDescent="0.3">
      <c r="B394" s="32" t="s">
        <v>2005</v>
      </c>
      <c r="C394" s="19" t="s">
        <v>2060</v>
      </c>
      <c r="D394" s="145">
        <v>1997</v>
      </c>
      <c r="E394" s="9"/>
      <c r="F394" s="106"/>
      <c r="G394" s="298"/>
      <c r="H394" s="63">
        <v>1.1344279117496177</v>
      </c>
      <c r="I394" s="63">
        <v>1.1344279117496177</v>
      </c>
      <c r="J394" s="291">
        <f t="shared" si="39"/>
        <v>6.3023772874978762E-2</v>
      </c>
      <c r="K394" s="292">
        <f t="shared" si="40"/>
        <v>0.61475400490279897</v>
      </c>
      <c r="L394" s="50"/>
      <c r="M394" s="390" t="s">
        <v>2126</v>
      </c>
      <c r="N394" s="72">
        <v>2.3329679364209377</v>
      </c>
      <c r="O394" s="178">
        <v>5.1180555555555562E-2</v>
      </c>
      <c r="P394" s="63">
        <v>1.1344279117496177</v>
      </c>
      <c r="Q394" s="178"/>
      <c r="R394" s="72"/>
      <c r="S394" s="178"/>
      <c r="T394" s="88"/>
      <c r="U394" s="191"/>
      <c r="V394" s="54"/>
      <c r="W394" s="179"/>
      <c r="X394" s="54"/>
      <c r="Y394" s="179"/>
      <c r="Z394" s="54"/>
      <c r="AA394" s="179"/>
      <c r="AB394" s="70"/>
      <c r="AC394" s="176"/>
      <c r="AD394" s="54"/>
      <c r="AE394" s="184"/>
      <c r="AF394" s="54"/>
      <c r="AG394" s="179"/>
      <c r="AH394" s="54"/>
      <c r="AI394" s="179"/>
      <c r="AJ394" s="67"/>
      <c r="AK394" s="266"/>
      <c r="AL394" s="267"/>
      <c r="AM394" s="271"/>
      <c r="AN394" s="267"/>
      <c r="AO394" s="271"/>
      <c r="AP394" s="270"/>
      <c r="AQ394" s="268"/>
      <c r="AR394" s="269"/>
      <c r="AS394" s="108"/>
      <c r="AT394" s="61"/>
      <c r="AU394" s="45"/>
      <c r="AV394" s="61"/>
      <c r="AW394" s="46"/>
      <c r="AX394" s="59"/>
      <c r="AY394" s="165"/>
      <c r="AZ394" s="61"/>
      <c r="BA394" s="16"/>
      <c r="BB394" s="61"/>
      <c r="BC394" s="16"/>
      <c r="BD394" s="69"/>
      <c r="BE394" s="165"/>
      <c r="BF394" s="61"/>
      <c r="BG394" s="16"/>
      <c r="BH394" s="61"/>
      <c r="BI394" s="16"/>
      <c r="BJ394" s="59"/>
      <c r="BK394" s="47"/>
    </row>
    <row r="395" spans="1:68" s="143" customFormat="1" ht="15.6" customHeight="1" x14ac:dyDescent="0.3">
      <c r="A395"/>
      <c r="B395" s="32" t="s">
        <v>1980</v>
      </c>
      <c r="C395" s="162" t="s">
        <v>1935</v>
      </c>
      <c r="D395" s="21">
        <v>2001</v>
      </c>
      <c r="E395" s="12" t="s">
        <v>2013</v>
      </c>
      <c r="F395" s="106"/>
      <c r="G395" s="299"/>
      <c r="H395" s="64">
        <v>1.1679912304741027</v>
      </c>
      <c r="I395" s="64">
        <f>(((H395-100%)*0.8))+100%</f>
        <v>1.1343929843792822</v>
      </c>
      <c r="J395" s="291">
        <f t="shared" si="39"/>
        <v>6.3021832465515668E-2</v>
      </c>
      <c r="K395" s="292">
        <f t="shared" si="40"/>
        <v>0.61475594531226208</v>
      </c>
      <c r="L395" s="50"/>
      <c r="M395" s="390" t="s">
        <v>2211</v>
      </c>
      <c r="N395" s="64">
        <v>1.1679912304741027</v>
      </c>
      <c r="O395" s="178"/>
      <c r="P395" s="72"/>
      <c r="Q395" s="178"/>
      <c r="R395" s="72"/>
      <c r="S395" s="178"/>
      <c r="T395" s="88"/>
      <c r="U395" s="387"/>
      <c r="V395" s="179"/>
      <c r="W395" s="54"/>
      <c r="X395" s="179"/>
      <c r="Y395" s="54"/>
      <c r="Z395" s="179"/>
      <c r="AA395" s="54"/>
      <c r="AB395" s="230"/>
      <c r="AC395" s="231"/>
      <c r="AD395" s="179"/>
      <c r="AE395" s="56"/>
      <c r="AF395" s="179"/>
      <c r="AG395" s="54"/>
      <c r="AH395" s="179"/>
      <c r="AI395" s="232"/>
      <c r="AJ395" s="230"/>
      <c r="AK395" s="272"/>
      <c r="AL395" s="268"/>
      <c r="AM395" s="270"/>
      <c r="AN395" s="268"/>
      <c r="AO395" s="270"/>
      <c r="AP395" s="271"/>
      <c r="AQ395" s="267"/>
      <c r="AR395" s="273"/>
      <c r="AS395" s="233"/>
      <c r="AT395" s="45"/>
      <c r="AU395" s="61"/>
      <c r="AV395" s="46"/>
      <c r="AW395" s="61"/>
      <c r="AX395" s="234"/>
      <c r="AY395" s="235"/>
      <c r="AZ395" s="16"/>
      <c r="BA395" s="61"/>
      <c r="BB395" s="16"/>
      <c r="BC395" s="61"/>
      <c r="BD395" s="242"/>
      <c r="BE395" s="235"/>
      <c r="BF395" s="16"/>
      <c r="BG395" s="61"/>
      <c r="BH395" s="16"/>
      <c r="BI395" s="61"/>
      <c r="BJ395" s="237"/>
      <c r="BK395" s="47"/>
      <c r="BL395"/>
      <c r="BM395"/>
      <c r="BN395"/>
      <c r="BO395"/>
      <c r="BP395"/>
    </row>
    <row r="396" spans="1:68" ht="15.6" customHeight="1" x14ac:dyDescent="0.3">
      <c r="B396" s="32" t="s">
        <v>1446</v>
      </c>
      <c r="C396" s="81" t="s">
        <v>1409</v>
      </c>
      <c r="D396" s="21"/>
      <c r="E396" s="225"/>
      <c r="F396" s="106"/>
      <c r="G396" s="298"/>
      <c r="H396" s="64">
        <v>1.1676599697033403</v>
      </c>
      <c r="I396" s="64">
        <f>(((H396-100%)*0.8))+100%</f>
        <v>1.1341279757626723</v>
      </c>
      <c r="J396" s="291">
        <f t="shared" si="39"/>
        <v>6.3007109764592908E-2</v>
      </c>
      <c r="K396" s="292">
        <f t="shared" si="40"/>
        <v>0.61477066801318481</v>
      </c>
      <c r="L396" s="144"/>
      <c r="M396" s="390"/>
      <c r="N396" s="72"/>
      <c r="O396" s="178"/>
      <c r="P396" s="72"/>
      <c r="Q396" s="178"/>
      <c r="R396" s="72"/>
      <c r="S396" s="178"/>
      <c r="T396" s="88"/>
      <c r="U396" s="192"/>
      <c r="V396" s="72"/>
      <c r="W396" s="178"/>
      <c r="X396" s="72"/>
      <c r="Y396" s="178"/>
      <c r="Z396" s="72"/>
      <c r="AA396" s="178"/>
      <c r="AB396" s="88"/>
      <c r="AC396" s="176"/>
      <c r="AD396" s="71"/>
      <c r="AE396" s="184"/>
      <c r="AF396" s="71"/>
      <c r="AG396" s="179">
        <v>1.2222453703703673E-2</v>
      </c>
      <c r="AH396" s="64">
        <v>1.1676599697033403</v>
      </c>
      <c r="AI396" s="179"/>
      <c r="AJ396" s="82"/>
      <c r="AK396" s="266"/>
      <c r="AL396" s="267"/>
      <c r="AM396" s="271"/>
      <c r="AN396" s="267"/>
      <c r="AO396" s="271"/>
      <c r="AP396" s="270"/>
      <c r="AQ396" s="268"/>
      <c r="AR396" s="269"/>
      <c r="AS396" s="153"/>
      <c r="AT396" s="118"/>
      <c r="AU396" s="154"/>
      <c r="AV396" s="118"/>
      <c r="AW396" s="155"/>
      <c r="AX396" s="120"/>
      <c r="AY396" s="117"/>
      <c r="AZ396" s="118"/>
      <c r="BA396" s="119"/>
      <c r="BB396" s="118"/>
      <c r="BC396" s="119"/>
      <c r="BD396" s="121"/>
      <c r="BE396" s="117"/>
      <c r="BF396" s="118"/>
      <c r="BG396" s="119"/>
      <c r="BH396" s="118"/>
      <c r="BI396" s="119"/>
      <c r="BJ396" s="120"/>
      <c r="BK396" s="83"/>
    </row>
    <row r="397" spans="1:68" ht="15.6" customHeight="1" x14ac:dyDescent="0.3">
      <c r="A397" s="22"/>
      <c r="B397" s="32" t="s">
        <v>498</v>
      </c>
      <c r="C397" s="9" t="s">
        <v>497</v>
      </c>
      <c r="D397" s="21">
        <v>1985</v>
      </c>
      <c r="E397" s="24" t="s">
        <v>714</v>
      </c>
      <c r="F397" s="106"/>
      <c r="G397" s="298"/>
      <c r="H397" s="64">
        <v>1.1675962074735082</v>
      </c>
      <c r="I397" s="64">
        <f>(((H397-100%)*0.8))+100%</f>
        <v>1.1340769659788066</v>
      </c>
      <c r="J397" s="291">
        <f t="shared" si="39"/>
        <v>6.3004275887711472E-2</v>
      </c>
      <c r="K397" s="292">
        <f t="shared" si="40"/>
        <v>0.61477350189006619</v>
      </c>
      <c r="L397" s="144"/>
      <c r="M397" s="390"/>
      <c r="N397" s="72"/>
      <c r="O397" s="178"/>
      <c r="P397" s="72"/>
      <c r="Q397" s="178"/>
      <c r="R397" s="72"/>
      <c r="S397" s="178"/>
      <c r="T397" s="88"/>
      <c r="U397" s="192"/>
      <c r="V397" s="72"/>
      <c r="W397" s="178"/>
      <c r="X397" s="72"/>
      <c r="Y397" s="178"/>
      <c r="Z397" s="72"/>
      <c r="AA397" s="178"/>
      <c r="AB397" s="88"/>
      <c r="AC397" s="176">
        <v>4.8460648148148149E-2</v>
      </c>
      <c r="AD397" s="64">
        <v>1.1675962074735082</v>
      </c>
      <c r="AE397" s="184"/>
      <c r="AF397" s="71"/>
      <c r="AG397" s="179"/>
      <c r="AH397" s="71"/>
      <c r="AI397" s="179"/>
      <c r="AJ397" s="82"/>
      <c r="AK397" s="266"/>
      <c r="AL397" s="267"/>
      <c r="AM397" s="271"/>
      <c r="AN397" s="267"/>
      <c r="AO397" s="271"/>
      <c r="AP397" s="270"/>
      <c r="AQ397" s="268"/>
      <c r="AR397" s="269"/>
      <c r="AS397" s="153">
        <v>4.6400462962962963E-2</v>
      </c>
      <c r="AT397" s="118">
        <v>1.114539894356408</v>
      </c>
      <c r="AU397" s="154"/>
      <c r="AV397" s="118"/>
      <c r="AW397" s="155"/>
      <c r="AX397" s="120"/>
      <c r="AY397" s="117"/>
      <c r="AZ397" s="118"/>
      <c r="BA397" s="119">
        <v>4.6192129629629632E-2</v>
      </c>
      <c r="BB397" s="118">
        <v>1.0425809822361549</v>
      </c>
      <c r="BC397" s="119"/>
      <c r="BD397" s="121"/>
      <c r="BE397" s="117">
        <v>4.3032407407407408E-2</v>
      </c>
      <c r="BF397" s="118">
        <v>1.0086814975583289</v>
      </c>
      <c r="BG397" s="119">
        <v>6.7905092592592586E-2</v>
      </c>
      <c r="BH397" s="118">
        <v>1.0382233233056097</v>
      </c>
      <c r="BI397" s="119"/>
      <c r="BJ397" s="120"/>
      <c r="BK397" s="83"/>
    </row>
    <row r="398" spans="1:68" ht="15.6" customHeight="1" x14ac:dyDescent="0.3">
      <c r="B398" s="32" t="s">
        <v>1350</v>
      </c>
      <c r="C398" s="38" t="s">
        <v>1316</v>
      </c>
      <c r="D398" s="21">
        <v>1991</v>
      </c>
      <c r="E398" s="12" t="s">
        <v>1382</v>
      </c>
      <c r="F398" s="141"/>
      <c r="G398" s="298"/>
      <c r="H398" s="63">
        <v>1.1288951841359773</v>
      </c>
      <c r="I398" s="63">
        <v>1.1288951841359773</v>
      </c>
      <c r="J398" s="291">
        <f t="shared" si="39"/>
        <v>6.2716399118665403E-2</v>
      </c>
      <c r="K398" s="292">
        <f t="shared" si="40"/>
        <v>0.61506137865911226</v>
      </c>
      <c r="L398" s="144"/>
      <c r="M398" s="390"/>
      <c r="N398" s="72"/>
      <c r="O398" s="178"/>
      <c r="P398" s="72"/>
      <c r="Q398" s="178"/>
      <c r="R398" s="72"/>
      <c r="S398" s="178"/>
      <c r="T398" s="88"/>
      <c r="U398" s="192" t="s">
        <v>1782</v>
      </c>
      <c r="V398" s="63">
        <v>1.1288951841359773</v>
      </c>
      <c r="W398" s="178"/>
      <c r="X398" s="72"/>
      <c r="Y398" s="178"/>
      <c r="Z398" s="72"/>
      <c r="AA398" s="178"/>
      <c r="AB398" s="88"/>
      <c r="AC398" s="176">
        <v>4.8125000000000001E-2</v>
      </c>
      <c r="AD398" s="72">
        <v>1.1595092024539879</v>
      </c>
      <c r="AE398" s="184"/>
      <c r="AF398" s="71"/>
      <c r="AG398" s="179"/>
      <c r="AH398" s="71"/>
      <c r="AI398" s="179"/>
      <c r="AJ398" s="82"/>
      <c r="AK398" s="266"/>
      <c r="AL398" s="267"/>
      <c r="AM398" s="271"/>
      <c r="AN398" s="267"/>
      <c r="AO398" s="271"/>
      <c r="AP398" s="270"/>
      <c r="AQ398" s="268"/>
      <c r="AR398" s="269"/>
      <c r="AS398" s="153"/>
      <c r="AT398" s="118"/>
      <c r="AU398" s="154"/>
      <c r="AV398" s="118"/>
      <c r="AW398" s="155"/>
      <c r="AX398" s="120"/>
      <c r="AY398" s="117"/>
      <c r="AZ398" s="118"/>
      <c r="BA398" s="119"/>
      <c r="BB398" s="118"/>
      <c r="BC398" s="119"/>
      <c r="BD398" s="121"/>
      <c r="BE398" s="117"/>
      <c r="BF398" s="118"/>
      <c r="BG398" s="119"/>
      <c r="BH398" s="118"/>
      <c r="BI398" s="119"/>
      <c r="BJ398" s="120"/>
      <c r="BK398" s="83"/>
    </row>
    <row r="399" spans="1:68" ht="15.6" customHeight="1" x14ac:dyDescent="0.3">
      <c r="B399" s="32" t="s">
        <v>1707</v>
      </c>
      <c r="C399" s="161" t="s">
        <v>1692</v>
      </c>
      <c r="D399" s="21"/>
      <c r="E399" s="26"/>
      <c r="F399" s="106"/>
      <c r="G399" s="298"/>
      <c r="H399" s="164">
        <v>1.1608759760757597</v>
      </c>
      <c r="I399" s="64">
        <f>(((H399-100%)*0.8))+100%</f>
        <v>1.1287007808606078</v>
      </c>
      <c r="J399" s="291">
        <f t="shared" si="39"/>
        <v>6.2705598936700427E-2</v>
      </c>
      <c r="K399" s="292">
        <f t="shared" si="40"/>
        <v>0.61507217884107723</v>
      </c>
      <c r="L399" s="50"/>
      <c r="M399" s="390"/>
      <c r="N399" s="72"/>
      <c r="O399" s="178"/>
      <c r="P399" s="72"/>
      <c r="Q399" s="178"/>
      <c r="R399" s="72"/>
      <c r="S399" s="178"/>
      <c r="T399" s="88"/>
      <c r="U399" s="191"/>
      <c r="V399" s="71"/>
      <c r="W399" s="179"/>
      <c r="X399" s="71"/>
      <c r="Y399" s="179">
        <v>1.2939467592592679E-2</v>
      </c>
      <c r="Z399" s="164">
        <v>1.1608759760757597</v>
      </c>
      <c r="AA399" s="179"/>
      <c r="AB399" s="70"/>
      <c r="AC399" s="176"/>
      <c r="AD399" s="54"/>
      <c r="AE399" s="184"/>
      <c r="AF399" s="54"/>
      <c r="AG399" s="179"/>
      <c r="AH399" s="54"/>
      <c r="AI399" s="179"/>
      <c r="AJ399" s="67"/>
      <c r="AK399" s="266"/>
      <c r="AL399" s="267"/>
      <c r="AM399" s="271"/>
      <c r="AN399" s="267"/>
      <c r="AO399" s="271"/>
      <c r="AP399" s="270"/>
      <c r="AQ399" s="268"/>
      <c r="AR399" s="269"/>
      <c r="AS399" s="153"/>
      <c r="AT399" s="118"/>
      <c r="AU399" s="154"/>
      <c r="AV399" s="118"/>
      <c r="AW399" s="155"/>
      <c r="AX399" s="120"/>
      <c r="AY399" s="165"/>
      <c r="AZ399" s="61"/>
      <c r="BA399" s="16"/>
      <c r="BB399" s="61"/>
      <c r="BC399" s="16"/>
      <c r="BD399" s="69"/>
      <c r="BE399" s="165"/>
      <c r="BF399" s="61"/>
      <c r="BG399" s="16"/>
      <c r="BH399" s="61"/>
      <c r="BI399" s="16"/>
      <c r="BJ399" s="59"/>
      <c r="BK399" s="47"/>
    </row>
    <row r="400" spans="1:68" ht="15.6" customHeight="1" x14ac:dyDescent="0.3">
      <c r="B400" s="32" t="s">
        <v>1979</v>
      </c>
      <c r="C400" s="162" t="s">
        <v>1934</v>
      </c>
      <c r="D400" s="21">
        <v>1974</v>
      </c>
      <c r="E400" s="12" t="s">
        <v>2013</v>
      </c>
      <c r="F400" s="106"/>
      <c r="G400" s="299"/>
      <c r="H400" s="64">
        <v>1.1592217045765965</v>
      </c>
      <c r="I400" s="64">
        <f>(((H400-100%)*0.8))+100%</f>
        <v>1.1273773636612772</v>
      </c>
      <c r="J400" s="291">
        <f t="shared" si="39"/>
        <v>6.2632075758959835E-2</v>
      </c>
      <c r="K400" s="292">
        <f t="shared" si="40"/>
        <v>0.61514570201881791</v>
      </c>
      <c r="L400" s="50"/>
      <c r="M400" s="390" t="s">
        <v>2134</v>
      </c>
      <c r="N400" s="64">
        <v>1.1592217045765965</v>
      </c>
      <c r="O400" s="178"/>
      <c r="P400" s="72"/>
      <c r="Q400" s="178"/>
      <c r="R400" s="72"/>
      <c r="S400" s="178"/>
      <c r="T400" s="88"/>
      <c r="U400" s="387"/>
      <c r="V400" s="179"/>
      <c r="W400" s="54"/>
      <c r="X400" s="179"/>
      <c r="Y400" s="54"/>
      <c r="Z400" s="179"/>
      <c r="AA400" s="54"/>
      <c r="AB400" s="230"/>
      <c r="AC400" s="231"/>
      <c r="AD400" s="179"/>
      <c r="AE400" s="56"/>
      <c r="AF400" s="179"/>
      <c r="AG400" s="54"/>
      <c r="AH400" s="179"/>
      <c r="AI400" s="232"/>
      <c r="AJ400" s="230"/>
      <c r="AK400" s="272"/>
      <c r="AL400" s="268"/>
      <c r="AM400" s="270"/>
      <c r="AN400" s="268"/>
      <c r="AO400" s="270"/>
      <c r="AP400" s="271"/>
      <c r="AQ400" s="267"/>
      <c r="AR400" s="273"/>
      <c r="AS400" s="233"/>
      <c r="AT400" s="45"/>
      <c r="AU400" s="61"/>
      <c r="AV400" s="46"/>
      <c r="AW400" s="61"/>
      <c r="AX400" s="234"/>
      <c r="AY400" s="235"/>
      <c r="AZ400" s="16"/>
      <c r="BA400" s="61"/>
      <c r="BB400" s="16"/>
      <c r="BC400" s="61"/>
      <c r="BD400" s="242"/>
      <c r="BE400" s="235"/>
      <c r="BF400" s="16"/>
      <c r="BG400" s="61"/>
      <c r="BH400" s="16"/>
      <c r="BI400" s="61"/>
      <c r="BJ400" s="237"/>
      <c r="BK400" s="47"/>
    </row>
    <row r="401" spans="1:63" ht="15.6" customHeight="1" x14ac:dyDescent="0.3">
      <c r="A401" s="22"/>
      <c r="B401" s="32" t="s">
        <v>181</v>
      </c>
      <c r="C401" s="198" t="s">
        <v>878</v>
      </c>
      <c r="D401" s="196">
        <v>1973</v>
      </c>
      <c r="E401" s="304" t="s">
        <v>702</v>
      </c>
      <c r="F401" s="207">
        <v>1</v>
      </c>
      <c r="G401" s="301">
        <v>43963</v>
      </c>
      <c r="H401" s="63">
        <v>1.1272876447876483</v>
      </c>
      <c r="I401" s="63">
        <v>1.1272876447876483</v>
      </c>
      <c r="J401" s="291">
        <f t="shared" si="39"/>
        <v>6.2627091377091576E-2</v>
      </c>
      <c r="K401" s="292">
        <f t="shared" si="40"/>
        <v>0.61515068640068615</v>
      </c>
      <c r="L401" s="144"/>
      <c r="M401" s="390" t="s">
        <v>2140</v>
      </c>
      <c r="N401" s="72">
        <v>1.2967936420937245</v>
      </c>
      <c r="O401" s="178">
        <v>5.0416666666666665E-2</v>
      </c>
      <c r="P401" s="86">
        <v>1.1174961518727575</v>
      </c>
      <c r="Q401" s="178">
        <v>1.3517013888888929E-2</v>
      </c>
      <c r="R401" s="63">
        <v>1.1272876447876483</v>
      </c>
      <c r="S401" s="178">
        <v>6.5335648148148073E-2</v>
      </c>
      <c r="T401" s="88">
        <v>1.2041382252559714</v>
      </c>
      <c r="U401" s="192" t="s">
        <v>1783</v>
      </c>
      <c r="V401" s="72">
        <v>1.263739376770538</v>
      </c>
      <c r="W401" s="178">
        <v>5.4907407407407405E-2</v>
      </c>
      <c r="X401" s="72">
        <v>1.1943605236656603</v>
      </c>
      <c r="Y401" s="178">
        <v>1.3695023148148189E-2</v>
      </c>
      <c r="Z401" s="86">
        <v>1.2286613224788119</v>
      </c>
      <c r="AA401" s="178">
        <v>6.293981481481481E-2</v>
      </c>
      <c r="AB401" s="201">
        <v>1.1750216076058773</v>
      </c>
      <c r="AC401" s="176">
        <v>5.2337962962962968E-2</v>
      </c>
      <c r="AD401" s="71">
        <v>1.2610150585610711</v>
      </c>
      <c r="AE401" s="184">
        <v>4.9803240740740738E-2</v>
      </c>
      <c r="AF401" s="72">
        <v>1.1750409612233752</v>
      </c>
      <c r="AG401" s="179">
        <v>1.4205671296296241E-2</v>
      </c>
      <c r="AH401" s="71">
        <v>1.3571246917812037</v>
      </c>
      <c r="AI401" s="179"/>
      <c r="AJ401" s="82"/>
      <c r="AK401" s="266"/>
      <c r="AL401" s="267"/>
      <c r="AM401" s="271">
        <v>4.9236111111111147E-2</v>
      </c>
      <c r="AN401" s="267">
        <v>1.1509740259740291</v>
      </c>
      <c r="AO401" s="271">
        <v>1.3086574074074098E-2</v>
      </c>
      <c r="AP401" s="270">
        <v>1.1888379526433184</v>
      </c>
      <c r="AQ401" s="268"/>
      <c r="AR401" s="269"/>
      <c r="AS401" s="153"/>
      <c r="AT401" s="118"/>
      <c r="AU401" s="154"/>
      <c r="AV401" s="118"/>
      <c r="AW401" s="155">
        <v>1.3495949074074073E-2</v>
      </c>
      <c r="AX401" s="120">
        <v>1.2177643946250782</v>
      </c>
      <c r="AY401" s="117">
        <v>5.4027777777777779E-2</v>
      </c>
      <c r="AZ401" s="118">
        <v>1.2464619492656877</v>
      </c>
      <c r="BA401" s="119">
        <v>5.1875000000000004E-2</v>
      </c>
      <c r="BB401" s="118">
        <v>1.1708463949843262</v>
      </c>
      <c r="BC401" s="119">
        <v>1.4360725308641976E-2</v>
      </c>
      <c r="BD401" s="121">
        <v>1.2970590285037287</v>
      </c>
      <c r="BE401" s="117">
        <v>5.122685185185185E-2</v>
      </c>
      <c r="BF401" s="118">
        <v>1.2007596310363537</v>
      </c>
      <c r="BG401" s="119">
        <v>8.3784722222222219E-2</v>
      </c>
      <c r="BH401" s="118">
        <v>1.2810122102282784</v>
      </c>
      <c r="BI401" s="119">
        <v>1.3843364197530864E-2</v>
      </c>
      <c r="BJ401" s="120">
        <v>1.2893743936181681</v>
      </c>
      <c r="BK401" s="83"/>
    </row>
    <row r="402" spans="1:63" ht="15.6" customHeight="1" x14ac:dyDescent="0.3">
      <c r="B402" s="40" t="s">
        <v>806</v>
      </c>
      <c r="C402" s="9" t="s">
        <v>789</v>
      </c>
      <c r="D402" s="21">
        <v>1973</v>
      </c>
      <c r="E402" s="12" t="s">
        <v>1116</v>
      </c>
      <c r="F402" s="106"/>
      <c r="G402" s="298"/>
      <c r="H402" s="63">
        <v>1.1261329305135956</v>
      </c>
      <c r="I402" s="63">
        <v>1.1261329305135956</v>
      </c>
      <c r="J402" s="291">
        <f t="shared" si="39"/>
        <v>6.256294058408865E-2</v>
      </c>
      <c r="K402" s="292">
        <f t="shared" si="40"/>
        <v>0.61521483719368908</v>
      </c>
      <c r="L402" s="144"/>
      <c r="M402" s="390"/>
      <c r="N402" s="72"/>
      <c r="O402" s="178">
        <v>5.222222222222217E-2</v>
      </c>
      <c r="P402" s="72">
        <v>1.1575166752180617</v>
      </c>
      <c r="Q402" s="178"/>
      <c r="R402" s="72"/>
      <c r="S402" s="178"/>
      <c r="T402" s="88"/>
      <c r="U402" s="192"/>
      <c r="V402" s="72"/>
      <c r="W402" s="178">
        <v>5.1770833333333321E-2</v>
      </c>
      <c r="X402" s="63">
        <v>1.1261329305135956</v>
      </c>
      <c r="Y402" s="178"/>
      <c r="Z402" s="72"/>
      <c r="AA402" s="178"/>
      <c r="AB402" s="88"/>
      <c r="AC402" s="176"/>
      <c r="AD402" s="71"/>
      <c r="AE402" s="184">
        <v>5.0057870370370371E-2</v>
      </c>
      <c r="AF402" s="72">
        <v>1.1810486073184052</v>
      </c>
      <c r="AG402" s="179"/>
      <c r="AH402" s="71"/>
      <c r="AI402" s="179"/>
      <c r="AJ402" s="82"/>
      <c r="AK402" s="266"/>
      <c r="AL402" s="267"/>
      <c r="AM402" s="271">
        <v>5.3842592592592609E-2</v>
      </c>
      <c r="AN402" s="267">
        <v>1.2586580086580115</v>
      </c>
      <c r="AO402" s="271"/>
      <c r="AP402" s="270"/>
      <c r="AQ402" s="268"/>
      <c r="AR402" s="269"/>
      <c r="AS402" s="153"/>
      <c r="AT402" s="118"/>
      <c r="AU402" s="154"/>
      <c r="AV402" s="118"/>
      <c r="AW402" s="155"/>
      <c r="AX402" s="120"/>
      <c r="AY402" s="117"/>
      <c r="AZ402" s="118"/>
      <c r="BA402" s="119">
        <v>5.7222222222222223E-2</v>
      </c>
      <c r="BB402" s="118">
        <v>1.2915360501567401</v>
      </c>
      <c r="BC402" s="119"/>
      <c r="BD402" s="121"/>
      <c r="BE402" s="117"/>
      <c r="BF402" s="118"/>
      <c r="BG402" s="119"/>
      <c r="BH402" s="118"/>
      <c r="BI402" s="119"/>
      <c r="BJ402" s="120"/>
      <c r="BK402" s="83"/>
    </row>
    <row r="403" spans="1:63" ht="15.6" customHeight="1" x14ac:dyDescent="0.3">
      <c r="B403" s="32" t="s">
        <v>1301</v>
      </c>
      <c r="C403" s="38" t="s">
        <v>1286</v>
      </c>
      <c r="D403" s="21">
        <v>1976</v>
      </c>
      <c r="E403" s="24"/>
      <c r="F403" s="106"/>
      <c r="G403" s="298"/>
      <c r="H403" s="64">
        <v>1.1564718732932824</v>
      </c>
      <c r="I403" s="64">
        <f>(((H403-100%)*0.8))+100%</f>
        <v>1.1251774986346259</v>
      </c>
      <c r="J403" s="291">
        <f t="shared" si="39"/>
        <v>6.2509861035256992E-2</v>
      </c>
      <c r="K403" s="292">
        <f t="shared" si="40"/>
        <v>0.61526791674252068</v>
      </c>
      <c r="L403" s="144"/>
      <c r="M403" s="390"/>
      <c r="N403" s="72"/>
      <c r="O403" s="178"/>
      <c r="P403" s="72"/>
      <c r="Q403" s="178"/>
      <c r="R403" s="72"/>
      <c r="S403" s="178"/>
      <c r="T403" s="88"/>
      <c r="U403" s="192"/>
      <c r="V403" s="72"/>
      <c r="W403" s="178"/>
      <c r="X403" s="72"/>
      <c r="Y403" s="178"/>
      <c r="Z403" s="72"/>
      <c r="AA403" s="178"/>
      <c r="AB403" s="88"/>
      <c r="AC403" s="176"/>
      <c r="AD403" s="71"/>
      <c r="AE403" s="184">
        <v>4.9016203703703708E-2</v>
      </c>
      <c r="AF403" s="64">
        <v>1.1564718732932824</v>
      </c>
      <c r="AG403" s="179"/>
      <c r="AH403" s="71"/>
      <c r="AI403" s="179"/>
      <c r="AJ403" s="82"/>
      <c r="AK403" s="266"/>
      <c r="AL403" s="267"/>
      <c r="AM403" s="271"/>
      <c r="AN403" s="267"/>
      <c r="AO403" s="271"/>
      <c r="AP403" s="270"/>
      <c r="AQ403" s="268"/>
      <c r="AR403" s="269"/>
      <c r="AS403" s="153"/>
      <c r="AT403" s="118"/>
      <c r="AU403" s="154"/>
      <c r="AV403" s="118"/>
      <c r="AW403" s="155"/>
      <c r="AX403" s="120"/>
      <c r="AY403" s="117"/>
      <c r="AZ403" s="118"/>
      <c r="BA403" s="119"/>
      <c r="BB403" s="118"/>
      <c r="BC403" s="119"/>
      <c r="BD403" s="121"/>
      <c r="BE403" s="117"/>
      <c r="BF403" s="118"/>
      <c r="BG403" s="119"/>
      <c r="BH403" s="118"/>
      <c r="BI403" s="119"/>
      <c r="BJ403" s="120"/>
      <c r="BK403" s="83"/>
    </row>
    <row r="404" spans="1:63" ht="15.6" customHeight="1" x14ac:dyDescent="0.3">
      <c r="B404" s="32" t="s">
        <v>225</v>
      </c>
      <c r="C404" s="9" t="s">
        <v>224</v>
      </c>
      <c r="D404" s="21">
        <v>1981</v>
      </c>
      <c r="E404" s="24" t="s">
        <v>702</v>
      </c>
      <c r="F404" s="106"/>
      <c r="G404" s="298"/>
      <c r="H404" s="63">
        <v>1.1178405042477393</v>
      </c>
      <c r="I404" s="63">
        <v>1.1178405042477393</v>
      </c>
      <c r="J404" s="291">
        <f t="shared" si="39"/>
        <v>6.2102250235985514E-2</v>
      </c>
      <c r="K404" s="292">
        <f t="shared" si="40"/>
        <v>0.61567552754179222</v>
      </c>
      <c r="L404" s="144"/>
      <c r="M404" s="390" t="s">
        <v>2151</v>
      </c>
      <c r="N404" s="63">
        <v>1.1178405042477393</v>
      </c>
      <c r="O404" s="178">
        <v>7.9583333333333339E-2</v>
      </c>
      <c r="P404" s="72">
        <v>1.7639815289892289</v>
      </c>
      <c r="Q404" s="178">
        <v>1.2352893518518537E-2</v>
      </c>
      <c r="R404" s="86">
        <v>1.0302027027027043</v>
      </c>
      <c r="S404" s="178"/>
      <c r="T404" s="88"/>
      <c r="U404" s="192"/>
      <c r="V404" s="72"/>
      <c r="W404" s="178"/>
      <c r="X404" s="72"/>
      <c r="Y404" s="178">
        <v>1.2092245370370347E-2</v>
      </c>
      <c r="Z404" s="72">
        <v>1.0848666722046754</v>
      </c>
      <c r="AA404" s="178"/>
      <c r="AB404" s="88"/>
      <c r="AC404" s="176">
        <v>4.8449074074074082E-2</v>
      </c>
      <c r="AD404" s="71">
        <v>1.1673173452314558</v>
      </c>
      <c r="AE404" s="184">
        <v>4.3541666666666666E-2</v>
      </c>
      <c r="AF404" s="72">
        <v>1.0273074822501365</v>
      </c>
      <c r="AG404" s="179">
        <v>1.2409259259259176E-2</v>
      </c>
      <c r="AH404" s="71">
        <v>1.1855062528334008</v>
      </c>
      <c r="AI404" s="179">
        <v>5.8634259259259247E-2</v>
      </c>
      <c r="AJ404" s="82">
        <v>1.1078066914498139</v>
      </c>
      <c r="AK404" s="266"/>
      <c r="AL404" s="267"/>
      <c r="AM404" s="271">
        <v>4.4976851851851962E-2</v>
      </c>
      <c r="AN404" s="267">
        <v>1.051406926406931</v>
      </c>
      <c r="AO404" s="271">
        <v>1.2072453703703689E-2</v>
      </c>
      <c r="AP404" s="270">
        <v>1.0967111073726747</v>
      </c>
      <c r="AQ404" s="268"/>
      <c r="AR404" s="269"/>
      <c r="AS404" s="153">
        <v>4.8865740740740737E-2</v>
      </c>
      <c r="AT404" s="118">
        <v>1.1737559077008615</v>
      </c>
      <c r="AU404" s="154">
        <v>4.8275462962962958E-2</v>
      </c>
      <c r="AV404" s="118">
        <v>1.1019815059445177</v>
      </c>
      <c r="AW404" s="155">
        <v>1.2360725308641974E-2</v>
      </c>
      <c r="AX404" s="120">
        <v>1.1153310589709668</v>
      </c>
      <c r="AY404" s="117">
        <v>6.0023148148148152E-2</v>
      </c>
      <c r="AZ404" s="118">
        <v>1.3847797062750333</v>
      </c>
      <c r="BA404" s="119" t="s">
        <v>589</v>
      </c>
      <c r="BB404" s="118">
        <v>0</v>
      </c>
      <c r="BC404" s="119">
        <v>1.3269290123456789E-2</v>
      </c>
      <c r="BD404" s="121">
        <v>1.1984807303644853</v>
      </c>
      <c r="BE404" s="117">
        <v>4.5706018518518521E-2</v>
      </c>
      <c r="BF404" s="118">
        <v>1.0713510580575152</v>
      </c>
      <c r="BG404" s="119">
        <v>7.2928240740740738E-2</v>
      </c>
      <c r="BH404" s="118">
        <v>1.1150238895770661</v>
      </c>
      <c r="BI404" s="119">
        <v>1.2949845679012348E-2</v>
      </c>
      <c r="BJ404" s="120">
        <v>1.2061518559775777</v>
      </c>
      <c r="BK404" s="83"/>
    </row>
    <row r="405" spans="1:63" ht="15.6" customHeight="1" x14ac:dyDescent="0.3">
      <c r="B405" s="32" t="s">
        <v>462</v>
      </c>
      <c r="C405" s="9" t="s">
        <v>461</v>
      </c>
      <c r="D405" s="21">
        <v>1973</v>
      </c>
      <c r="E405" s="12" t="s">
        <v>1766</v>
      </c>
      <c r="F405" s="106"/>
      <c r="G405" s="298"/>
      <c r="H405" s="64">
        <v>1.1472809667673729</v>
      </c>
      <c r="I405" s="64">
        <f>(((H405-100%)*0.8))+100%</f>
        <v>1.1178247734138984</v>
      </c>
      <c r="J405" s="291">
        <f t="shared" si="39"/>
        <v>6.2101376300772129E-2</v>
      </c>
      <c r="K405" s="292">
        <f t="shared" si="40"/>
        <v>0.61567640147700553</v>
      </c>
      <c r="L405" s="144"/>
      <c r="M405" s="390"/>
      <c r="N405" s="72"/>
      <c r="O405" s="178"/>
      <c r="P405" s="72"/>
      <c r="Q405" s="178"/>
      <c r="R405" s="72"/>
      <c r="S405" s="178"/>
      <c r="T405" s="88"/>
      <c r="U405" s="192"/>
      <c r="V405" s="72"/>
      <c r="W405" s="178">
        <v>5.2743055555555585E-2</v>
      </c>
      <c r="X405" s="64">
        <v>1.1472809667673729</v>
      </c>
      <c r="Y405" s="178"/>
      <c r="Z405" s="72"/>
      <c r="AA405" s="178"/>
      <c r="AB405" s="88"/>
      <c r="AC405" s="176"/>
      <c r="AD405" s="71"/>
      <c r="AE405" s="184"/>
      <c r="AF405" s="71"/>
      <c r="AG405" s="179"/>
      <c r="AH405" s="71"/>
      <c r="AI405" s="179"/>
      <c r="AJ405" s="82"/>
      <c r="AK405" s="266"/>
      <c r="AL405" s="267"/>
      <c r="AM405" s="271"/>
      <c r="AN405" s="267"/>
      <c r="AO405" s="271"/>
      <c r="AP405" s="270"/>
      <c r="AQ405" s="268"/>
      <c r="AR405" s="269"/>
      <c r="AS405" s="153"/>
      <c r="AT405" s="118"/>
      <c r="AU405" s="154"/>
      <c r="AV405" s="118"/>
      <c r="AW405" s="155"/>
      <c r="AX405" s="120"/>
      <c r="AY405" s="117"/>
      <c r="AZ405" s="118"/>
      <c r="BA405" s="119">
        <v>5.0578703703703709E-2</v>
      </c>
      <c r="BB405" s="118">
        <v>1.1415882967607109</v>
      </c>
      <c r="BC405" s="119"/>
      <c r="BD405" s="121"/>
      <c r="BE405" s="117"/>
      <c r="BF405" s="118"/>
      <c r="BG405" s="119">
        <v>7.8981481481481486E-2</v>
      </c>
      <c r="BH405" s="118">
        <v>1.2075738807290748</v>
      </c>
      <c r="BI405" s="119">
        <v>1.3946759259259261E-2</v>
      </c>
      <c r="BJ405" s="120">
        <v>1.2990046354522264</v>
      </c>
      <c r="BK405" s="83"/>
    </row>
    <row r="406" spans="1:63" ht="15.6" customHeight="1" x14ac:dyDescent="0.3">
      <c r="A406" s="202"/>
      <c r="B406" s="32" t="s">
        <v>249</v>
      </c>
      <c r="C406" s="9" t="s">
        <v>248</v>
      </c>
      <c r="D406" s="21">
        <v>1979</v>
      </c>
      <c r="E406" s="24" t="s">
        <v>705</v>
      </c>
      <c r="F406" s="106"/>
      <c r="G406" s="298"/>
      <c r="H406" s="63">
        <v>1.1146741918932794</v>
      </c>
      <c r="I406" s="63">
        <v>1.1146741918932794</v>
      </c>
      <c r="J406" s="291">
        <f t="shared" si="39"/>
        <v>6.1926343994071077E-2</v>
      </c>
      <c r="K406" s="292">
        <f t="shared" si="40"/>
        <v>0.61585143378370666</v>
      </c>
      <c r="L406" s="144"/>
      <c r="M406" s="390" t="s">
        <v>2157</v>
      </c>
      <c r="N406" s="72">
        <v>1.221978624280625</v>
      </c>
      <c r="O406" s="178">
        <v>5.0289351851851793E-2</v>
      </c>
      <c r="P406" s="63">
        <v>1.1146741918932794</v>
      </c>
      <c r="Q406" s="178"/>
      <c r="R406" s="72"/>
      <c r="S406" s="178"/>
      <c r="T406" s="88"/>
      <c r="U406" s="192" t="s">
        <v>1783</v>
      </c>
      <c r="V406" s="72">
        <v>1.263739376770538</v>
      </c>
      <c r="W406" s="178">
        <v>5.8067129629629677E-2</v>
      </c>
      <c r="X406" s="72">
        <v>1.263091641490435</v>
      </c>
      <c r="Y406" s="178"/>
      <c r="Z406" s="72"/>
      <c r="AA406" s="178"/>
      <c r="AB406" s="88"/>
      <c r="AC406" s="176">
        <v>4.8888888888888891E-2</v>
      </c>
      <c r="AD406" s="71">
        <v>1.1779141104294479</v>
      </c>
      <c r="AE406" s="184">
        <v>4.6689814814814816E-2</v>
      </c>
      <c r="AF406" s="72">
        <v>1.101583833970508</v>
      </c>
      <c r="AG406" s="179"/>
      <c r="AH406" s="71"/>
      <c r="AI406" s="179">
        <v>6.4259259259259349E-2</v>
      </c>
      <c r="AJ406" s="82">
        <v>1.2140826590859408</v>
      </c>
      <c r="AK406" s="266" t="s">
        <v>1207</v>
      </c>
      <c r="AL406" s="267">
        <v>1.1578947368421051</v>
      </c>
      <c r="AM406" s="271">
        <v>4.5150462962962989E-2</v>
      </c>
      <c r="AN406" s="267">
        <v>1.0554653679653707</v>
      </c>
      <c r="AO406" s="271"/>
      <c r="AP406" s="270"/>
      <c r="AQ406" s="268">
        <v>7.0678558760213339E-2</v>
      </c>
      <c r="AR406" s="269">
        <v>1.2533270428499019</v>
      </c>
      <c r="AS406" s="153">
        <v>4.6423611111111117E-2</v>
      </c>
      <c r="AT406" s="118">
        <v>1.115095913261051</v>
      </c>
      <c r="AU406" s="154">
        <v>4.6597222222222227E-2</v>
      </c>
      <c r="AV406" s="118">
        <v>1.063672391017173</v>
      </c>
      <c r="AW406" s="155">
        <v>1.2330246913580247E-2</v>
      </c>
      <c r="AX406" s="120">
        <v>1.1125809371301261</v>
      </c>
      <c r="AY406" s="117">
        <v>4.809027777777778E-2</v>
      </c>
      <c r="AZ406" s="118">
        <v>1.109479305740988</v>
      </c>
      <c r="BA406" s="119">
        <v>4.6030092592592588E-2</v>
      </c>
      <c r="BB406" s="118">
        <v>1.0389237199582027</v>
      </c>
      <c r="BC406" s="119"/>
      <c r="BD406" s="121"/>
      <c r="BE406" s="117">
        <v>4.5729166666666661E-2</v>
      </c>
      <c r="BF406" s="118">
        <v>1.0718936516549105</v>
      </c>
      <c r="BG406" s="119">
        <v>7.3090277777777782E-2</v>
      </c>
      <c r="BH406" s="118">
        <v>1.1175013271987262</v>
      </c>
      <c r="BI406" s="119">
        <v>1.3445216049382716E-2</v>
      </c>
      <c r="BJ406" s="120">
        <v>1.2522907758094075</v>
      </c>
      <c r="BK406" s="83"/>
    </row>
    <row r="407" spans="1:63" ht="15.6" customHeight="1" x14ac:dyDescent="0.3">
      <c r="A407" s="22"/>
      <c r="B407" s="32" t="s">
        <v>1741</v>
      </c>
      <c r="C407" s="198" t="s">
        <v>1721</v>
      </c>
      <c r="D407" s="196">
        <v>1998</v>
      </c>
      <c r="E407" s="198" t="s">
        <v>1859</v>
      </c>
      <c r="F407" s="207">
        <v>1</v>
      </c>
      <c r="G407" s="301">
        <v>43964</v>
      </c>
      <c r="H407" s="63">
        <v>1.11451737451738</v>
      </c>
      <c r="I407" s="63">
        <v>1.11451737451738</v>
      </c>
      <c r="J407" s="291">
        <f t="shared" si="39"/>
        <v>6.1917631917632221E-2</v>
      </c>
      <c r="K407" s="292">
        <f t="shared" si="40"/>
        <v>0.61586014586014548</v>
      </c>
      <c r="L407" s="50"/>
      <c r="M407" s="390"/>
      <c r="N407" s="72"/>
      <c r="O407" s="178"/>
      <c r="P407" s="72"/>
      <c r="Q407" s="178">
        <v>1.3363888888888953E-2</v>
      </c>
      <c r="R407" s="63">
        <v>1.11451737451738</v>
      </c>
      <c r="S407" s="178"/>
      <c r="T407" s="88"/>
      <c r="U407" s="191"/>
      <c r="V407" s="71"/>
      <c r="W407" s="179">
        <v>5.5648148148148113E-2</v>
      </c>
      <c r="X407" s="72">
        <v>1.2104733131923464</v>
      </c>
      <c r="Y407" s="179"/>
      <c r="Z407" s="54"/>
      <c r="AA407" s="179"/>
      <c r="AB407" s="70"/>
      <c r="AC407" s="176"/>
      <c r="AD407" s="54"/>
      <c r="AE407" s="184"/>
      <c r="AF407" s="54"/>
      <c r="AG407" s="179"/>
      <c r="AH407" s="54"/>
      <c r="AI407" s="179"/>
      <c r="AJ407" s="67"/>
      <c r="AK407" s="266"/>
      <c r="AL407" s="267"/>
      <c r="AM407" s="271"/>
      <c r="AN407" s="267"/>
      <c r="AO407" s="271"/>
      <c r="AP407" s="270"/>
      <c r="AQ407" s="268"/>
      <c r="AR407" s="269"/>
      <c r="AS407" s="153"/>
      <c r="AT407" s="118"/>
      <c r="AU407" s="154"/>
      <c r="AV407" s="118"/>
      <c r="AW407" s="155"/>
      <c r="AX407" s="120"/>
      <c r="AY407" s="165"/>
      <c r="AZ407" s="61"/>
      <c r="BA407" s="16"/>
      <c r="BB407" s="61"/>
      <c r="BC407" s="16"/>
      <c r="BD407" s="69"/>
      <c r="BE407" s="165"/>
      <c r="BF407" s="61"/>
      <c r="BG407" s="16"/>
      <c r="BH407" s="61"/>
      <c r="BI407" s="16"/>
      <c r="BJ407" s="59"/>
      <c r="BK407" s="47"/>
    </row>
    <row r="408" spans="1:63" ht="15.6" customHeight="1" x14ac:dyDescent="0.3">
      <c r="B408" s="32" t="s">
        <v>1445</v>
      </c>
      <c r="C408" s="81" t="s">
        <v>1408</v>
      </c>
      <c r="D408" s="21"/>
      <c r="E408" s="225" t="s">
        <v>1433</v>
      </c>
      <c r="F408" s="106"/>
      <c r="G408" s="298"/>
      <c r="H408" s="64">
        <v>1.142294806444125</v>
      </c>
      <c r="I408" s="64">
        <f>(((H408-100%)*0.8))+100%</f>
        <v>1.1138358451552999</v>
      </c>
      <c r="J408" s="291">
        <f t="shared" si="39"/>
        <v>6.1879769175294433E-2</v>
      </c>
      <c r="K408" s="292">
        <f t="shared" si="40"/>
        <v>0.61589800860248323</v>
      </c>
      <c r="L408" s="144"/>
      <c r="M408" s="390"/>
      <c r="N408" s="72"/>
      <c r="O408" s="178"/>
      <c r="P408" s="72"/>
      <c r="Q408" s="178"/>
      <c r="R408" s="72"/>
      <c r="S408" s="178"/>
      <c r="T408" s="88"/>
      <c r="U408" s="192"/>
      <c r="V408" s="72"/>
      <c r="W408" s="178"/>
      <c r="X408" s="72"/>
      <c r="Y408" s="178"/>
      <c r="Z408" s="72"/>
      <c r="AA408" s="178"/>
      <c r="AB408" s="88"/>
      <c r="AC408" s="176"/>
      <c r="AD408" s="71"/>
      <c r="AE408" s="184"/>
      <c r="AF408" s="71"/>
      <c r="AG408" s="179">
        <v>1.1956944444444395E-2</v>
      </c>
      <c r="AH408" s="64">
        <v>1.142294806444125</v>
      </c>
      <c r="AI408" s="179"/>
      <c r="AJ408" s="82"/>
      <c r="AK408" s="266"/>
      <c r="AL408" s="267"/>
      <c r="AM408" s="271"/>
      <c r="AN408" s="267"/>
      <c r="AO408" s="271"/>
      <c r="AP408" s="270"/>
      <c r="AQ408" s="268"/>
      <c r="AR408" s="269"/>
      <c r="AS408" s="153"/>
      <c r="AT408" s="118"/>
      <c r="AU408" s="154"/>
      <c r="AV408" s="118"/>
      <c r="AW408" s="155"/>
      <c r="AX408" s="120"/>
      <c r="AY408" s="117"/>
      <c r="AZ408" s="118"/>
      <c r="BA408" s="119"/>
      <c r="BB408" s="118"/>
      <c r="BC408" s="119"/>
      <c r="BD408" s="121"/>
      <c r="BE408" s="117"/>
      <c r="BF408" s="118"/>
      <c r="BG408" s="119"/>
      <c r="BH408" s="118"/>
      <c r="BI408" s="119"/>
      <c r="BJ408" s="120"/>
      <c r="BK408" s="83"/>
    </row>
    <row r="409" spans="1:63" ht="15.6" customHeight="1" x14ac:dyDescent="0.3">
      <c r="B409" s="32" t="s">
        <v>566</v>
      </c>
      <c r="C409" s="198" t="s">
        <v>565</v>
      </c>
      <c r="D409" s="196">
        <v>1984</v>
      </c>
      <c r="E409" s="304" t="s">
        <v>701</v>
      </c>
      <c r="F409" s="207">
        <v>1</v>
      </c>
      <c r="G409" s="301">
        <v>43898</v>
      </c>
      <c r="H409" s="63">
        <v>1.1131349409953855</v>
      </c>
      <c r="I409" s="63">
        <v>1.1131349409953855</v>
      </c>
      <c r="J409" s="291">
        <f t="shared" si="39"/>
        <v>6.1840830055299188E-2</v>
      </c>
      <c r="K409" s="292">
        <f t="shared" si="40"/>
        <v>0.61593694772247853</v>
      </c>
      <c r="L409" s="144"/>
      <c r="M409" s="390" t="s">
        <v>2238</v>
      </c>
      <c r="N409" s="72">
        <v>1.21869005206906</v>
      </c>
      <c r="O409" s="178">
        <v>5.0219907407407449E-2</v>
      </c>
      <c r="P409" s="63">
        <v>1.1131349409953855</v>
      </c>
      <c r="Q409" s="178"/>
      <c r="R409" s="72"/>
      <c r="S409" s="178"/>
      <c r="T409" s="88"/>
      <c r="U409" s="192"/>
      <c r="V409" s="72"/>
      <c r="W409" s="178">
        <v>5.7511574074074034E-2</v>
      </c>
      <c r="X409" s="72">
        <v>1.251007049345418</v>
      </c>
      <c r="Y409" s="178"/>
      <c r="Z409" s="72"/>
      <c r="AA409" s="178"/>
      <c r="AB409" s="88"/>
      <c r="AC409" s="176">
        <v>4.9641203703703701E-2</v>
      </c>
      <c r="AD409" s="72">
        <v>1.1960401561628555</v>
      </c>
      <c r="AE409" s="184">
        <v>4.7858796296296295E-2</v>
      </c>
      <c r="AF409" s="72">
        <v>1.1291643910431457</v>
      </c>
      <c r="AG409" s="179"/>
      <c r="AH409" s="71"/>
      <c r="AI409" s="179">
        <v>6.7256944444444522E-2</v>
      </c>
      <c r="AJ409" s="82">
        <v>1.2707194401924353</v>
      </c>
      <c r="AK409" s="266"/>
      <c r="AL409" s="267"/>
      <c r="AM409" s="271"/>
      <c r="AN409" s="267"/>
      <c r="AO409" s="271"/>
      <c r="AP409" s="270"/>
      <c r="AQ409" s="268">
        <v>7.449087588422465E-2</v>
      </c>
      <c r="AR409" s="269">
        <v>1.3209300080384456</v>
      </c>
      <c r="AS409" s="153">
        <v>4.8692129629629627E-2</v>
      </c>
      <c r="AT409" s="118">
        <v>1.1695857659160409</v>
      </c>
      <c r="AU409" s="154" t="s">
        <v>589</v>
      </c>
      <c r="AV409" s="118"/>
      <c r="AW409" s="155"/>
      <c r="AX409" s="120"/>
      <c r="AY409" s="117">
        <v>6.2210648148148147E-2</v>
      </c>
      <c r="AZ409" s="118">
        <v>1.4352469959946594</v>
      </c>
      <c r="BA409" s="119">
        <v>5.2685185185185189E-2</v>
      </c>
      <c r="BB409" s="118">
        <v>1.189132706374086</v>
      </c>
      <c r="BC409" s="119">
        <v>1.4185185185185184E-2</v>
      </c>
      <c r="BD409" s="121">
        <v>1.2812042651055822</v>
      </c>
      <c r="BE409" s="117">
        <v>5.4282407407407411E-2</v>
      </c>
      <c r="BF409" s="118">
        <v>1.2723819858925667</v>
      </c>
      <c r="BG409" s="119">
        <v>8.2604166666666659E-2</v>
      </c>
      <c r="BH409" s="118">
        <v>1.2629623075561849</v>
      </c>
      <c r="BI409" s="119">
        <v>1.4317515432098768E-2</v>
      </c>
      <c r="BJ409" s="120">
        <v>1.3335369578497254</v>
      </c>
      <c r="BK409" s="83"/>
    </row>
    <row r="410" spans="1:63" ht="15.6" customHeight="1" x14ac:dyDescent="0.3">
      <c r="B410" s="32" t="s">
        <v>476</v>
      </c>
      <c r="C410" s="9" t="s">
        <v>475</v>
      </c>
      <c r="D410" s="21">
        <v>1977</v>
      </c>
      <c r="E410" s="12" t="s">
        <v>702</v>
      </c>
      <c r="F410" s="106"/>
      <c r="G410" s="298"/>
      <c r="H410" s="63">
        <v>1.1123069498069478</v>
      </c>
      <c r="I410" s="63">
        <v>1.1123069498069478</v>
      </c>
      <c r="J410" s="291">
        <f t="shared" si="39"/>
        <v>6.1794830544830426E-2</v>
      </c>
      <c r="K410" s="292">
        <f t="shared" si="40"/>
        <v>0.61598294723294722</v>
      </c>
      <c r="L410" s="144"/>
      <c r="M410" s="390" t="s">
        <v>2221</v>
      </c>
      <c r="N410" s="72">
        <v>1.4582077281446975</v>
      </c>
      <c r="O410" s="178"/>
      <c r="P410" s="72"/>
      <c r="Q410" s="178">
        <v>1.3337384259259233E-2</v>
      </c>
      <c r="R410" s="63">
        <v>1.1123069498069478</v>
      </c>
      <c r="S410" s="178"/>
      <c r="T410" s="88"/>
      <c r="U410" s="192"/>
      <c r="V410" s="72"/>
      <c r="W410" s="178"/>
      <c r="X410" s="72"/>
      <c r="Y410" s="178"/>
      <c r="Z410" s="72"/>
      <c r="AA410" s="178"/>
      <c r="AB410" s="88"/>
      <c r="AC410" s="176"/>
      <c r="AD410" s="71"/>
      <c r="AE410" s="184">
        <v>4.5069444444444447E-2</v>
      </c>
      <c r="AF410" s="72">
        <v>1.0633533588203168</v>
      </c>
      <c r="AG410" s="179">
        <v>1.3061805555555583E-2</v>
      </c>
      <c r="AH410" s="71">
        <v>1.2478466148453757</v>
      </c>
      <c r="AI410" s="179"/>
      <c r="AJ410" s="82"/>
      <c r="AK410" s="266" t="s">
        <v>1206</v>
      </c>
      <c r="AL410" s="267">
        <v>1.2912796697626416</v>
      </c>
      <c r="AM410" s="271">
        <v>4.6053240740740797E-2</v>
      </c>
      <c r="AN410" s="267">
        <v>1.0765692640692675</v>
      </c>
      <c r="AO410" s="271">
        <v>1.2653587962962898E-2</v>
      </c>
      <c r="AP410" s="270">
        <v>1.1495037220843665</v>
      </c>
      <c r="AQ410" s="268">
        <v>5.7604166666666679E-2</v>
      </c>
      <c r="AR410" s="269">
        <v>1.0214817779335872</v>
      </c>
      <c r="AS410" s="153"/>
      <c r="AT410" s="118"/>
      <c r="AU410" s="154"/>
      <c r="AV410" s="118"/>
      <c r="AW410" s="155">
        <v>2.0093171296296296E-2</v>
      </c>
      <c r="AX410" s="120">
        <v>1.8130439323261156</v>
      </c>
      <c r="AY410" s="117">
        <v>5.4016203703703712E-2</v>
      </c>
      <c r="AZ410" s="118">
        <v>1.2461949265687584</v>
      </c>
      <c r="BA410" s="119">
        <v>4.7962962962962964E-2</v>
      </c>
      <c r="BB410" s="118">
        <v>1.0825496342737724</v>
      </c>
      <c r="BC410" s="119">
        <v>1.3545524691358024E-2</v>
      </c>
      <c r="BD410" s="121">
        <v>1.2234302041954144</v>
      </c>
      <c r="BE410" s="117"/>
      <c r="BF410" s="118"/>
      <c r="BG410" s="119">
        <v>7.8530092592592596E-2</v>
      </c>
      <c r="BH410" s="118">
        <v>1.2006724473544508</v>
      </c>
      <c r="BI410" s="119">
        <v>1.3520833333333331E-2</v>
      </c>
      <c r="BJ410" s="120">
        <v>1.259333788494017</v>
      </c>
      <c r="BK410" s="83"/>
    </row>
    <row r="411" spans="1:63" ht="15.6" customHeight="1" x14ac:dyDescent="0.3">
      <c r="B411" s="32" t="s">
        <v>1349</v>
      </c>
      <c r="C411" s="38" t="s">
        <v>1315</v>
      </c>
      <c r="D411" s="21">
        <v>1981</v>
      </c>
      <c r="E411" s="12" t="s">
        <v>1381</v>
      </c>
      <c r="F411" s="141"/>
      <c r="G411" s="298"/>
      <c r="H411" s="64">
        <v>1.1397099832682656</v>
      </c>
      <c r="I411" s="64">
        <f>(((H411-100%)*0.8))+100%</f>
        <v>1.1117679866146124</v>
      </c>
      <c r="J411" s="291">
        <f t="shared" si="39"/>
        <v>6.1764888145256241E-2</v>
      </c>
      <c r="K411" s="292">
        <f t="shared" si="40"/>
        <v>0.61601288963252143</v>
      </c>
      <c r="L411" s="144"/>
      <c r="M411" s="390"/>
      <c r="N411" s="72"/>
      <c r="O411" s="178"/>
      <c r="P411" s="72"/>
      <c r="Q411" s="178"/>
      <c r="R411" s="72"/>
      <c r="S411" s="178"/>
      <c r="T411" s="88"/>
      <c r="U411" s="192"/>
      <c r="V411" s="72"/>
      <c r="W411" s="178"/>
      <c r="X411" s="72"/>
      <c r="Y411" s="178"/>
      <c r="Z411" s="72"/>
      <c r="AA411" s="178"/>
      <c r="AB411" s="88"/>
      <c r="AC411" s="176">
        <v>4.7303240740740743E-2</v>
      </c>
      <c r="AD411" s="64">
        <v>1.1397099832682656</v>
      </c>
      <c r="AE411" s="184"/>
      <c r="AF411" s="71"/>
      <c r="AG411" s="179"/>
      <c r="AH411" s="71"/>
      <c r="AI411" s="179"/>
      <c r="AJ411" s="82"/>
      <c r="AK411" s="266"/>
      <c r="AL411" s="267"/>
      <c r="AM411" s="271"/>
      <c r="AN411" s="267"/>
      <c r="AO411" s="271"/>
      <c r="AP411" s="270"/>
      <c r="AQ411" s="268"/>
      <c r="AR411" s="269"/>
      <c r="AS411" s="153"/>
      <c r="AT411" s="118"/>
      <c r="AU411" s="154"/>
      <c r="AV411" s="118"/>
      <c r="AW411" s="155"/>
      <c r="AX411" s="120"/>
      <c r="AY411" s="117"/>
      <c r="AZ411" s="118"/>
      <c r="BA411" s="119"/>
      <c r="BB411" s="118"/>
      <c r="BC411" s="119"/>
      <c r="BD411" s="121"/>
      <c r="BE411" s="117"/>
      <c r="BF411" s="118"/>
      <c r="BG411" s="119"/>
      <c r="BH411" s="118"/>
      <c r="BI411" s="119"/>
      <c r="BJ411" s="120"/>
      <c r="BK411" s="83"/>
    </row>
    <row r="412" spans="1:63" ht="15.6" customHeight="1" x14ac:dyDescent="0.3">
      <c r="B412" s="32" t="s">
        <v>1890</v>
      </c>
      <c r="C412" s="211" t="s">
        <v>1916</v>
      </c>
      <c r="D412" s="196">
        <v>1985</v>
      </c>
      <c r="E412" s="195" t="s">
        <v>2033</v>
      </c>
      <c r="F412" s="207">
        <v>1</v>
      </c>
      <c r="G412" s="303">
        <v>43839</v>
      </c>
      <c r="H412" s="63">
        <v>1.1067213955874837</v>
      </c>
      <c r="I412" s="63">
        <v>1.1067213955874837</v>
      </c>
      <c r="J412" s="291">
        <f t="shared" si="39"/>
        <v>6.1484521977082429E-2</v>
      </c>
      <c r="K412" s="292">
        <f t="shared" si="40"/>
        <v>0.61629325580069527</v>
      </c>
      <c r="L412" s="50"/>
      <c r="M412" s="390" t="s">
        <v>2226</v>
      </c>
      <c r="N412" s="72">
        <v>1.2129350506988217</v>
      </c>
      <c r="O412" s="178">
        <v>4.9930555555555589E-2</v>
      </c>
      <c r="P412" s="63">
        <v>1.1067213955874837</v>
      </c>
      <c r="Q412" s="178">
        <v>1.2895949074073987E-2</v>
      </c>
      <c r="R412" s="86">
        <v>1.0754922779922709</v>
      </c>
      <c r="S412" s="178"/>
      <c r="T412" s="88"/>
      <c r="U412" s="387"/>
      <c r="V412" s="179"/>
      <c r="W412" s="54"/>
      <c r="X412" s="179"/>
      <c r="Y412" s="54"/>
      <c r="Z412" s="179"/>
      <c r="AA412" s="54"/>
      <c r="AB412" s="230"/>
      <c r="AC412" s="231"/>
      <c r="AD412" s="179"/>
      <c r="AE412" s="56"/>
      <c r="AF412" s="179"/>
      <c r="AG412" s="54"/>
      <c r="AH412" s="179"/>
      <c r="AI412" s="232"/>
      <c r="AJ412" s="230"/>
      <c r="AK412" s="272"/>
      <c r="AL412" s="268"/>
      <c r="AM412" s="270"/>
      <c r="AN412" s="268"/>
      <c r="AO412" s="270"/>
      <c r="AP412" s="271"/>
      <c r="AQ412" s="267"/>
      <c r="AR412" s="273"/>
      <c r="AS412" s="233"/>
      <c r="AT412" s="45"/>
      <c r="AU412" s="61"/>
      <c r="AV412" s="46"/>
      <c r="AW412" s="61"/>
      <c r="AX412" s="234"/>
      <c r="AY412" s="235"/>
      <c r="AZ412" s="16"/>
      <c r="BA412" s="61"/>
      <c r="BB412" s="16"/>
      <c r="BC412" s="61"/>
      <c r="BD412" s="242"/>
      <c r="BE412" s="235"/>
      <c r="BF412" s="16"/>
      <c r="BG412" s="61"/>
      <c r="BH412" s="16"/>
      <c r="BI412" s="61"/>
      <c r="BJ412" s="237"/>
      <c r="BK412" s="47"/>
    </row>
    <row r="413" spans="1:63" ht="15.6" customHeight="1" x14ac:dyDescent="0.3">
      <c r="B413" s="32" t="s">
        <v>586</v>
      </c>
      <c r="C413" s="198" t="s">
        <v>585</v>
      </c>
      <c r="D413" s="196">
        <v>1977</v>
      </c>
      <c r="E413" s="304" t="s">
        <v>709</v>
      </c>
      <c r="F413" s="207">
        <v>1</v>
      </c>
      <c r="G413" s="301">
        <v>43963</v>
      </c>
      <c r="H413" s="63">
        <v>1.1019624573378863</v>
      </c>
      <c r="I413" s="63">
        <v>1.1019624573378863</v>
      </c>
      <c r="J413" s="291">
        <f t="shared" ref="J413:J444" si="41">$J$4*I413</f>
        <v>6.1220136518771458E-2</v>
      </c>
      <c r="K413" s="292">
        <f t="shared" ref="K413:K444" si="42">$K$4-$J$4*(I413/$I$4)</f>
        <v>0.61655764125900625</v>
      </c>
      <c r="L413" s="144"/>
      <c r="M413" s="390"/>
      <c r="N413" s="72"/>
      <c r="O413" s="178"/>
      <c r="P413" s="72"/>
      <c r="Q413" s="178"/>
      <c r="R413" s="72"/>
      <c r="S413" s="178">
        <v>5.9791666666666798E-2</v>
      </c>
      <c r="T413" s="85">
        <v>1.1019624573378863</v>
      </c>
      <c r="U413" s="192"/>
      <c r="V413" s="72"/>
      <c r="W413" s="178"/>
      <c r="X413" s="72"/>
      <c r="Y413" s="178">
        <v>1.3261805555555561E-2</v>
      </c>
      <c r="Z413" s="72">
        <v>1.1897948164146788</v>
      </c>
      <c r="AA413" s="178"/>
      <c r="AB413" s="88"/>
      <c r="AC413" s="176">
        <v>4.7349537037037037E-2</v>
      </c>
      <c r="AD413" s="72">
        <v>1.1408254322364753</v>
      </c>
      <c r="AE413" s="184">
        <v>4.4861111111111109E-2</v>
      </c>
      <c r="AF413" s="72">
        <v>1.0584380120152921</v>
      </c>
      <c r="AG413" s="179">
        <v>1.3264930555555554E-2</v>
      </c>
      <c r="AH413" s="71">
        <v>1.2672519598845708</v>
      </c>
      <c r="AI413" s="179">
        <v>7.9849537037037122E-2</v>
      </c>
      <c r="AJ413" s="82">
        <v>1.5086376558058183</v>
      </c>
      <c r="AK413" s="266" t="s">
        <v>1200</v>
      </c>
      <c r="AL413" s="267">
        <v>1.1607327141382866</v>
      </c>
      <c r="AM413" s="271"/>
      <c r="AN413" s="267"/>
      <c r="AO413" s="271">
        <v>1.2453472222222262E-2</v>
      </c>
      <c r="AP413" s="270">
        <v>1.1313243891155405</v>
      </c>
      <c r="AQ413" s="268">
        <v>6.1318147763946618E-2</v>
      </c>
      <c r="AR413" s="269">
        <v>1.0873409723980141</v>
      </c>
      <c r="AS413" s="153">
        <v>5.1331018518518519E-2</v>
      </c>
      <c r="AT413" s="118">
        <v>1.2329719210453154</v>
      </c>
      <c r="AU413" s="154"/>
      <c r="AV413" s="118"/>
      <c r="AW413" s="155">
        <v>1.2896990740740742E-2</v>
      </c>
      <c r="AX413" s="120">
        <v>1.163719278702221</v>
      </c>
      <c r="AY413" s="117"/>
      <c r="AZ413" s="118"/>
      <c r="BA413" s="119">
        <v>4.8229166666666663E-2</v>
      </c>
      <c r="BB413" s="118">
        <v>1.0885579937304075</v>
      </c>
      <c r="BC413" s="119">
        <v>1.4510416666666666E-2</v>
      </c>
      <c r="BD413" s="121">
        <v>1.3105791344344555</v>
      </c>
      <c r="BE413" s="117"/>
      <c r="BF413" s="118"/>
      <c r="BG413" s="119" t="s">
        <v>589</v>
      </c>
      <c r="BH413" s="118"/>
      <c r="BI413" s="119"/>
      <c r="BJ413" s="120"/>
      <c r="BK413" s="83"/>
    </row>
    <row r="414" spans="1:63" x14ac:dyDescent="0.3">
      <c r="B414" s="32" t="s">
        <v>1711</v>
      </c>
      <c r="C414" s="161" t="s">
        <v>1695</v>
      </c>
      <c r="D414" s="21"/>
      <c r="E414" s="12"/>
      <c r="F414" s="106"/>
      <c r="G414" s="298"/>
      <c r="H414" s="63">
        <v>1.0995945945945995</v>
      </c>
      <c r="I414" s="63">
        <v>1.0995945945945995</v>
      </c>
      <c r="J414" s="291">
        <f t="shared" si="41"/>
        <v>6.1088588588588857E-2</v>
      </c>
      <c r="K414" s="292">
        <f t="shared" si="42"/>
        <v>0.6166891891891888</v>
      </c>
      <c r="L414" s="50"/>
      <c r="M414" s="390"/>
      <c r="N414" s="72"/>
      <c r="O414" s="178"/>
      <c r="P414" s="72"/>
      <c r="Q414" s="178">
        <v>1.3184953703703761E-2</v>
      </c>
      <c r="R414" s="63">
        <v>1.0995945945945995</v>
      </c>
      <c r="S414" s="178"/>
      <c r="T414" s="88"/>
      <c r="U414" s="191"/>
      <c r="V414" s="71"/>
      <c r="W414" s="179"/>
      <c r="X414" s="71"/>
      <c r="Y414" s="179">
        <v>1.4524421296296275E-2</v>
      </c>
      <c r="Z414" s="199">
        <v>1.3030715235088772</v>
      </c>
      <c r="AA414" s="179"/>
      <c r="AB414" s="70"/>
      <c r="AC414" s="176"/>
      <c r="AD414" s="54"/>
      <c r="AE414" s="179"/>
      <c r="AF414" s="54"/>
      <c r="AG414" s="179"/>
      <c r="AH414" s="54"/>
      <c r="AI414" s="179"/>
      <c r="AJ414" s="67"/>
      <c r="AK414" s="266"/>
      <c r="AL414" s="267"/>
      <c r="AM414" s="268"/>
      <c r="AN414" s="267"/>
      <c r="AO414" s="268"/>
      <c r="AP414" s="267"/>
      <c r="AQ414" s="268"/>
      <c r="AR414" s="269"/>
      <c r="AS414" s="153"/>
      <c r="AT414" s="118"/>
      <c r="AU414" s="154"/>
      <c r="AV414" s="118"/>
      <c r="AW414" s="155"/>
      <c r="AX414" s="121"/>
      <c r="AY414" s="165"/>
      <c r="AZ414" s="61"/>
      <c r="BA414" s="16"/>
      <c r="BB414" s="61"/>
      <c r="BC414" s="16"/>
      <c r="BD414" s="59"/>
      <c r="BE414" s="165"/>
      <c r="BF414" s="61"/>
      <c r="BG414" s="16"/>
      <c r="BH414" s="61"/>
      <c r="BI414" s="16"/>
      <c r="BJ414" s="69"/>
      <c r="BK414" s="220"/>
    </row>
    <row r="415" spans="1:63" ht="15.6" customHeight="1" x14ac:dyDescent="0.3">
      <c r="B415" s="32" t="s">
        <v>538</v>
      </c>
      <c r="C415" s="9" t="s">
        <v>537</v>
      </c>
      <c r="D415" s="21">
        <v>1999</v>
      </c>
      <c r="E415" s="24" t="s">
        <v>732</v>
      </c>
      <c r="F415" s="106"/>
      <c r="G415" s="298"/>
      <c r="H415" s="64">
        <v>1.1243725599553822</v>
      </c>
      <c r="I415" s="64">
        <f>(((H415-100%)*0.8))+100%</f>
        <v>1.0994980479643057</v>
      </c>
      <c r="J415" s="291">
        <f t="shared" si="41"/>
        <v>6.1083224886905874E-2</v>
      </c>
      <c r="K415" s="292">
        <f t="shared" si="42"/>
        <v>0.61669455289087183</v>
      </c>
      <c r="L415" s="144"/>
      <c r="M415" s="390"/>
      <c r="N415" s="72"/>
      <c r="O415" s="178"/>
      <c r="P415" s="72"/>
      <c r="Q415" s="178"/>
      <c r="R415" s="72"/>
      <c r="S415" s="178"/>
      <c r="T415" s="88"/>
      <c r="U415" s="192"/>
      <c r="V415" s="72"/>
      <c r="W415" s="178"/>
      <c r="X415" s="72"/>
      <c r="Y415" s="178"/>
      <c r="Z415" s="72"/>
      <c r="AA415" s="178"/>
      <c r="AB415" s="88"/>
      <c r="AC415" s="176">
        <v>4.6666666666666669E-2</v>
      </c>
      <c r="AD415" s="64">
        <v>1.1243725599553822</v>
      </c>
      <c r="AE415" s="184"/>
      <c r="AF415" s="71"/>
      <c r="AG415" s="179"/>
      <c r="AH415" s="71"/>
      <c r="AI415" s="179"/>
      <c r="AJ415" s="82"/>
      <c r="AK415" s="266"/>
      <c r="AL415" s="267"/>
      <c r="AM415" s="271"/>
      <c r="AN415" s="267"/>
      <c r="AO415" s="271"/>
      <c r="AP415" s="270"/>
      <c r="AQ415" s="268"/>
      <c r="AR415" s="269"/>
      <c r="AS415" s="153">
        <v>4.746527777777778E-2</v>
      </c>
      <c r="AT415" s="118">
        <v>1.140116763969975</v>
      </c>
      <c r="AU415" s="154"/>
      <c r="AV415" s="118"/>
      <c r="AW415" s="155"/>
      <c r="AX415" s="120"/>
      <c r="AY415" s="117">
        <v>5.1273148148148151E-2</v>
      </c>
      <c r="AZ415" s="118">
        <v>1.1829105473965287</v>
      </c>
      <c r="BA415" s="119"/>
      <c r="BB415" s="118"/>
      <c r="BC415" s="119"/>
      <c r="BD415" s="121"/>
      <c r="BE415" s="117"/>
      <c r="BF415" s="118"/>
      <c r="BG415" s="119"/>
      <c r="BH415" s="118"/>
      <c r="BI415" s="119"/>
      <c r="BJ415" s="120"/>
      <c r="BK415" s="83"/>
    </row>
    <row r="416" spans="1:63" ht="15.6" customHeight="1" x14ac:dyDescent="0.3">
      <c r="B416" s="32" t="s">
        <v>399</v>
      </c>
      <c r="C416" s="198" t="s">
        <v>398</v>
      </c>
      <c r="D416" s="196">
        <v>1997</v>
      </c>
      <c r="E416" s="195" t="s">
        <v>2007</v>
      </c>
      <c r="F416" s="207">
        <v>1</v>
      </c>
      <c r="G416" s="412">
        <v>43953</v>
      </c>
      <c r="H416" s="63">
        <v>1.0987685992816854</v>
      </c>
      <c r="I416" s="63">
        <v>1.0987685992816854</v>
      </c>
      <c r="J416" s="291">
        <f t="shared" si="41"/>
        <v>6.1042699960093628E-2</v>
      </c>
      <c r="K416" s="292">
        <f t="shared" si="42"/>
        <v>0.61673507781768411</v>
      </c>
      <c r="L416" s="144"/>
      <c r="M416" s="390" t="s">
        <v>2192</v>
      </c>
      <c r="N416" s="72">
        <v>1.1041381200328857</v>
      </c>
      <c r="O416" s="178">
        <v>4.9571759259259274E-2</v>
      </c>
      <c r="P416" s="63">
        <v>1.0987685992816854</v>
      </c>
      <c r="Q416" s="178">
        <v>1.205752314814823E-2</v>
      </c>
      <c r="R416" s="86">
        <v>1.0055694980695051</v>
      </c>
      <c r="S416" s="178"/>
      <c r="T416" s="88"/>
      <c r="U416" s="192"/>
      <c r="V416" s="72"/>
      <c r="W416" s="178">
        <v>5.0613425925925992E-2</v>
      </c>
      <c r="X416" s="72">
        <v>1.1009566968781492</v>
      </c>
      <c r="Y416" s="178">
        <v>1.1912615740740762E-2</v>
      </c>
      <c r="Z416" s="72">
        <v>1.0687510383784624</v>
      </c>
      <c r="AA416" s="178">
        <v>6.0891203703703711E-2</v>
      </c>
      <c r="AB416" s="88">
        <v>1.1367761452031115</v>
      </c>
      <c r="AC416" s="176"/>
      <c r="AD416" s="71"/>
      <c r="AE416" s="184">
        <v>4.9236111111111112E-2</v>
      </c>
      <c r="AF416" s="72">
        <v>1.1616602949208084</v>
      </c>
      <c r="AG416" s="179">
        <v>1.2343981481481414E-2</v>
      </c>
      <c r="AH416" s="71">
        <v>1.1792700051968739</v>
      </c>
      <c r="AI416" s="179">
        <v>8.6759259259259314E-2</v>
      </c>
      <c r="AJ416" s="82">
        <v>1.6391865296304406</v>
      </c>
      <c r="AK416" s="266"/>
      <c r="AL416" s="267"/>
      <c r="AM416" s="271"/>
      <c r="AN416" s="267"/>
      <c r="AO416" s="271"/>
      <c r="AP416" s="270"/>
      <c r="AQ416" s="268"/>
      <c r="AR416" s="269"/>
      <c r="AS416" s="153">
        <v>5.3229166666666661E-2</v>
      </c>
      <c r="AT416" s="118">
        <v>1.2785654712260213</v>
      </c>
      <c r="AU416" s="154"/>
      <c r="AV416" s="118"/>
      <c r="AW416" s="155">
        <v>1.2714506172839507E-2</v>
      </c>
      <c r="AX416" s="120">
        <v>1.1472533593260461</v>
      </c>
      <c r="AY416" s="117">
        <v>6.1111111111111116E-2</v>
      </c>
      <c r="AZ416" s="118">
        <v>1.4098798397863819</v>
      </c>
      <c r="BA416" s="119">
        <v>4.9722222222222223E-2</v>
      </c>
      <c r="BB416" s="118">
        <v>1.1222570532915361</v>
      </c>
      <c r="BC416" s="119">
        <v>1.3372299382716049E-2</v>
      </c>
      <c r="BD416" s="121">
        <v>1.2077845146003205</v>
      </c>
      <c r="BE416" s="117"/>
      <c r="BF416" s="118"/>
      <c r="BG416" s="119">
        <v>7.857638888888889E-2</v>
      </c>
      <c r="BH416" s="118">
        <v>1.201380286674925</v>
      </c>
      <c r="BI416" s="119">
        <v>1.3341820987654322E-2</v>
      </c>
      <c r="BJ416" s="120">
        <v>1.2426605339753496</v>
      </c>
      <c r="BK416" s="83"/>
    </row>
    <row r="417" spans="1:68" ht="15.6" customHeight="1" x14ac:dyDescent="0.3">
      <c r="A417" s="22"/>
      <c r="B417" s="32" t="s">
        <v>340</v>
      </c>
      <c r="C417" s="198" t="s">
        <v>339</v>
      </c>
      <c r="D417" s="196">
        <v>1979</v>
      </c>
      <c r="E417" s="304" t="s">
        <v>698</v>
      </c>
      <c r="F417" s="207">
        <v>1</v>
      </c>
      <c r="G417" s="301">
        <v>43966</v>
      </c>
      <c r="H417" s="63">
        <v>1.0932167235494885</v>
      </c>
      <c r="I417" s="63">
        <v>1.0932167235494885</v>
      </c>
      <c r="J417" s="291">
        <f t="shared" si="41"/>
        <v>6.0734262419416027E-2</v>
      </c>
      <c r="K417" s="292">
        <f t="shared" si="42"/>
        <v>0.61704351535836166</v>
      </c>
      <c r="L417" s="144"/>
      <c r="M417" s="390" t="s">
        <v>2182</v>
      </c>
      <c r="N417" s="72">
        <v>1.1403124143600989</v>
      </c>
      <c r="O417" s="178">
        <v>4.6793981481481506E-2</v>
      </c>
      <c r="P417" s="86">
        <v>1.0371985633658312</v>
      </c>
      <c r="Q417" s="178">
        <v>1.3553240740740741E-2</v>
      </c>
      <c r="R417" s="72">
        <v>1.1303088803088805</v>
      </c>
      <c r="S417" s="178">
        <v>5.931712962962965E-2</v>
      </c>
      <c r="T417" s="85">
        <v>1.0932167235494885</v>
      </c>
      <c r="U417" s="192" t="s">
        <v>1793</v>
      </c>
      <c r="V417" s="72">
        <v>1.1640226628895183</v>
      </c>
      <c r="W417" s="178">
        <v>4.8124999999999973E-2</v>
      </c>
      <c r="X417" s="86">
        <v>1.0468277945619335</v>
      </c>
      <c r="Y417" s="179">
        <v>1.2336342592592642E-2</v>
      </c>
      <c r="Z417" s="199">
        <v>1.106766074098684</v>
      </c>
      <c r="AA417" s="178">
        <v>5.6796082177191454E-2</v>
      </c>
      <c r="AB417" s="88">
        <v>1.0603244382258732</v>
      </c>
      <c r="AC417" s="176">
        <v>4.7337962962962964E-2</v>
      </c>
      <c r="AD417" s="71">
        <v>1.1405465699944228</v>
      </c>
      <c r="AE417" s="184">
        <v>4.4791666666666667E-2</v>
      </c>
      <c r="AF417" s="72">
        <v>1.056799563080284</v>
      </c>
      <c r="AG417" s="179">
        <v>1.2540972222222169E-2</v>
      </c>
      <c r="AH417" s="71">
        <v>1.198089319873066</v>
      </c>
      <c r="AI417" s="179">
        <v>5.8333333333333237E-2</v>
      </c>
      <c r="AJ417" s="88">
        <v>1.1021211458561102</v>
      </c>
      <c r="AK417" s="266" t="s">
        <v>1201</v>
      </c>
      <c r="AL417" s="267">
        <v>1.1210010319917438</v>
      </c>
      <c r="AM417" s="271">
        <v>4.5972222222222192E-2</v>
      </c>
      <c r="AN417" s="267">
        <v>1.0746753246753262</v>
      </c>
      <c r="AO417" s="271">
        <v>1.1877314814814799E-2</v>
      </c>
      <c r="AP417" s="270">
        <v>1.0789838919964705</v>
      </c>
      <c r="AQ417" s="268">
        <v>6.0030165981701744E-2</v>
      </c>
      <c r="AR417" s="269">
        <v>1.0645014801007515</v>
      </c>
      <c r="AS417" s="153">
        <v>4.9305555555555554E-2</v>
      </c>
      <c r="AT417" s="118">
        <v>1.184320266889074</v>
      </c>
      <c r="AU417" s="154">
        <v>4.8495370370370376E-2</v>
      </c>
      <c r="AV417" s="118">
        <v>1.1070013210039631</v>
      </c>
      <c r="AW417" s="155">
        <v>1.2577160493827162E-2</v>
      </c>
      <c r="AX417" s="120">
        <v>1.1348604052078257</v>
      </c>
      <c r="AY417" s="117">
        <v>5.0277777777777775E-2</v>
      </c>
      <c r="AZ417" s="118">
        <v>1.1599465954606141</v>
      </c>
      <c r="BA417" s="119">
        <v>4.8923611111111105E-2</v>
      </c>
      <c r="BB417" s="118">
        <v>1.1042319749216301</v>
      </c>
      <c r="BC417" s="119">
        <v>1.3459490740740739E-2</v>
      </c>
      <c r="BD417" s="121">
        <v>1.2156596278486305</v>
      </c>
      <c r="BE417" s="117">
        <v>4.7835648148148148E-2</v>
      </c>
      <c r="BF417" s="118">
        <v>1.1212696690179056</v>
      </c>
      <c r="BG417" s="119">
        <v>7.542824074074074E-2</v>
      </c>
      <c r="BH417" s="118">
        <v>1.1532472128826758</v>
      </c>
      <c r="BI417" s="119">
        <v>1.4092206790123456E-2</v>
      </c>
      <c r="BJ417" s="120">
        <v>1.3125516547486435</v>
      </c>
      <c r="BK417" s="83"/>
    </row>
    <row r="418" spans="1:68" ht="15.6" customHeight="1" x14ac:dyDescent="0.3">
      <c r="B418" s="32" t="s">
        <v>1871</v>
      </c>
      <c r="C418" s="459" t="s">
        <v>1882</v>
      </c>
      <c r="D418" s="196">
        <v>1992</v>
      </c>
      <c r="E418" s="433" t="s">
        <v>1763</v>
      </c>
      <c r="F418" s="207">
        <v>1</v>
      </c>
      <c r="G418" s="301">
        <v>43965</v>
      </c>
      <c r="H418" s="63">
        <v>1.092611595690099</v>
      </c>
      <c r="I418" s="63">
        <v>1.092611595690099</v>
      </c>
      <c r="J418" s="291">
        <f t="shared" si="41"/>
        <v>6.0700644205005497E-2</v>
      </c>
      <c r="K418" s="292">
        <f t="shared" si="42"/>
        <v>0.61707713357277216</v>
      </c>
      <c r="L418" s="50"/>
      <c r="M418" s="390"/>
      <c r="N418" s="72"/>
      <c r="O418" s="178">
        <v>4.9293981481481453E-2</v>
      </c>
      <c r="P418" s="63">
        <v>1.092611595690099</v>
      </c>
      <c r="Q418" s="178"/>
      <c r="R418" s="72"/>
      <c r="S418" s="178">
        <v>6.2210648148148251E-2</v>
      </c>
      <c r="T418" s="88">
        <v>1.1465443686006844</v>
      </c>
      <c r="U418" s="191"/>
      <c r="V418" s="71"/>
      <c r="W418" s="179"/>
      <c r="X418" s="71"/>
      <c r="Y418" s="179"/>
      <c r="Z418" s="199"/>
      <c r="AA418" s="179"/>
      <c r="AB418" s="70"/>
      <c r="AC418" s="176"/>
      <c r="AD418" s="54"/>
      <c r="AE418" s="184"/>
      <c r="AF418" s="54"/>
      <c r="AG418" s="179"/>
      <c r="AH418" s="54"/>
      <c r="AI418" s="179"/>
      <c r="AJ418" s="67"/>
      <c r="AK418" s="266"/>
      <c r="AL418" s="267"/>
      <c r="AM418" s="271"/>
      <c r="AN418" s="267"/>
      <c r="AO418" s="271"/>
      <c r="AP418" s="270"/>
      <c r="AQ418" s="268"/>
      <c r="AR418" s="269"/>
      <c r="AS418" s="153"/>
      <c r="AT418" s="118"/>
      <c r="AU418" s="154"/>
      <c r="AV418" s="118"/>
      <c r="AW418" s="155"/>
      <c r="AX418" s="120"/>
      <c r="AY418" s="165"/>
      <c r="AZ418" s="61"/>
      <c r="BA418" s="16"/>
      <c r="BB418" s="61"/>
      <c r="BC418" s="16"/>
      <c r="BD418" s="69"/>
      <c r="BE418" s="165"/>
      <c r="BF418" s="61"/>
      <c r="BG418" s="16"/>
      <c r="BH418" s="61"/>
      <c r="BI418" s="16"/>
      <c r="BJ418" s="59"/>
      <c r="BK418" s="47"/>
    </row>
    <row r="419" spans="1:68" ht="15.6" customHeight="1" x14ac:dyDescent="0.3">
      <c r="B419" s="32" t="s">
        <v>1738</v>
      </c>
      <c r="C419" s="9" t="s">
        <v>1718</v>
      </c>
      <c r="D419" s="21">
        <v>1990</v>
      </c>
      <c r="E419" s="9" t="s">
        <v>1435</v>
      </c>
      <c r="F419" s="106"/>
      <c r="G419" s="298"/>
      <c r="H419" s="63">
        <v>1.086102719033234</v>
      </c>
      <c r="I419" s="63">
        <v>1.086102719033234</v>
      </c>
      <c r="J419" s="291">
        <f t="shared" si="41"/>
        <v>6.0339039946290772E-2</v>
      </c>
      <c r="K419" s="292">
        <f t="shared" si="42"/>
        <v>0.61743873783148695</v>
      </c>
      <c r="L419" s="50"/>
      <c r="M419" s="390" t="s">
        <v>2206</v>
      </c>
      <c r="N419" s="72">
        <v>1.1753905179501234</v>
      </c>
      <c r="O419" s="178"/>
      <c r="P419" s="72"/>
      <c r="Q419" s="178"/>
      <c r="R419" s="72"/>
      <c r="S419" s="178"/>
      <c r="T419" s="88"/>
      <c r="U419" s="191"/>
      <c r="V419" s="71"/>
      <c r="W419" s="179">
        <v>4.9930555555555589E-2</v>
      </c>
      <c r="X419" s="63">
        <v>1.086102719033234</v>
      </c>
      <c r="Y419" s="179"/>
      <c r="Z419" s="54"/>
      <c r="AA419" s="179"/>
      <c r="AB419" s="70"/>
      <c r="AC419" s="176"/>
      <c r="AD419" s="54"/>
      <c r="AE419" s="184"/>
      <c r="AF419" s="54"/>
      <c r="AG419" s="179"/>
      <c r="AH419" s="54"/>
      <c r="AI419" s="179"/>
      <c r="AJ419" s="67"/>
      <c r="AK419" s="266"/>
      <c r="AL419" s="267"/>
      <c r="AM419" s="271"/>
      <c r="AN419" s="267"/>
      <c r="AO419" s="271"/>
      <c r="AP419" s="270"/>
      <c r="AQ419" s="268"/>
      <c r="AR419" s="269"/>
      <c r="AS419" s="153"/>
      <c r="AT419" s="118"/>
      <c r="AU419" s="154"/>
      <c r="AV419" s="118"/>
      <c r="AW419" s="155"/>
      <c r="AX419" s="120"/>
      <c r="AY419" s="165"/>
      <c r="AZ419" s="61"/>
      <c r="BA419" s="16"/>
      <c r="BB419" s="61"/>
      <c r="BC419" s="16"/>
      <c r="BD419" s="69"/>
      <c r="BE419" s="165"/>
      <c r="BF419" s="61"/>
      <c r="BG419" s="16"/>
      <c r="BH419" s="61"/>
      <c r="BI419" s="16"/>
      <c r="BJ419" s="59"/>
      <c r="BK419" s="47"/>
    </row>
    <row r="420" spans="1:68" ht="15.6" customHeight="1" x14ac:dyDescent="0.3">
      <c r="B420" s="32" t="s">
        <v>303</v>
      </c>
      <c r="C420" s="9" t="s">
        <v>302</v>
      </c>
      <c r="D420" s="21">
        <v>1996</v>
      </c>
      <c r="E420" s="12" t="s">
        <v>696</v>
      </c>
      <c r="F420" s="106"/>
      <c r="G420" s="298"/>
      <c r="H420" s="64">
        <v>1.1051338066630256</v>
      </c>
      <c r="I420" s="64">
        <f t="shared" ref="I420:I426" si="43">(((H420-100%)*0.8))+100%</f>
        <v>1.0841070453304205</v>
      </c>
      <c r="J420" s="291">
        <f t="shared" si="41"/>
        <v>6.0228169185023356E-2</v>
      </c>
      <c r="K420" s="292">
        <f t="shared" si="42"/>
        <v>0.61754960859275432</v>
      </c>
      <c r="L420" s="144"/>
      <c r="M420" s="390"/>
      <c r="N420" s="72"/>
      <c r="O420" s="178"/>
      <c r="P420" s="72"/>
      <c r="Q420" s="178"/>
      <c r="R420" s="72"/>
      <c r="S420" s="178"/>
      <c r="T420" s="88"/>
      <c r="U420" s="192"/>
      <c r="V420" s="72"/>
      <c r="W420" s="178"/>
      <c r="X420" s="72"/>
      <c r="Y420" s="178"/>
      <c r="Z420" s="72"/>
      <c r="AA420" s="178"/>
      <c r="AB420" s="88"/>
      <c r="AC420" s="176"/>
      <c r="AD420" s="71"/>
      <c r="AE420" s="184">
        <v>4.6840277777777779E-2</v>
      </c>
      <c r="AF420" s="64">
        <v>1.1051338066630256</v>
      </c>
      <c r="AG420" s="179"/>
      <c r="AH420" s="71"/>
      <c r="AI420" s="179"/>
      <c r="AJ420" s="82"/>
      <c r="AK420" s="266"/>
      <c r="AL420" s="267"/>
      <c r="AM420" s="271">
        <v>4.9282407407407414E-2</v>
      </c>
      <c r="AN420" s="267">
        <v>1.1520562770562794</v>
      </c>
      <c r="AO420" s="271"/>
      <c r="AP420" s="270"/>
      <c r="AQ420" s="268"/>
      <c r="AR420" s="269"/>
      <c r="AS420" s="153"/>
      <c r="AT420" s="118"/>
      <c r="AU420" s="154"/>
      <c r="AV420" s="118"/>
      <c r="AW420" s="155">
        <v>1.2576003086419754E-2</v>
      </c>
      <c r="AX420" s="120">
        <v>1.1347559702012113</v>
      </c>
      <c r="AY420" s="117"/>
      <c r="AZ420" s="118"/>
      <c r="BA420" s="119"/>
      <c r="BB420" s="118"/>
      <c r="BC420" s="119">
        <v>1.404050925925926E-2</v>
      </c>
      <c r="BD420" s="121">
        <v>1.2681371524148026</v>
      </c>
      <c r="BE420" s="117">
        <v>4.2673611111111114E-2</v>
      </c>
      <c r="BF420" s="118">
        <v>1.000271296798698</v>
      </c>
      <c r="BG420" s="119"/>
      <c r="BH420" s="118"/>
      <c r="BI420" s="119">
        <v>1.2953703703703703E-2</v>
      </c>
      <c r="BJ420" s="120">
        <v>1.2065111933594452</v>
      </c>
      <c r="BK420" s="83"/>
    </row>
    <row r="421" spans="1:68" s="143" customFormat="1" ht="15.6" customHeight="1" x14ac:dyDescent="0.3">
      <c r="A421"/>
      <c r="B421" s="32" t="s">
        <v>1887</v>
      </c>
      <c r="C421" s="162" t="s">
        <v>1913</v>
      </c>
      <c r="D421" s="21">
        <v>1973</v>
      </c>
      <c r="E421" s="12" t="s">
        <v>1109</v>
      </c>
      <c r="F421" s="106"/>
      <c r="G421" s="299"/>
      <c r="H421" s="64">
        <v>1.100301452452727</v>
      </c>
      <c r="I421" s="64">
        <f t="shared" si="43"/>
        <v>1.0802411619621817</v>
      </c>
      <c r="J421" s="291">
        <f t="shared" si="41"/>
        <v>6.0013397886787868E-2</v>
      </c>
      <c r="K421" s="292">
        <f t="shared" si="42"/>
        <v>0.61776437989098987</v>
      </c>
      <c r="L421" s="50"/>
      <c r="M421" s="390" t="s">
        <v>2241</v>
      </c>
      <c r="N421" s="64">
        <v>1.100301452452727</v>
      </c>
      <c r="O421" s="178"/>
      <c r="P421" s="72"/>
      <c r="Q421" s="178"/>
      <c r="R421" s="72"/>
      <c r="S421" s="178"/>
      <c r="T421" s="88"/>
      <c r="U421" s="387"/>
      <c r="V421" s="179"/>
      <c r="W421" s="54"/>
      <c r="X421" s="179"/>
      <c r="Y421" s="54"/>
      <c r="Z421" s="179"/>
      <c r="AA421" s="54"/>
      <c r="AB421" s="230"/>
      <c r="AC421" s="231"/>
      <c r="AD421" s="179"/>
      <c r="AE421" s="56"/>
      <c r="AF421" s="179"/>
      <c r="AG421" s="54"/>
      <c r="AH421" s="179"/>
      <c r="AI421" s="232"/>
      <c r="AJ421" s="230"/>
      <c r="AK421" s="272"/>
      <c r="AL421" s="268"/>
      <c r="AM421" s="270"/>
      <c r="AN421" s="268"/>
      <c r="AO421" s="270"/>
      <c r="AP421" s="271"/>
      <c r="AQ421" s="267"/>
      <c r="AR421" s="273"/>
      <c r="AS421" s="233"/>
      <c r="AT421" s="45"/>
      <c r="AU421" s="61"/>
      <c r="AV421" s="46"/>
      <c r="AW421" s="61"/>
      <c r="AX421" s="234"/>
      <c r="AY421" s="235"/>
      <c r="AZ421" s="16"/>
      <c r="BA421" s="61"/>
      <c r="BB421" s="16"/>
      <c r="BC421" s="61"/>
      <c r="BD421" s="242"/>
      <c r="BE421" s="235"/>
      <c r="BF421" s="16"/>
      <c r="BG421" s="61"/>
      <c r="BH421" s="16"/>
      <c r="BI421" s="61"/>
      <c r="BJ421" s="237"/>
      <c r="BK421" s="47"/>
      <c r="BL421"/>
      <c r="BM421"/>
      <c r="BN421"/>
      <c r="BO421"/>
      <c r="BP421"/>
    </row>
    <row r="422" spans="1:68" ht="15.6" customHeight="1" x14ac:dyDescent="0.3">
      <c r="B422" s="42" t="s">
        <v>902</v>
      </c>
      <c r="C422" s="38" t="s">
        <v>1014</v>
      </c>
      <c r="D422" s="21">
        <v>1976</v>
      </c>
      <c r="E422" s="12" t="s">
        <v>1105</v>
      </c>
      <c r="F422" s="106"/>
      <c r="G422" s="298"/>
      <c r="H422" s="64">
        <v>1.0994793093998356</v>
      </c>
      <c r="I422" s="64">
        <f t="shared" si="43"/>
        <v>1.0795834475198685</v>
      </c>
      <c r="J422" s="291">
        <f t="shared" si="41"/>
        <v>5.9976858195548245E-2</v>
      </c>
      <c r="K422" s="292">
        <f t="shared" si="42"/>
        <v>0.61780091958222949</v>
      </c>
      <c r="L422" s="144"/>
      <c r="M422" s="390" t="s">
        <v>2106</v>
      </c>
      <c r="N422" s="64">
        <v>1.0994793093998356</v>
      </c>
      <c r="O422" s="178"/>
      <c r="P422" s="72"/>
      <c r="Q422" s="178"/>
      <c r="R422" s="72"/>
      <c r="S422" s="178"/>
      <c r="T422" s="88"/>
      <c r="U422" s="192"/>
      <c r="V422" s="72"/>
      <c r="W422" s="178"/>
      <c r="X422" s="72"/>
      <c r="Y422" s="178"/>
      <c r="Z422" s="72"/>
      <c r="AA422" s="178"/>
      <c r="AB422" s="88"/>
      <c r="AC422" s="176"/>
      <c r="AD422" s="71"/>
      <c r="AE422" s="184"/>
      <c r="AF422" s="71"/>
      <c r="AG422" s="179"/>
      <c r="AH422" s="71"/>
      <c r="AI422" s="179"/>
      <c r="AJ422" s="82"/>
      <c r="AK422" s="266" t="s">
        <v>1218</v>
      </c>
      <c r="AL422" s="267">
        <v>1.0779153766769864</v>
      </c>
      <c r="AM422" s="271"/>
      <c r="AN422" s="267"/>
      <c r="AO422" s="271"/>
      <c r="AP422" s="270"/>
      <c r="AQ422" s="268"/>
      <c r="AR422" s="269"/>
      <c r="AS422" s="153"/>
      <c r="AT422" s="118"/>
      <c r="AU422" s="154"/>
      <c r="AV422" s="118"/>
      <c r="AW422" s="155"/>
      <c r="AX422" s="120"/>
      <c r="AY422" s="117"/>
      <c r="AZ422" s="118"/>
      <c r="BA422" s="119"/>
      <c r="BB422" s="118"/>
      <c r="BC422" s="119"/>
      <c r="BD422" s="121"/>
      <c r="BE422" s="117"/>
      <c r="BF422" s="118"/>
      <c r="BG422" s="119"/>
      <c r="BH422" s="118"/>
      <c r="BI422" s="119"/>
      <c r="BJ422" s="120"/>
      <c r="BK422" s="83"/>
    </row>
    <row r="423" spans="1:68" ht="15.6" customHeight="1" x14ac:dyDescent="0.3">
      <c r="A423" s="22"/>
      <c r="B423" s="42" t="s">
        <v>901</v>
      </c>
      <c r="C423" s="38" t="s">
        <v>1013</v>
      </c>
      <c r="D423" s="21"/>
      <c r="E423" s="12" t="s">
        <v>1130</v>
      </c>
      <c r="F423" s="106"/>
      <c r="G423" s="298"/>
      <c r="H423" s="64">
        <v>1.0985552115583073</v>
      </c>
      <c r="I423" s="64">
        <f t="shared" si="43"/>
        <v>1.0788441692466457</v>
      </c>
      <c r="J423" s="291">
        <f t="shared" si="41"/>
        <v>5.9935787180369203E-2</v>
      </c>
      <c r="K423" s="292">
        <f t="shared" si="42"/>
        <v>0.61784199059740852</v>
      </c>
      <c r="L423" s="144"/>
      <c r="M423" s="390"/>
      <c r="N423" s="72"/>
      <c r="O423" s="178"/>
      <c r="P423" s="72"/>
      <c r="Q423" s="178"/>
      <c r="R423" s="72"/>
      <c r="S423" s="178"/>
      <c r="T423" s="88"/>
      <c r="U423" s="192"/>
      <c r="V423" s="72"/>
      <c r="W423" s="178"/>
      <c r="X423" s="72"/>
      <c r="Y423" s="178"/>
      <c r="Z423" s="72"/>
      <c r="AA423" s="178"/>
      <c r="AB423" s="88"/>
      <c r="AC423" s="176"/>
      <c r="AD423" s="71"/>
      <c r="AE423" s="184"/>
      <c r="AF423" s="71"/>
      <c r="AG423" s="179"/>
      <c r="AH423" s="71"/>
      <c r="AI423" s="179"/>
      <c r="AJ423" s="82"/>
      <c r="AK423" s="266" t="s">
        <v>1217</v>
      </c>
      <c r="AL423" s="267">
        <v>1.0985552115583073</v>
      </c>
      <c r="AM423" s="271"/>
      <c r="AN423" s="267"/>
      <c r="AO423" s="271"/>
      <c r="AP423" s="270"/>
      <c r="AQ423" s="268"/>
      <c r="AR423" s="269"/>
      <c r="AS423" s="153"/>
      <c r="AT423" s="118"/>
      <c r="AU423" s="154"/>
      <c r="AV423" s="118"/>
      <c r="AW423" s="155"/>
      <c r="AX423" s="120"/>
      <c r="AY423" s="117"/>
      <c r="AZ423" s="118"/>
      <c r="BA423" s="119"/>
      <c r="BB423" s="118"/>
      <c r="BC423" s="119"/>
      <c r="BD423" s="121"/>
      <c r="BE423" s="117"/>
      <c r="BF423" s="118"/>
      <c r="BG423" s="119"/>
      <c r="BH423" s="118"/>
      <c r="BI423" s="119"/>
      <c r="BJ423" s="120"/>
      <c r="BK423" s="83"/>
    </row>
    <row r="424" spans="1:68" ht="15.6" customHeight="1" x14ac:dyDescent="0.3">
      <c r="A424" s="204"/>
      <c r="B424" s="32" t="s">
        <v>211</v>
      </c>
      <c r="C424" s="9" t="s">
        <v>210</v>
      </c>
      <c r="D424" s="21">
        <v>1988</v>
      </c>
      <c r="E424" s="24" t="s">
        <v>713</v>
      </c>
      <c r="F424" s="106"/>
      <c r="G424" s="298"/>
      <c r="H424" s="64">
        <v>1.0970916247539897</v>
      </c>
      <c r="I424" s="64">
        <f t="shared" si="43"/>
        <v>1.0776732998031917</v>
      </c>
      <c r="J424" s="291">
        <f t="shared" si="41"/>
        <v>5.987073887795509E-2</v>
      </c>
      <c r="K424" s="292">
        <f t="shared" si="42"/>
        <v>0.61790703889982257</v>
      </c>
      <c r="L424" s="144"/>
      <c r="M424" s="390"/>
      <c r="N424" s="72"/>
      <c r="O424" s="178"/>
      <c r="P424" s="72"/>
      <c r="Q424" s="178"/>
      <c r="R424" s="72"/>
      <c r="S424" s="178"/>
      <c r="T424" s="88"/>
      <c r="U424" s="192"/>
      <c r="V424" s="72"/>
      <c r="W424" s="178"/>
      <c r="X424" s="72"/>
      <c r="Y424" s="178"/>
      <c r="Z424" s="72"/>
      <c r="AA424" s="178"/>
      <c r="AB424" s="88"/>
      <c r="AC424" s="176"/>
      <c r="AD424" s="71"/>
      <c r="AE424" s="184"/>
      <c r="AF424" s="71"/>
      <c r="AG424" s="179"/>
      <c r="AH424" s="71"/>
      <c r="AI424" s="179">
        <v>5.8067129629629566E-2</v>
      </c>
      <c r="AJ424" s="87">
        <v>1.0970916247539897</v>
      </c>
      <c r="AK424" s="266"/>
      <c r="AL424" s="267"/>
      <c r="AM424" s="271"/>
      <c r="AN424" s="267"/>
      <c r="AO424" s="271"/>
      <c r="AP424" s="270"/>
      <c r="AQ424" s="268"/>
      <c r="AR424" s="269"/>
      <c r="AS424" s="153">
        <v>4.6134259259259264E-2</v>
      </c>
      <c r="AT424" s="118">
        <v>1.1081456769530162</v>
      </c>
      <c r="AU424" s="154"/>
      <c r="AV424" s="118"/>
      <c r="AW424" s="155"/>
      <c r="AX424" s="120"/>
      <c r="AY424" s="117"/>
      <c r="AZ424" s="118"/>
      <c r="BA424" s="119"/>
      <c r="BB424" s="118"/>
      <c r="BC424" s="119">
        <v>1.2590277777777778E-2</v>
      </c>
      <c r="BD424" s="121">
        <v>1.1371524148024255</v>
      </c>
      <c r="BE424" s="117">
        <v>4.6898148148148154E-2</v>
      </c>
      <c r="BF424" s="118">
        <v>1.099294628323386</v>
      </c>
      <c r="BG424" s="119"/>
      <c r="BH424" s="118"/>
      <c r="BI424" s="119"/>
      <c r="BJ424" s="120"/>
      <c r="BK424" s="83"/>
    </row>
    <row r="425" spans="1:68" ht="15.6" customHeight="1" x14ac:dyDescent="0.3">
      <c r="B425" s="32" t="s">
        <v>458</v>
      </c>
      <c r="C425" s="9" t="s">
        <v>457</v>
      </c>
      <c r="D425" s="21"/>
      <c r="E425" s="24"/>
      <c r="F425" s="106"/>
      <c r="G425" s="298"/>
      <c r="H425" s="64">
        <v>1.0942554378137201</v>
      </c>
      <c r="I425" s="64">
        <f t="shared" si="43"/>
        <v>1.075404350250976</v>
      </c>
      <c r="J425" s="291">
        <f t="shared" si="41"/>
        <v>5.9744686125054222E-2</v>
      </c>
      <c r="K425" s="292">
        <f t="shared" si="42"/>
        <v>0.61803309165272347</v>
      </c>
      <c r="L425" s="144"/>
      <c r="M425" s="390"/>
      <c r="N425" s="72"/>
      <c r="O425" s="178"/>
      <c r="P425" s="72"/>
      <c r="Q425" s="178"/>
      <c r="R425" s="72"/>
      <c r="S425" s="178"/>
      <c r="T425" s="88"/>
      <c r="U425" s="192"/>
      <c r="V425" s="72"/>
      <c r="W425" s="178"/>
      <c r="X425" s="72"/>
      <c r="Y425" s="178"/>
      <c r="Z425" s="72"/>
      <c r="AA425" s="178"/>
      <c r="AB425" s="88"/>
      <c r="AC425" s="176">
        <v>4.5416666666666668E-2</v>
      </c>
      <c r="AD425" s="64">
        <v>1.0942554378137201</v>
      </c>
      <c r="AE425" s="184"/>
      <c r="AF425" s="71"/>
      <c r="AG425" s="179"/>
      <c r="AH425" s="71"/>
      <c r="AI425" s="179"/>
      <c r="AJ425" s="82"/>
      <c r="AK425" s="266"/>
      <c r="AL425" s="267"/>
      <c r="AM425" s="271"/>
      <c r="AN425" s="267"/>
      <c r="AO425" s="271"/>
      <c r="AP425" s="270"/>
      <c r="AQ425" s="268"/>
      <c r="AR425" s="269"/>
      <c r="AS425" s="153"/>
      <c r="AT425" s="118"/>
      <c r="AU425" s="154"/>
      <c r="AV425" s="118"/>
      <c r="AW425" s="155"/>
      <c r="AX425" s="120"/>
      <c r="AY425" s="117"/>
      <c r="AZ425" s="118"/>
      <c r="BA425" s="119"/>
      <c r="BB425" s="118"/>
      <c r="BC425" s="119"/>
      <c r="BD425" s="121"/>
      <c r="BE425" s="117">
        <v>4.2685185185185187E-2</v>
      </c>
      <c r="BF425" s="118">
        <v>1.0005425935973957</v>
      </c>
      <c r="BG425" s="119"/>
      <c r="BH425" s="118"/>
      <c r="BI425" s="119"/>
      <c r="BJ425" s="120"/>
      <c r="BK425" s="83"/>
    </row>
    <row r="426" spans="1:68" ht="15.6" customHeight="1" x14ac:dyDescent="0.3">
      <c r="B426" s="32" t="s">
        <v>1348</v>
      </c>
      <c r="C426" s="38" t="s">
        <v>1314</v>
      </c>
      <c r="D426" s="21">
        <v>1995</v>
      </c>
      <c r="E426" s="12" t="s">
        <v>1105</v>
      </c>
      <c r="F426" s="141"/>
      <c r="G426" s="298"/>
      <c r="H426" s="64">
        <v>1.0939765755716677</v>
      </c>
      <c r="I426" s="64">
        <f t="shared" si="43"/>
        <v>1.0751812604573341</v>
      </c>
      <c r="J426" s="291">
        <f t="shared" si="41"/>
        <v>5.9732292247629666E-2</v>
      </c>
      <c r="K426" s="292">
        <f t="shared" si="42"/>
        <v>0.61804548553014804</v>
      </c>
      <c r="L426" s="144"/>
      <c r="M426" s="390"/>
      <c r="N426" s="72"/>
      <c r="O426" s="178"/>
      <c r="P426" s="72"/>
      <c r="Q426" s="178"/>
      <c r="R426" s="72"/>
      <c r="S426" s="178"/>
      <c r="T426" s="88"/>
      <c r="U426" s="192"/>
      <c r="V426" s="72"/>
      <c r="W426" s="178"/>
      <c r="X426" s="72"/>
      <c r="Y426" s="178"/>
      <c r="Z426" s="72"/>
      <c r="AA426" s="178"/>
      <c r="AB426" s="88"/>
      <c r="AC426" s="176">
        <v>4.5405092592592594E-2</v>
      </c>
      <c r="AD426" s="64">
        <v>1.0939765755716677</v>
      </c>
      <c r="AE426" s="184"/>
      <c r="AF426" s="71"/>
      <c r="AG426" s="179"/>
      <c r="AH426" s="71"/>
      <c r="AI426" s="179"/>
      <c r="AJ426" s="82"/>
      <c r="AK426" s="266"/>
      <c r="AL426" s="267"/>
      <c r="AM426" s="271"/>
      <c r="AN426" s="267"/>
      <c r="AO426" s="271"/>
      <c r="AP426" s="270"/>
      <c r="AQ426" s="268"/>
      <c r="AR426" s="269"/>
      <c r="AS426" s="153"/>
      <c r="AT426" s="118"/>
      <c r="AU426" s="154"/>
      <c r="AV426" s="118"/>
      <c r="AW426" s="155"/>
      <c r="AX426" s="120"/>
      <c r="AY426" s="117"/>
      <c r="AZ426" s="118"/>
      <c r="BA426" s="119"/>
      <c r="BB426" s="118"/>
      <c r="BC426" s="119"/>
      <c r="BD426" s="121"/>
      <c r="BE426" s="117"/>
      <c r="BF426" s="118"/>
      <c r="BG426" s="119"/>
      <c r="BH426" s="118"/>
      <c r="BI426" s="119"/>
      <c r="BJ426" s="120"/>
      <c r="BK426" s="83"/>
    </row>
    <row r="427" spans="1:68" ht="15.6" customHeight="1" x14ac:dyDescent="0.3">
      <c r="B427" s="142" t="s">
        <v>798</v>
      </c>
      <c r="C427" s="433" t="s">
        <v>860</v>
      </c>
      <c r="D427" s="434">
        <v>1981</v>
      </c>
      <c r="E427" s="304" t="s">
        <v>1618</v>
      </c>
      <c r="F427" s="207">
        <v>1</v>
      </c>
      <c r="G427" s="301">
        <v>43959</v>
      </c>
      <c r="H427" s="63">
        <v>1.0746587030716719</v>
      </c>
      <c r="I427" s="63">
        <v>1.0746587030716719</v>
      </c>
      <c r="J427" s="291">
        <f t="shared" si="41"/>
        <v>5.9703261281759547E-2</v>
      </c>
      <c r="K427" s="292">
        <f t="shared" si="42"/>
        <v>0.61807451649601819</v>
      </c>
      <c r="L427" s="144"/>
      <c r="M427" s="390" t="s">
        <v>2172</v>
      </c>
      <c r="N427" s="72">
        <v>1.2036174294327215</v>
      </c>
      <c r="O427" s="178"/>
      <c r="P427" s="72"/>
      <c r="Q427" s="178"/>
      <c r="R427" s="72"/>
      <c r="S427" s="178">
        <v>5.8310185185185159E-2</v>
      </c>
      <c r="T427" s="85">
        <v>1.0746587030716719</v>
      </c>
      <c r="U427" s="192"/>
      <c r="V427" s="72"/>
      <c r="W427" s="178">
        <v>4.5972222222222192E-2</v>
      </c>
      <c r="X427" s="72">
        <v>1</v>
      </c>
      <c r="Y427" s="178">
        <v>1.2742939814814891E-2</v>
      </c>
      <c r="Z427" s="72">
        <v>1.143244309685993</v>
      </c>
      <c r="AA427" s="178">
        <v>5.3566675069449565E-2</v>
      </c>
      <c r="AB427" s="88">
        <v>1.0000347290407179</v>
      </c>
      <c r="AC427" s="176">
        <v>5.0219907407407414E-2</v>
      </c>
      <c r="AD427" s="71">
        <v>1.2099832682654772</v>
      </c>
      <c r="AE427" s="184"/>
      <c r="AF427" s="71"/>
      <c r="AG427" s="179"/>
      <c r="AH427" s="71"/>
      <c r="AI427" s="179">
        <v>5.7395833333333313E-2</v>
      </c>
      <c r="AJ427" s="88">
        <v>1.0844084845834241</v>
      </c>
      <c r="AK427" s="266"/>
      <c r="AL427" s="267"/>
      <c r="AM427" s="271" t="s">
        <v>589</v>
      </c>
      <c r="AN427" s="267">
        <v>0</v>
      </c>
      <c r="AO427" s="271"/>
      <c r="AP427" s="270"/>
      <c r="AQ427" s="268">
        <v>6.0567129629629624E-2</v>
      </c>
      <c r="AR427" s="269">
        <v>1.074023336131497</v>
      </c>
      <c r="AS427" s="153"/>
      <c r="AT427" s="118"/>
      <c r="AU427" s="154"/>
      <c r="AV427" s="118"/>
      <c r="AW427" s="155"/>
      <c r="AX427" s="120"/>
      <c r="AY427" s="117"/>
      <c r="AZ427" s="118"/>
      <c r="BA427" s="119"/>
      <c r="BB427" s="118"/>
      <c r="BC427" s="119"/>
      <c r="BD427" s="121"/>
      <c r="BE427" s="117"/>
      <c r="BF427" s="118"/>
      <c r="BG427" s="119"/>
      <c r="BH427" s="118"/>
      <c r="BI427" s="119"/>
      <c r="BJ427" s="120"/>
      <c r="BK427" s="83"/>
    </row>
    <row r="428" spans="1:68" ht="15.6" customHeight="1" x14ac:dyDescent="0.3">
      <c r="B428" s="32" t="s">
        <v>1277</v>
      </c>
      <c r="C428" s="9" t="s">
        <v>1272</v>
      </c>
      <c r="D428" s="21">
        <v>1999</v>
      </c>
      <c r="E428" s="24" t="s">
        <v>696</v>
      </c>
      <c r="F428" s="106"/>
      <c r="G428" s="298"/>
      <c r="H428" s="63">
        <v>1.0726013340174456</v>
      </c>
      <c r="I428" s="63">
        <v>1.0726013340174456</v>
      </c>
      <c r="J428" s="291">
        <f t="shared" si="41"/>
        <v>5.9588963000969199E-2</v>
      </c>
      <c r="K428" s="292">
        <f t="shared" si="42"/>
        <v>0.61818881477680854</v>
      </c>
      <c r="L428" s="144"/>
      <c r="M428" s="390"/>
      <c r="N428" s="72"/>
      <c r="O428" s="178">
        <v>4.8391203703703645E-2</v>
      </c>
      <c r="P428" s="63">
        <v>1.0726013340174456</v>
      </c>
      <c r="Q428" s="178"/>
      <c r="R428" s="72"/>
      <c r="S428" s="178"/>
      <c r="T428" s="88"/>
      <c r="U428" s="192" t="s">
        <v>1790</v>
      </c>
      <c r="V428" s="72">
        <v>1.085269121813031</v>
      </c>
      <c r="W428" s="178">
        <v>7.0381944444444455E-2</v>
      </c>
      <c r="X428" s="72">
        <v>1.5309667673716025</v>
      </c>
      <c r="Y428" s="178">
        <v>1.1946296296296177E-2</v>
      </c>
      <c r="Z428" s="86">
        <v>1.0717727197208655</v>
      </c>
      <c r="AA428" s="178"/>
      <c r="AB428" s="88"/>
      <c r="AC428" s="176">
        <v>4.6979166666666662E-2</v>
      </c>
      <c r="AD428" s="72">
        <v>1.1319018404907975</v>
      </c>
      <c r="AE428" s="184">
        <v>4.3622685185185188E-2</v>
      </c>
      <c r="AF428" s="72">
        <v>1.029219006007646</v>
      </c>
      <c r="AG428" s="179">
        <v>1.2476967592592536E-2</v>
      </c>
      <c r="AH428" s="71">
        <v>1.1919747011798028</v>
      </c>
      <c r="AI428" s="179">
        <v>6.7824074074074092E-2</v>
      </c>
      <c r="AJ428" s="82">
        <v>1.2814345068882576</v>
      </c>
      <c r="AK428" s="266"/>
      <c r="AL428" s="267"/>
      <c r="AM428" s="271"/>
      <c r="AN428" s="267"/>
      <c r="AO428" s="271"/>
      <c r="AP428" s="270"/>
      <c r="AQ428" s="268"/>
      <c r="AR428" s="269"/>
      <c r="AS428" s="153"/>
      <c r="AT428" s="118"/>
      <c r="AU428" s="154"/>
      <c r="AV428" s="118"/>
      <c r="AW428" s="155"/>
      <c r="AX428" s="120"/>
      <c r="AY428" s="117"/>
      <c r="AZ428" s="118"/>
      <c r="BA428" s="119"/>
      <c r="BB428" s="118"/>
      <c r="BC428" s="119"/>
      <c r="BD428" s="121"/>
      <c r="BE428" s="117"/>
      <c r="BF428" s="118"/>
      <c r="BG428" s="119"/>
      <c r="BH428" s="118"/>
      <c r="BI428" s="119"/>
      <c r="BJ428" s="120"/>
      <c r="BK428" s="83"/>
    </row>
    <row r="429" spans="1:68" ht="15.6" customHeight="1" x14ac:dyDescent="0.3">
      <c r="A429" s="22"/>
      <c r="B429" s="32" t="s">
        <v>40</v>
      </c>
      <c r="C429" s="198" t="s">
        <v>39</v>
      </c>
      <c r="D429" s="196">
        <v>1983</v>
      </c>
      <c r="E429" s="304" t="s">
        <v>700</v>
      </c>
      <c r="F429" s="207">
        <v>1</v>
      </c>
      <c r="G429" s="303">
        <v>43966</v>
      </c>
      <c r="H429" s="63">
        <v>1.0725212464589233</v>
      </c>
      <c r="I429" s="63">
        <v>1.0725212464589233</v>
      </c>
      <c r="J429" s="291">
        <f t="shared" si="41"/>
        <v>5.9584513692162402E-2</v>
      </c>
      <c r="K429" s="292">
        <f t="shared" si="42"/>
        <v>0.61819326408561526</v>
      </c>
      <c r="L429" s="144"/>
      <c r="M429" s="390" t="s">
        <v>2099</v>
      </c>
      <c r="N429" s="72">
        <v>1.0997533570841327</v>
      </c>
      <c r="O429" s="178"/>
      <c r="P429" s="72"/>
      <c r="Q429" s="178"/>
      <c r="R429" s="72"/>
      <c r="S429" s="178"/>
      <c r="T429" s="88"/>
      <c r="U429" s="192" t="s">
        <v>1775</v>
      </c>
      <c r="V429" s="63">
        <v>1.0725212464589233</v>
      </c>
      <c r="W429" s="178">
        <v>6.4652777777777781E-2</v>
      </c>
      <c r="X429" s="72">
        <v>1.4063444108761338</v>
      </c>
      <c r="Y429" s="178">
        <v>1.2198032407407466E-2</v>
      </c>
      <c r="Z429" s="72">
        <v>1.0943574514038852</v>
      </c>
      <c r="AA429" s="178">
        <v>5.4131944444444469E-2</v>
      </c>
      <c r="AB429" s="285">
        <v>1.0105999999999999</v>
      </c>
      <c r="AC429" s="176">
        <v>4.5115740740740741E-2</v>
      </c>
      <c r="AD429" s="71">
        <v>1.0870050195203571</v>
      </c>
      <c r="AE429" s="184">
        <v>4.3148148148148151E-2</v>
      </c>
      <c r="AF429" s="72">
        <v>1.0180229382850901</v>
      </c>
      <c r="AG429" s="179">
        <v>1.2212847222222156E-2</v>
      </c>
      <c r="AH429" s="71">
        <v>1.1667422240405145</v>
      </c>
      <c r="AI429" s="179">
        <v>5.4803240740740833E-2</v>
      </c>
      <c r="AJ429" s="88">
        <v>1.0354253225453767</v>
      </c>
      <c r="AK429" s="266" t="s">
        <v>1209</v>
      </c>
      <c r="AL429" s="267">
        <v>1.07765737874097</v>
      </c>
      <c r="AM429" s="271">
        <v>4.3645833333333384E-2</v>
      </c>
      <c r="AN429" s="267">
        <v>1.020292207792211</v>
      </c>
      <c r="AO429" s="271">
        <v>1.1954629629629676E-2</v>
      </c>
      <c r="AP429" s="270">
        <v>1.0860074862261941</v>
      </c>
      <c r="AQ429" s="268">
        <v>6.3338317676990163E-2</v>
      </c>
      <c r="AR429" s="269">
        <v>1.1231641927293614</v>
      </c>
      <c r="AS429" s="153">
        <v>4.4560185185185182E-2</v>
      </c>
      <c r="AT429" s="118">
        <v>1.0703363914373085</v>
      </c>
      <c r="AU429" s="154">
        <v>4.4560185185185182E-2</v>
      </c>
      <c r="AV429" s="118">
        <v>1.0171730515191544</v>
      </c>
      <c r="AW429" s="155"/>
      <c r="AX429" s="120"/>
      <c r="AY429" s="117"/>
      <c r="AZ429" s="118"/>
      <c r="BA429" s="119">
        <v>4.5613425925925925E-2</v>
      </c>
      <c r="BB429" s="118">
        <v>1.0295193312434694</v>
      </c>
      <c r="BC429" s="119"/>
      <c r="BD429" s="121"/>
      <c r="BE429" s="117"/>
      <c r="BF429" s="118"/>
      <c r="BG429" s="119">
        <v>6.5405092592592584E-2</v>
      </c>
      <c r="BH429" s="118">
        <v>1</v>
      </c>
      <c r="BI429" s="119"/>
      <c r="BJ429" s="120"/>
      <c r="BK429" s="83"/>
    </row>
    <row r="430" spans="1:68" ht="15.6" customHeight="1" x14ac:dyDescent="0.3">
      <c r="B430" s="42" t="s">
        <v>988</v>
      </c>
      <c r="C430" s="38" t="s">
        <v>1096</v>
      </c>
      <c r="D430" s="21">
        <v>1991</v>
      </c>
      <c r="E430" s="12" t="s">
        <v>1168</v>
      </c>
      <c r="F430" s="106"/>
      <c r="G430" s="298"/>
      <c r="H430" s="63">
        <v>1.0722379603399432</v>
      </c>
      <c r="I430" s="63">
        <v>1.0722379603399432</v>
      </c>
      <c r="J430" s="291">
        <f t="shared" si="41"/>
        <v>5.9568775574441291E-2</v>
      </c>
      <c r="K430" s="292">
        <f t="shared" si="42"/>
        <v>0.61820900220333641</v>
      </c>
      <c r="L430" s="144"/>
      <c r="M430" s="390" t="s">
        <v>2106</v>
      </c>
      <c r="N430" s="72">
        <v>1.0994793093998356</v>
      </c>
      <c r="O430" s="178"/>
      <c r="P430" s="72"/>
      <c r="Q430" s="178"/>
      <c r="R430" s="72"/>
      <c r="S430" s="178"/>
      <c r="T430" s="88"/>
      <c r="U430" s="192" t="s">
        <v>1777</v>
      </c>
      <c r="V430" s="63">
        <v>1.0722379603399432</v>
      </c>
      <c r="W430" s="178"/>
      <c r="X430" s="72"/>
      <c r="Y430" s="178"/>
      <c r="Z430" s="72"/>
      <c r="AA430" s="178"/>
      <c r="AB430" s="88"/>
      <c r="AC430" s="176">
        <v>4.5405092592592594E-2</v>
      </c>
      <c r="AD430" s="72">
        <v>1.0939765755716677</v>
      </c>
      <c r="AE430" s="184"/>
      <c r="AF430" s="71"/>
      <c r="AG430" s="179"/>
      <c r="AH430" s="71"/>
      <c r="AI430" s="179"/>
      <c r="AJ430" s="82"/>
      <c r="AK430" s="266" t="s">
        <v>1238</v>
      </c>
      <c r="AL430" s="267">
        <v>1.3671310629514959</v>
      </c>
      <c r="AM430" s="271"/>
      <c r="AN430" s="267"/>
      <c r="AO430" s="271"/>
      <c r="AP430" s="270"/>
      <c r="AQ430" s="268"/>
      <c r="AR430" s="269"/>
      <c r="AS430" s="153"/>
      <c r="AT430" s="118"/>
      <c r="AU430" s="154"/>
      <c r="AV430" s="118"/>
      <c r="AW430" s="155"/>
      <c r="AX430" s="120"/>
      <c r="AY430" s="117"/>
      <c r="AZ430" s="118"/>
      <c r="BA430" s="119"/>
      <c r="BB430" s="118"/>
      <c r="BC430" s="119"/>
      <c r="BD430" s="121"/>
      <c r="BE430" s="117"/>
      <c r="BF430" s="118"/>
      <c r="BG430" s="119"/>
      <c r="BH430" s="118"/>
      <c r="BI430" s="119"/>
      <c r="BJ430" s="120"/>
      <c r="BK430" s="83"/>
    </row>
    <row r="431" spans="1:68" ht="15.6" customHeight="1" x14ac:dyDescent="0.3">
      <c r="A431" s="22"/>
      <c r="B431" s="32" t="s">
        <v>490</v>
      </c>
      <c r="C431" s="198" t="s">
        <v>489</v>
      </c>
      <c r="D431" s="196">
        <v>1966</v>
      </c>
      <c r="E431" s="195" t="s">
        <v>700</v>
      </c>
      <c r="F431" s="207">
        <v>1</v>
      </c>
      <c r="G431" s="301">
        <v>43965</v>
      </c>
      <c r="H431" s="63">
        <v>1.0703185328185287</v>
      </c>
      <c r="I431" s="63">
        <v>1.0703185328185287</v>
      </c>
      <c r="J431" s="291">
        <f t="shared" si="41"/>
        <v>5.9462140712140482E-2</v>
      </c>
      <c r="K431" s="292">
        <f t="shared" si="42"/>
        <v>0.61831563706563719</v>
      </c>
      <c r="L431" s="144"/>
      <c r="M431" s="390"/>
      <c r="N431" s="72"/>
      <c r="O431" s="178">
        <v>4.6759259259259278E-2</v>
      </c>
      <c r="P431" s="86">
        <v>1.036428937916883</v>
      </c>
      <c r="Q431" s="178">
        <v>1.2833912037036987E-2</v>
      </c>
      <c r="R431" s="63">
        <v>1.0703185328185287</v>
      </c>
      <c r="S431" s="178">
        <v>5.9733796296296382E-2</v>
      </c>
      <c r="T431" s="88">
        <v>1.1008959044368616</v>
      </c>
      <c r="U431" s="192"/>
      <c r="V431" s="72"/>
      <c r="W431" s="178">
        <v>4.8101851851851896E-2</v>
      </c>
      <c r="X431" s="72">
        <v>1.0463242698892261</v>
      </c>
      <c r="Y431" s="178"/>
      <c r="Z431" s="72"/>
      <c r="AA431" s="178">
        <v>5.5891203703703707E-2</v>
      </c>
      <c r="AB431" s="88">
        <v>1.0434312878133103</v>
      </c>
      <c r="AC431" s="176">
        <v>4.6979166666666662E-2</v>
      </c>
      <c r="AD431" s="71">
        <v>1.1319018404907975</v>
      </c>
      <c r="AE431" s="184">
        <v>4.3576388888888894E-2</v>
      </c>
      <c r="AF431" s="72">
        <v>1.0281267067176407</v>
      </c>
      <c r="AG431" s="179">
        <v>1.2501504629629512E-2</v>
      </c>
      <c r="AH431" s="71">
        <v>1.1943188226318253</v>
      </c>
      <c r="AI431" s="179">
        <v>5.6481481481481355E-2</v>
      </c>
      <c r="AJ431" s="88">
        <v>1.0671331729717886</v>
      </c>
      <c r="AK431" s="266"/>
      <c r="AL431" s="267"/>
      <c r="AM431" s="271">
        <v>4.4166666666666687E-2</v>
      </c>
      <c r="AN431" s="267">
        <v>1.032467532467535</v>
      </c>
      <c r="AO431" s="271">
        <v>1.1617129629629575E-2</v>
      </c>
      <c r="AP431" s="270">
        <v>1.0553476048281951</v>
      </c>
      <c r="AQ431" s="268">
        <v>6.0095008317432419E-2</v>
      </c>
      <c r="AR431" s="269">
        <v>1.065651314708564</v>
      </c>
      <c r="AS431" s="153">
        <v>6.7789351851851851E-2</v>
      </c>
      <c r="AT431" s="118">
        <v>1.6283013622463161</v>
      </c>
      <c r="AU431" s="154">
        <v>4.6967592592592589E-2</v>
      </c>
      <c r="AV431" s="118">
        <v>1.0721268163804489</v>
      </c>
      <c r="AW431" s="155">
        <v>1.2201774691358025E-2</v>
      </c>
      <c r="AX431" s="120">
        <v>1.1009886513959479</v>
      </c>
      <c r="AY431" s="117">
        <v>5.0266203703703709E-2</v>
      </c>
      <c r="AZ431" s="118">
        <v>1.1596795727636851</v>
      </c>
      <c r="BA431" s="119">
        <v>4.5787037037037036E-2</v>
      </c>
      <c r="BB431" s="118">
        <v>1.0334378265412749</v>
      </c>
      <c r="BC431" s="119">
        <v>1.2956790123456791E-2</v>
      </c>
      <c r="BD431" s="121">
        <v>1.170255766952401</v>
      </c>
      <c r="BE431" s="117">
        <v>4.3043981481481482E-2</v>
      </c>
      <c r="BF431" s="118">
        <v>1.0089527943570267</v>
      </c>
      <c r="BG431" s="119">
        <v>6.5532407407407414E-2</v>
      </c>
      <c r="BH431" s="118">
        <v>1.0019465581313045</v>
      </c>
      <c r="BI431" s="119"/>
      <c r="BJ431" s="120"/>
      <c r="BK431" s="83"/>
    </row>
    <row r="432" spans="1:68" ht="15.6" customHeight="1" x14ac:dyDescent="0.3">
      <c r="B432" s="32" t="s">
        <v>1347</v>
      </c>
      <c r="C432" s="38" t="s">
        <v>1313</v>
      </c>
      <c r="D432" s="21">
        <v>1959</v>
      </c>
      <c r="E432" s="12" t="s">
        <v>1380</v>
      </c>
      <c r="F432" s="141"/>
      <c r="G432" s="298"/>
      <c r="H432" s="64">
        <v>1.0875627440044617</v>
      </c>
      <c r="I432" s="64">
        <f>(((H432-100%)*0.8))+100%</f>
        <v>1.0700501952035695</v>
      </c>
      <c r="J432" s="291">
        <f t="shared" si="41"/>
        <v>5.9447233066864967E-2</v>
      </c>
      <c r="K432" s="292">
        <f t="shared" si="42"/>
        <v>0.61833054471091276</v>
      </c>
      <c r="L432" s="144"/>
      <c r="M432" s="390"/>
      <c r="N432" s="72"/>
      <c r="O432" s="178"/>
      <c r="P432" s="72"/>
      <c r="Q432" s="178"/>
      <c r="R432" s="72"/>
      <c r="S432" s="178"/>
      <c r="T432" s="88"/>
      <c r="U432" s="192"/>
      <c r="V432" s="72"/>
      <c r="W432" s="178"/>
      <c r="X432" s="72"/>
      <c r="Y432" s="178"/>
      <c r="Z432" s="72"/>
      <c r="AA432" s="178"/>
      <c r="AB432" s="88"/>
      <c r="AC432" s="176">
        <v>4.5138888888888888E-2</v>
      </c>
      <c r="AD432" s="64">
        <v>1.0875627440044617</v>
      </c>
      <c r="AE432" s="184"/>
      <c r="AF432" s="71"/>
      <c r="AG432" s="179"/>
      <c r="AH432" s="71"/>
      <c r="AI432" s="179"/>
      <c r="AJ432" s="82"/>
      <c r="AK432" s="266"/>
      <c r="AL432" s="267"/>
      <c r="AM432" s="271"/>
      <c r="AN432" s="267"/>
      <c r="AO432" s="271"/>
      <c r="AP432" s="270"/>
      <c r="AQ432" s="268"/>
      <c r="AR432" s="269"/>
      <c r="AS432" s="153"/>
      <c r="AT432" s="118"/>
      <c r="AU432" s="154"/>
      <c r="AV432" s="118"/>
      <c r="AW432" s="155"/>
      <c r="AX432" s="120"/>
      <c r="AY432" s="117"/>
      <c r="AZ432" s="118"/>
      <c r="BA432" s="119"/>
      <c r="BB432" s="118"/>
      <c r="BC432" s="119"/>
      <c r="BD432" s="121"/>
      <c r="BE432" s="117"/>
      <c r="BF432" s="118"/>
      <c r="BG432" s="119"/>
      <c r="BH432" s="118"/>
      <c r="BI432" s="119"/>
      <c r="BJ432" s="120"/>
      <c r="BK432" s="83"/>
    </row>
    <row r="433" spans="1:68" ht="15.6" customHeight="1" x14ac:dyDescent="0.3">
      <c r="B433" s="32" t="s">
        <v>530</v>
      </c>
      <c r="C433" s="9" t="s">
        <v>529</v>
      </c>
      <c r="D433" s="21">
        <v>1989</v>
      </c>
      <c r="E433" s="24" t="s">
        <v>730</v>
      </c>
      <c r="F433" s="106"/>
      <c r="G433" s="298"/>
      <c r="H433" s="64">
        <v>1.0870050195203571</v>
      </c>
      <c r="I433" s="64">
        <f>(((H433-100%)*0.8))+100%</f>
        <v>1.0696040156162856</v>
      </c>
      <c r="J433" s="291">
        <f t="shared" si="41"/>
        <v>5.9422445312015862E-2</v>
      </c>
      <c r="K433" s="292">
        <f t="shared" si="42"/>
        <v>0.6183553324657618</v>
      </c>
      <c r="L433" s="144"/>
      <c r="M433" s="390"/>
      <c r="N433" s="72"/>
      <c r="O433" s="178"/>
      <c r="P433" s="72"/>
      <c r="Q433" s="178"/>
      <c r="R433" s="72"/>
      <c r="S433" s="178"/>
      <c r="T433" s="88"/>
      <c r="U433" s="192"/>
      <c r="V433" s="72"/>
      <c r="W433" s="178"/>
      <c r="X433" s="72"/>
      <c r="Y433" s="178"/>
      <c r="Z433" s="72"/>
      <c r="AA433" s="178"/>
      <c r="AB433" s="88"/>
      <c r="AC433" s="176">
        <v>4.5115740740740741E-2</v>
      </c>
      <c r="AD433" s="64">
        <v>1.0870050195203571</v>
      </c>
      <c r="AE433" s="184"/>
      <c r="AF433" s="71"/>
      <c r="AG433" s="179"/>
      <c r="AH433" s="71"/>
      <c r="AI433" s="179"/>
      <c r="AJ433" s="82"/>
      <c r="AK433" s="266" t="s">
        <v>1208</v>
      </c>
      <c r="AL433" s="267">
        <v>1.0154798761609904</v>
      </c>
      <c r="AM433" s="271"/>
      <c r="AN433" s="267"/>
      <c r="AO433" s="271"/>
      <c r="AP433" s="270"/>
      <c r="AQ433" s="268"/>
      <c r="AR433" s="269"/>
      <c r="AS433" s="153">
        <v>4.3831018518518512E-2</v>
      </c>
      <c r="AT433" s="118">
        <v>1.0528217959410617</v>
      </c>
      <c r="AU433" s="154"/>
      <c r="AV433" s="118"/>
      <c r="AW433" s="155"/>
      <c r="AX433" s="120"/>
      <c r="AY433" s="117">
        <v>4.4710648148148152E-2</v>
      </c>
      <c r="AZ433" s="118">
        <v>1.0315086782376504</v>
      </c>
      <c r="BA433" s="119"/>
      <c r="BB433" s="118"/>
      <c r="BC433" s="119"/>
      <c r="BD433" s="121"/>
      <c r="BE433" s="117"/>
      <c r="BF433" s="118"/>
      <c r="BG433" s="119"/>
      <c r="BH433" s="118"/>
      <c r="BI433" s="119">
        <v>1.1846836419753086E-2</v>
      </c>
      <c r="BJ433" s="120">
        <v>1.1034172985015631</v>
      </c>
      <c r="BK433" s="83"/>
    </row>
    <row r="434" spans="1:68" ht="15.6" customHeight="1" x14ac:dyDescent="0.3">
      <c r="B434" s="32" t="s">
        <v>391</v>
      </c>
      <c r="C434" s="198" t="s">
        <v>1311</v>
      </c>
      <c r="D434" s="196">
        <v>1983</v>
      </c>
      <c r="E434" s="304" t="s">
        <v>1266</v>
      </c>
      <c r="F434" s="207">
        <v>1</v>
      </c>
      <c r="G434" s="303">
        <v>43966</v>
      </c>
      <c r="H434" s="63">
        <v>1.0688320463320464</v>
      </c>
      <c r="I434" s="63">
        <v>1.0688320463320464</v>
      </c>
      <c r="J434" s="291">
        <f t="shared" si="41"/>
        <v>5.9379558129558134E-2</v>
      </c>
      <c r="K434" s="292">
        <f t="shared" si="42"/>
        <v>0.61839821964821962</v>
      </c>
      <c r="L434" s="144"/>
      <c r="M434" s="390"/>
      <c r="N434" s="72"/>
      <c r="O434" s="178"/>
      <c r="P434" s="72"/>
      <c r="Q434" s="178">
        <v>1.2816087962962963E-2</v>
      </c>
      <c r="R434" s="63">
        <v>1.0688320463320464</v>
      </c>
      <c r="S434" s="178"/>
      <c r="T434" s="88"/>
      <c r="U434" s="192"/>
      <c r="V434" s="72"/>
      <c r="W434" s="178"/>
      <c r="X434" s="72"/>
      <c r="Y434" s="178"/>
      <c r="Z434" s="72"/>
      <c r="AA434" s="178">
        <v>7.0793680593482677E-2</v>
      </c>
      <c r="AB434" s="88">
        <v>1.3216452038195556</v>
      </c>
      <c r="AC434" s="176">
        <v>4.4293981481481483E-2</v>
      </c>
      <c r="AD434" s="86">
        <v>1.0672058003346347</v>
      </c>
      <c r="AE434" s="184">
        <v>4.3969907407407409E-2</v>
      </c>
      <c r="AF434" s="72">
        <v>1.0374112506826871</v>
      </c>
      <c r="AG434" s="179"/>
      <c r="AH434" s="71"/>
      <c r="AI434" s="179">
        <v>5.4895833333333366E-2</v>
      </c>
      <c r="AJ434" s="285">
        <v>1.0371747211895916</v>
      </c>
      <c r="AK434" s="266" t="s">
        <v>1209</v>
      </c>
      <c r="AL434" s="267">
        <v>1.07765737874097</v>
      </c>
      <c r="AM434" s="271">
        <v>4.3692129629629539E-2</v>
      </c>
      <c r="AN434" s="267">
        <v>1.0213744588744589</v>
      </c>
      <c r="AO434" s="271">
        <v>1.1375462962962879E-2</v>
      </c>
      <c r="AP434" s="270">
        <v>1.0333936156790147</v>
      </c>
      <c r="AQ434" s="268">
        <v>5.8344907407407387E-2</v>
      </c>
      <c r="AR434" s="269">
        <v>1.0346171674830642</v>
      </c>
      <c r="AS434" s="153">
        <v>4.3831018518518512E-2</v>
      </c>
      <c r="AT434" s="118">
        <v>1.0528217959410617</v>
      </c>
      <c r="AU434" s="154">
        <v>4.4502314814814814E-2</v>
      </c>
      <c r="AV434" s="118">
        <v>1.0158520475561426</v>
      </c>
      <c r="AW434" s="155">
        <v>1.1841049382716047E-2</v>
      </c>
      <c r="AX434" s="120">
        <v>1.0684397410011834</v>
      </c>
      <c r="AY434" s="117">
        <v>4.5416666666666668E-2</v>
      </c>
      <c r="AZ434" s="118">
        <v>1.0477970627503337</v>
      </c>
      <c r="BA434" s="119"/>
      <c r="BB434" s="118"/>
      <c r="BC434" s="119">
        <v>1.2438271604938272E-2</v>
      </c>
      <c r="BD434" s="121">
        <v>1.1234232350686459</v>
      </c>
      <c r="BE434" s="117"/>
      <c r="BF434" s="118"/>
      <c r="BG434" s="119"/>
      <c r="BH434" s="118"/>
      <c r="BI434" s="119"/>
      <c r="BJ434" s="120"/>
      <c r="BK434" s="83"/>
    </row>
    <row r="435" spans="1:68" ht="15.6" customHeight="1" x14ac:dyDescent="0.3">
      <c r="B435" s="32" t="s">
        <v>1442</v>
      </c>
      <c r="C435" s="81" t="s">
        <v>1407</v>
      </c>
      <c r="D435" s="21"/>
      <c r="E435" s="225"/>
      <c r="F435" s="106"/>
      <c r="G435" s="298"/>
      <c r="H435" s="64">
        <v>1.082917767777176</v>
      </c>
      <c r="I435" s="64">
        <f>(((H435-100%)*0.8))+100%</f>
        <v>1.0663342142217407</v>
      </c>
      <c r="J435" s="291">
        <f t="shared" si="41"/>
        <v>5.9240789678985592E-2</v>
      </c>
      <c r="K435" s="292">
        <f t="shared" si="42"/>
        <v>0.6185369880987921</v>
      </c>
      <c r="L435" s="144"/>
      <c r="M435" s="390"/>
      <c r="N435" s="72"/>
      <c r="O435" s="178"/>
      <c r="P435" s="72"/>
      <c r="Q435" s="178"/>
      <c r="R435" s="72"/>
      <c r="S435" s="178"/>
      <c r="T435" s="88"/>
      <c r="U435" s="192"/>
      <c r="V435" s="72"/>
      <c r="W435" s="178"/>
      <c r="X435" s="72"/>
      <c r="Y435" s="178"/>
      <c r="Z435" s="72"/>
      <c r="AA435" s="178"/>
      <c r="AB435" s="88"/>
      <c r="AC435" s="176"/>
      <c r="AD435" s="71"/>
      <c r="AE435" s="184"/>
      <c r="AF435" s="71"/>
      <c r="AG435" s="179">
        <v>1.1335416666666598E-2</v>
      </c>
      <c r="AH435" s="64">
        <v>1.082917767777176</v>
      </c>
      <c r="AI435" s="179"/>
      <c r="AJ435" s="82"/>
      <c r="AK435" s="266"/>
      <c r="AL435" s="267"/>
      <c r="AM435" s="271"/>
      <c r="AN435" s="267"/>
      <c r="AO435" s="271"/>
      <c r="AP435" s="270"/>
      <c r="AQ435" s="268"/>
      <c r="AR435" s="269"/>
      <c r="AS435" s="153"/>
      <c r="AT435" s="118"/>
      <c r="AU435" s="154"/>
      <c r="AV435" s="118"/>
      <c r="AW435" s="155"/>
      <c r="AX435" s="120"/>
      <c r="AY435" s="117"/>
      <c r="AZ435" s="118"/>
      <c r="BA435" s="119"/>
      <c r="BB435" s="118"/>
      <c r="BC435" s="119"/>
      <c r="BD435" s="121"/>
      <c r="BE435" s="117"/>
      <c r="BF435" s="118"/>
      <c r="BG435" s="119"/>
      <c r="BH435" s="118"/>
      <c r="BI435" s="119"/>
      <c r="BJ435" s="120"/>
      <c r="BK435" s="83"/>
    </row>
    <row r="436" spans="1:68" ht="15.6" customHeight="1" x14ac:dyDescent="0.3">
      <c r="A436" s="22"/>
      <c r="B436" s="32" t="s">
        <v>544</v>
      </c>
      <c r="C436" s="198" t="s">
        <v>543</v>
      </c>
      <c r="D436" s="196">
        <v>1985</v>
      </c>
      <c r="E436" s="304" t="s">
        <v>701</v>
      </c>
      <c r="F436" s="207">
        <v>1</v>
      </c>
      <c r="G436" s="303">
        <v>43966</v>
      </c>
      <c r="H436" s="63">
        <v>1.0648648648648691</v>
      </c>
      <c r="I436" s="63">
        <v>1.0648648648648691</v>
      </c>
      <c r="J436" s="291">
        <f t="shared" si="41"/>
        <v>5.915915915915939E-2</v>
      </c>
      <c r="K436" s="292">
        <f t="shared" si="42"/>
        <v>0.61861861861861833</v>
      </c>
      <c r="L436" s="144"/>
      <c r="M436" s="390"/>
      <c r="N436" s="72"/>
      <c r="O436" s="178"/>
      <c r="P436" s="72"/>
      <c r="Q436" s="178">
        <v>1.2768518518518568E-2</v>
      </c>
      <c r="R436" s="63">
        <v>1.0648648648648691</v>
      </c>
      <c r="S436" s="178"/>
      <c r="T436" s="88"/>
      <c r="U436" s="192"/>
      <c r="V436" s="72"/>
      <c r="W436" s="178"/>
      <c r="X436" s="72"/>
      <c r="Y436" s="178"/>
      <c r="Z436" s="72"/>
      <c r="AA436" s="178"/>
      <c r="AB436" s="88"/>
      <c r="AC436" s="176">
        <v>4.6967592592592589E-2</v>
      </c>
      <c r="AD436" s="72">
        <v>1.131622978248745</v>
      </c>
      <c r="AE436" s="184"/>
      <c r="AF436" s="71"/>
      <c r="AG436" s="179">
        <v>1.2379282407407377E-2</v>
      </c>
      <c r="AH436" s="71">
        <v>1.1826424440783334</v>
      </c>
      <c r="AI436" s="179"/>
      <c r="AJ436" s="82"/>
      <c r="AK436" s="266" t="s">
        <v>1210</v>
      </c>
      <c r="AL436" s="267">
        <v>1.0866873065015477</v>
      </c>
      <c r="AM436" s="271"/>
      <c r="AN436" s="267"/>
      <c r="AO436" s="271"/>
      <c r="AP436" s="270"/>
      <c r="AQ436" s="268"/>
      <c r="AR436" s="269"/>
      <c r="AS436" s="153"/>
      <c r="AT436" s="118"/>
      <c r="AU436" s="154"/>
      <c r="AV436" s="118"/>
      <c r="AW436" s="155"/>
      <c r="AX436" s="120"/>
      <c r="AY436" s="117">
        <v>5.4872685185185184E-2</v>
      </c>
      <c r="AZ436" s="118">
        <v>1.2659546061415219</v>
      </c>
      <c r="BA436" s="119"/>
      <c r="BB436" s="118"/>
      <c r="BC436" s="119"/>
      <c r="BD436" s="121"/>
      <c r="BE436" s="117"/>
      <c r="BF436" s="118"/>
      <c r="BG436" s="119"/>
      <c r="BH436" s="118"/>
      <c r="BI436" s="119"/>
      <c r="BJ436" s="120"/>
      <c r="BK436" s="83"/>
    </row>
    <row r="437" spans="1:68" ht="14.4" customHeight="1" x14ac:dyDescent="0.3">
      <c r="B437" s="139" t="s">
        <v>1557</v>
      </c>
      <c r="C437" s="19" t="s">
        <v>1498</v>
      </c>
      <c r="D437" s="145">
        <v>1981</v>
      </c>
      <c r="E437" s="31" t="s">
        <v>732</v>
      </c>
      <c r="F437" s="106"/>
      <c r="G437" s="298"/>
      <c r="H437" s="64">
        <v>1.0808700501952035</v>
      </c>
      <c r="I437" s="64">
        <f>(((H437-100%)*0.8))+100%</f>
        <v>1.0646960401561629</v>
      </c>
      <c r="J437" s="291">
        <f t="shared" si="41"/>
        <v>5.9149780008675712E-2</v>
      </c>
      <c r="K437" s="292">
        <f t="shared" si="42"/>
        <v>0.61862799776910204</v>
      </c>
      <c r="L437" s="169"/>
      <c r="M437" s="390"/>
      <c r="N437" s="72"/>
      <c r="O437" s="178"/>
      <c r="P437" s="72"/>
      <c r="Q437" s="178"/>
      <c r="R437" s="72"/>
      <c r="S437" s="178"/>
      <c r="T437" s="88"/>
      <c r="U437" s="192"/>
      <c r="V437" s="72"/>
      <c r="W437" s="178"/>
      <c r="X437" s="72"/>
      <c r="Y437" s="178"/>
      <c r="Z437" s="72"/>
      <c r="AA437" s="178"/>
      <c r="AB437" s="88"/>
      <c r="AC437" s="176">
        <v>4.4861111111111109E-2</v>
      </c>
      <c r="AD437" s="64">
        <v>1.0808700501952035</v>
      </c>
      <c r="AE437" s="179"/>
      <c r="AF437" s="54"/>
      <c r="AG437" s="179"/>
      <c r="AH437" s="54"/>
      <c r="AI437" s="179"/>
      <c r="AJ437" s="67"/>
      <c r="AK437" s="266"/>
      <c r="AL437" s="267"/>
      <c r="AM437" s="268"/>
      <c r="AN437" s="267"/>
      <c r="AO437" s="268"/>
      <c r="AP437" s="267"/>
      <c r="AQ437" s="268"/>
      <c r="AR437" s="269"/>
      <c r="AS437" s="153"/>
      <c r="AT437" s="118"/>
      <c r="AU437" s="154"/>
      <c r="AV437" s="118"/>
      <c r="AW437" s="155"/>
      <c r="AX437" s="121"/>
      <c r="AY437" s="117"/>
      <c r="AZ437" s="118"/>
      <c r="BA437" s="119"/>
      <c r="BB437" s="118"/>
      <c r="BC437" s="119"/>
      <c r="BD437" s="120"/>
      <c r="BE437" s="124"/>
      <c r="BF437" s="118"/>
      <c r="BG437" s="119"/>
      <c r="BH437" s="118"/>
      <c r="BI437" s="119"/>
      <c r="BJ437" s="121"/>
      <c r="BK437" s="220"/>
    </row>
    <row r="438" spans="1:68" ht="15.6" customHeight="1" x14ac:dyDescent="0.3">
      <c r="B438" s="32" t="s">
        <v>1888</v>
      </c>
      <c r="C438" s="162" t="s">
        <v>1914</v>
      </c>
      <c r="D438" s="21">
        <v>1999</v>
      </c>
      <c r="E438" s="12" t="s">
        <v>2031</v>
      </c>
      <c r="F438" s="106"/>
      <c r="G438" s="299"/>
      <c r="H438" s="64">
        <v>1.0797478761304471</v>
      </c>
      <c r="I438" s="64">
        <f>(((H438-100%)*0.8))+100%</f>
        <v>1.0637983009043577</v>
      </c>
      <c r="J438" s="291">
        <f t="shared" si="41"/>
        <v>5.9099905605797642E-2</v>
      </c>
      <c r="K438" s="292">
        <f t="shared" si="42"/>
        <v>0.61867787217198011</v>
      </c>
      <c r="L438" s="50"/>
      <c r="M438" s="390" t="s">
        <v>2143</v>
      </c>
      <c r="N438" s="64">
        <v>1.0797478761304471</v>
      </c>
      <c r="O438" s="178"/>
      <c r="P438" s="72"/>
      <c r="Q438" s="178"/>
      <c r="R438" s="72"/>
      <c r="S438" s="178"/>
      <c r="T438" s="88"/>
      <c r="U438" s="387"/>
      <c r="V438" s="179"/>
      <c r="W438" s="54"/>
      <c r="X438" s="179"/>
      <c r="Y438" s="54"/>
      <c r="Z438" s="179"/>
      <c r="AA438" s="54"/>
      <c r="AB438" s="230"/>
      <c r="AC438" s="231"/>
      <c r="AD438" s="179"/>
      <c r="AE438" s="56"/>
      <c r="AF438" s="179"/>
      <c r="AG438" s="54"/>
      <c r="AH438" s="179"/>
      <c r="AI438" s="232"/>
      <c r="AJ438" s="230"/>
      <c r="AK438" s="272"/>
      <c r="AL438" s="268"/>
      <c r="AM438" s="270"/>
      <c r="AN438" s="268"/>
      <c r="AO438" s="270"/>
      <c r="AP438" s="271"/>
      <c r="AQ438" s="267"/>
      <c r="AR438" s="273"/>
      <c r="AS438" s="233"/>
      <c r="AT438" s="45"/>
      <c r="AU438" s="61"/>
      <c r="AV438" s="46"/>
      <c r="AW438" s="61"/>
      <c r="AX438" s="234"/>
      <c r="AY438" s="235"/>
      <c r="AZ438" s="16"/>
      <c r="BA438" s="61"/>
      <c r="BB438" s="16"/>
      <c r="BC438" s="61"/>
      <c r="BD438" s="242"/>
      <c r="BE438" s="235"/>
      <c r="BF438" s="16"/>
      <c r="BG438" s="61"/>
      <c r="BH438" s="16"/>
      <c r="BI438" s="61"/>
      <c r="BJ438" s="237"/>
      <c r="BK438" s="47"/>
    </row>
    <row r="439" spans="1:68" ht="15.6" customHeight="1" x14ac:dyDescent="0.3">
      <c r="B439" s="32" t="s">
        <v>1886</v>
      </c>
      <c r="C439" s="162" t="s">
        <v>1912</v>
      </c>
      <c r="D439" s="21">
        <v>1987</v>
      </c>
      <c r="E439" s="12" t="s">
        <v>2030</v>
      </c>
      <c r="F439" s="106"/>
      <c r="G439" s="299"/>
      <c r="H439" s="64">
        <v>1.0794738284461498</v>
      </c>
      <c r="I439" s="64">
        <f>(((H439-100%)*0.8))+100%</f>
        <v>1.0635790627569199</v>
      </c>
      <c r="J439" s="291">
        <f t="shared" si="41"/>
        <v>5.9087725708717773E-2</v>
      </c>
      <c r="K439" s="292">
        <f t="shared" si="42"/>
        <v>0.61869005206905991</v>
      </c>
      <c r="L439" s="50"/>
      <c r="M439" s="390" t="s">
        <v>2166</v>
      </c>
      <c r="N439" s="64">
        <v>1.0794738284461498</v>
      </c>
      <c r="O439" s="178"/>
      <c r="P439" s="72"/>
      <c r="Q439" s="178"/>
      <c r="R439" s="72"/>
      <c r="S439" s="178"/>
      <c r="T439" s="88"/>
      <c r="U439" s="387"/>
      <c r="V439" s="179"/>
      <c r="W439" s="54"/>
      <c r="X439" s="179"/>
      <c r="Y439" s="54"/>
      <c r="Z439" s="179"/>
      <c r="AA439" s="54"/>
      <c r="AB439" s="230"/>
      <c r="AC439" s="231"/>
      <c r="AD439" s="179"/>
      <c r="AE439" s="56"/>
      <c r="AF439" s="179"/>
      <c r="AG439" s="54"/>
      <c r="AH439" s="179"/>
      <c r="AI439" s="232"/>
      <c r="AJ439" s="230"/>
      <c r="AK439" s="272"/>
      <c r="AL439" s="268"/>
      <c r="AM439" s="270"/>
      <c r="AN439" s="268"/>
      <c r="AO439" s="270"/>
      <c r="AP439" s="271"/>
      <c r="AQ439" s="267"/>
      <c r="AR439" s="273"/>
      <c r="AS439" s="233"/>
      <c r="AT439" s="45"/>
      <c r="AU439" s="61"/>
      <c r="AV439" s="46"/>
      <c r="AW439" s="61"/>
      <c r="AX439" s="234"/>
      <c r="AY439" s="235"/>
      <c r="AZ439" s="16"/>
      <c r="BA439" s="61"/>
      <c r="BB439" s="16"/>
      <c r="BC439" s="61"/>
      <c r="BD439" s="242"/>
      <c r="BE439" s="235"/>
      <c r="BF439" s="16"/>
      <c r="BG439" s="61"/>
      <c r="BH439" s="16"/>
      <c r="BI439" s="61"/>
      <c r="BJ439" s="237"/>
      <c r="BK439" s="47"/>
    </row>
    <row r="440" spans="1:68" ht="15.6" customHeight="1" x14ac:dyDescent="0.3">
      <c r="A440" s="143"/>
      <c r="B440" s="32" t="s">
        <v>218</v>
      </c>
      <c r="C440" s="19" t="s">
        <v>741</v>
      </c>
      <c r="D440" s="21">
        <v>1979</v>
      </c>
      <c r="E440" s="12" t="s">
        <v>1642</v>
      </c>
      <c r="F440" s="106"/>
      <c r="G440" s="298"/>
      <c r="H440" s="64">
        <v>1.0794738284461498</v>
      </c>
      <c r="I440" s="64">
        <f>(((H440-100%)*0.8))+100%</f>
        <v>1.0635790627569199</v>
      </c>
      <c r="J440" s="291">
        <f t="shared" si="41"/>
        <v>5.9087725708717773E-2</v>
      </c>
      <c r="K440" s="292">
        <f t="shared" si="42"/>
        <v>0.61869005206905991</v>
      </c>
      <c r="L440" s="169"/>
      <c r="M440" s="390" t="s">
        <v>2166</v>
      </c>
      <c r="N440" s="64">
        <v>1.0794738284461498</v>
      </c>
      <c r="O440" s="178"/>
      <c r="P440" s="72"/>
      <c r="Q440" s="178"/>
      <c r="R440" s="72"/>
      <c r="S440" s="178"/>
      <c r="T440" s="88"/>
      <c r="U440" s="192"/>
      <c r="V440" s="199"/>
      <c r="W440" s="178"/>
      <c r="X440" s="199"/>
      <c r="Y440" s="178"/>
      <c r="Z440" s="199"/>
      <c r="AA440" s="178"/>
      <c r="AB440" s="212"/>
      <c r="AC440" s="175"/>
      <c r="AD440" s="199"/>
      <c r="AE440" s="193"/>
      <c r="AF440" s="199"/>
      <c r="AG440" s="178"/>
      <c r="AH440" s="199"/>
      <c r="AI440" s="178"/>
      <c r="AJ440" s="213"/>
      <c r="AK440" s="266"/>
      <c r="AL440" s="267"/>
      <c r="AM440" s="271"/>
      <c r="AN440" s="267"/>
      <c r="AO440" s="271"/>
      <c r="AP440" s="270"/>
      <c r="AQ440" s="268"/>
      <c r="AR440" s="269"/>
      <c r="AS440" s="309"/>
      <c r="AT440" s="215"/>
      <c r="AU440" s="255"/>
      <c r="AV440" s="215"/>
      <c r="AW440" s="256"/>
      <c r="AX440" s="217"/>
      <c r="AY440" s="214"/>
      <c r="AZ440" s="215"/>
      <c r="BA440" s="216"/>
      <c r="BB440" s="215"/>
      <c r="BC440" s="216"/>
      <c r="BD440" s="310"/>
      <c r="BE440" s="214"/>
      <c r="BF440" s="215"/>
      <c r="BG440" s="216"/>
      <c r="BH440" s="215"/>
      <c r="BI440" s="216"/>
      <c r="BJ440" s="217"/>
      <c r="BK440" s="200"/>
      <c r="BL440" s="143"/>
      <c r="BM440" s="143"/>
      <c r="BN440" s="143"/>
      <c r="BO440" s="143"/>
      <c r="BP440" s="143"/>
    </row>
    <row r="441" spans="1:68" ht="15.6" customHeight="1" x14ac:dyDescent="0.3">
      <c r="B441" s="42" t="s">
        <v>905</v>
      </c>
      <c r="C441" s="38" t="s">
        <v>1017</v>
      </c>
      <c r="D441" s="21">
        <v>1989</v>
      </c>
      <c r="E441" s="12" t="s">
        <v>1661</v>
      </c>
      <c r="F441" s="106"/>
      <c r="G441" s="298"/>
      <c r="H441" s="63">
        <v>1.0631728045325777</v>
      </c>
      <c r="I441" s="63">
        <v>1.0631728045325777</v>
      </c>
      <c r="J441" s="291">
        <f t="shared" si="41"/>
        <v>5.9065155807365426E-2</v>
      </c>
      <c r="K441" s="292">
        <f t="shared" si="42"/>
        <v>0.61871262197041232</v>
      </c>
      <c r="L441" s="144"/>
      <c r="M441" s="390"/>
      <c r="N441" s="72"/>
      <c r="O441" s="178"/>
      <c r="P441" s="72"/>
      <c r="Q441" s="178"/>
      <c r="R441" s="72"/>
      <c r="S441" s="178"/>
      <c r="T441" s="88"/>
      <c r="U441" s="192" t="s">
        <v>1798</v>
      </c>
      <c r="V441" s="63">
        <v>1.0631728045325777</v>
      </c>
      <c r="W441" s="178"/>
      <c r="X441" s="72"/>
      <c r="Y441" s="178"/>
      <c r="Z441" s="72"/>
      <c r="AA441" s="178"/>
      <c r="AB441" s="88"/>
      <c r="AC441" s="176">
        <v>4.5462962962962962E-2</v>
      </c>
      <c r="AD441" s="72">
        <v>1.0953708867819298</v>
      </c>
      <c r="AE441" s="184"/>
      <c r="AF441" s="71"/>
      <c r="AG441" s="179"/>
      <c r="AH441" s="71"/>
      <c r="AI441" s="179"/>
      <c r="AJ441" s="82"/>
      <c r="AK441" s="266" t="s">
        <v>1220</v>
      </c>
      <c r="AL441" s="267">
        <v>1.1215170278637769</v>
      </c>
      <c r="AM441" s="271"/>
      <c r="AN441" s="267"/>
      <c r="AO441" s="271"/>
      <c r="AP441" s="270"/>
      <c r="AQ441" s="268"/>
      <c r="AR441" s="269"/>
      <c r="AS441" s="153"/>
      <c r="AT441" s="118"/>
      <c r="AU441" s="154"/>
      <c r="AV441" s="118"/>
      <c r="AW441" s="155"/>
      <c r="AX441" s="120"/>
      <c r="AY441" s="117"/>
      <c r="AZ441" s="118"/>
      <c r="BA441" s="119"/>
      <c r="BB441" s="118"/>
      <c r="BC441" s="119"/>
      <c r="BD441" s="121"/>
      <c r="BE441" s="117"/>
      <c r="BF441" s="118"/>
      <c r="BG441" s="119"/>
      <c r="BH441" s="118"/>
      <c r="BI441" s="119"/>
      <c r="BJ441" s="120"/>
      <c r="BK441" s="83"/>
    </row>
    <row r="442" spans="1:68" ht="15.6" customHeight="1" x14ac:dyDescent="0.3">
      <c r="A442" s="22"/>
      <c r="B442" s="32" t="s">
        <v>397</v>
      </c>
      <c r="C442" s="198" t="s">
        <v>396</v>
      </c>
      <c r="D442" s="196">
        <v>2000</v>
      </c>
      <c r="E442" s="195" t="s">
        <v>2007</v>
      </c>
      <c r="F442" s="207">
        <v>1</v>
      </c>
      <c r="G442" s="301">
        <v>43953</v>
      </c>
      <c r="H442" s="63">
        <v>1.0616602316602335</v>
      </c>
      <c r="I442" s="63">
        <v>1.0616602316602335</v>
      </c>
      <c r="J442" s="291">
        <f t="shared" si="41"/>
        <v>5.8981123981124081E-2</v>
      </c>
      <c r="K442" s="292">
        <f t="shared" si="42"/>
        <v>0.61879665379665361</v>
      </c>
      <c r="L442" s="144"/>
      <c r="M442" s="390" t="s">
        <v>2191</v>
      </c>
      <c r="N442" s="72">
        <v>1.2866538777747329</v>
      </c>
      <c r="O442" s="178">
        <v>4.949074074074078E-2</v>
      </c>
      <c r="P442" s="72">
        <v>1.0969728065674735</v>
      </c>
      <c r="Q442" s="178">
        <v>1.2730092592592612E-2</v>
      </c>
      <c r="R442" s="63">
        <v>1.0616602316602335</v>
      </c>
      <c r="S442" s="178"/>
      <c r="T442" s="88"/>
      <c r="U442" s="192" t="s">
        <v>1801</v>
      </c>
      <c r="V442" s="72">
        <v>1.205099150141643</v>
      </c>
      <c r="W442" s="178">
        <v>5.0613425925925992E-2</v>
      </c>
      <c r="X442" s="86">
        <v>1.1009566968781492</v>
      </c>
      <c r="Y442" s="178">
        <v>1.235034722222228E-2</v>
      </c>
      <c r="Z442" s="72">
        <v>1.1080225120451874</v>
      </c>
      <c r="AA442" s="178">
        <v>6.0150462962962892E-2</v>
      </c>
      <c r="AB442" s="88">
        <v>1.1229472774416582</v>
      </c>
      <c r="AC442" s="176">
        <v>4.9976851851851856E-2</v>
      </c>
      <c r="AD442" s="71">
        <v>1.2041271611823761</v>
      </c>
      <c r="AE442" s="184">
        <v>4.8379629629629627E-2</v>
      </c>
      <c r="AF442" s="72">
        <v>1.1414527580557072</v>
      </c>
      <c r="AG442" s="179">
        <v>1.2823263888888881E-2</v>
      </c>
      <c r="AH442" s="71">
        <v>1.2250577737480579</v>
      </c>
      <c r="AI442" s="179">
        <v>6.1666666666666758E-2</v>
      </c>
      <c r="AJ442" s="82">
        <v>1.1650994970478916</v>
      </c>
      <c r="AK442" s="266" t="s">
        <v>1196</v>
      </c>
      <c r="AL442" s="267">
        <v>1.2724458204334363</v>
      </c>
      <c r="AM442" s="271"/>
      <c r="AN442" s="267"/>
      <c r="AO442" s="271"/>
      <c r="AP442" s="270"/>
      <c r="AQ442" s="268"/>
      <c r="AR442" s="269"/>
      <c r="AS442" s="153">
        <v>5.4837962962962956E-2</v>
      </c>
      <c r="AT442" s="118">
        <v>1.3172087850986931</v>
      </c>
      <c r="AU442" s="154">
        <v>5.1307870370370372E-2</v>
      </c>
      <c r="AV442" s="118">
        <v>1.1712021136063409</v>
      </c>
      <c r="AW442" s="155">
        <v>1.3845293209876541E-2</v>
      </c>
      <c r="AX442" s="120">
        <v>1.2492863607881359</v>
      </c>
      <c r="AY442" s="117">
        <v>5.8958333333333335E-2</v>
      </c>
      <c r="AZ442" s="118">
        <v>1.3602136181575435</v>
      </c>
      <c r="BA442" s="119"/>
      <c r="BB442" s="118"/>
      <c r="BC442" s="119">
        <v>1.6640817901234565E-2</v>
      </c>
      <c r="BD442" s="121">
        <v>1.5029967245104185</v>
      </c>
      <c r="BE442" s="117">
        <v>5.5763888888888891E-2</v>
      </c>
      <c r="BF442" s="118">
        <v>1.3071079761258819</v>
      </c>
      <c r="BG442" s="119"/>
      <c r="BH442" s="118"/>
      <c r="BI442" s="119"/>
      <c r="BJ442" s="120"/>
      <c r="BK442" s="83"/>
    </row>
    <row r="443" spans="1:68" ht="15.6" customHeight="1" x14ac:dyDescent="0.3">
      <c r="B443" s="42" t="s">
        <v>893</v>
      </c>
      <c r="C443" s="38" t="s">
        <v>1257</v>
      </c>
      <c r="D443" s="21">
        <v>1986</v>
      </c>
      <c r="E443" s="12" t="s">
        <v>765</v>
      </c>
      <c r="F443" s="106"/>
      <c r="G443" s="298"/>
      <c r="H443" s="63">
        <v>1.0606226105953029</v>
      </c>
      <c r="I443" s="63">
        <v>1.0606226105953029</v>
      </c>
      <c r="J443" s="291">
        <f t="shared" si="41"/>
        <v>5.8923478366405713E-2</v>
      </c>
      <c r="K443" s="292">
        <f t="shared" si="42"/>
        <v>0.61885429941137193</v>
      </c>
      <c r="L443" s="144"/>
      <c r="M443" s="390"/>
      <c r="N443" s="72"/>
      <c r="O443" s="178"/>
      <c r="P443" s="72"/>
      <c r="Q443" s="178"/>
      <c r="R443" s="72"/>
      <c r="S443" s="178"/>
      <c r="T443" s="88"/>
      <c r="U443" s="192"/>
      <c r="V443" s="72"/>
      <c r="W443" s="178"/>
      <c r="X443" s="72"/>
      <c r="Y443" s="178"/>
      <c r="Z443" s="72"/>
      <c r="AA443" s="178"/>
      <c r="AB443" s="88"/>
      <c r="AC443" s="176"/>
      <c r="AD443" s="71"/>
      <c r="AE443" s="184">
        <v>4.4953703703703697E-2</v>
      </c>
      <c r="AF443" s="63">
        <v>1.0606226105953029</v>
      </c>
      <c r="AG443" s="179"/>
      <c r="AH443" s="71"/>
      <c r="AI443" s="179">
        <v>6.1504629629629548E-2</v>
      </c>
      <c r="AJ443" s="82">
        <v>1.1620380494205103</v>
      </c>
      <c r="AK443" s="266"/>
      <c r="AL443" s="267"/>
      <c r="AM443" s="271">
        <v>4.7013888888888911E-2</v>
      </c>
      <c r="AN443" s="267">
        <v>1.0990259740259767</v>
      </c>
      <c r="AO443" s="271"/>
      <c r="AP443" s="270"/>
      <c r="AQ443" s="268"/>
      <c r="AR443" s="269"/>
      <c r="AS443" s="153"/>
      <c r="AT443" s="118"/>
      <c r="AU443" s="154"/>
      <c r="AV443" s="118"/>
      <c r="AW443" s="155"/>
      <c r="AX443" s="120"/>
      <c r="AY443" s="117"/>
      <c r="AZ443" s="118"/>
      <c r="BA443" s="119"/>
      <c r="BB443" s="118"/>
      <c r="BC443" s="119"/>
      <c r="BD443" s="121"/>
      <c r="BE443" s="117"/>
      <c r="BF443" s="118"/>
      <c r="BG443" s="119"/>
      <c r="BH443" s="118"/>
      <c r="BI443" s="119"/>
      <c r="BJ443" s="120"/>
      <c r="BK443" s="83"/>
    </row>
    <row r="444" spans="1:68" ht="15.6" customHeight="1" x14ac:dyDescent="0.3">
      <c r="B444" s="32" t="s">
        <v>1667</v>
      </c>
      <c r="C444" s="162" t="s">
        <v>1623</v>
      </c>
      <c r="D444" s="145">
        <v>1984</v>
      </c>
      <c r="E444" s="227" t="s">
        <v>1643</v>
      </c>
      <c r="F444" s="106"/>
      <c r="G444" s="298"/>
      <c r="H444" s="64">
        <v>1.0747875354107648</v>
      </c>
      <c r="I444" s="64">
        <f t="shared" ref="I444:I451" si="44">(((H444-100%)*0.8))+100%</f>
        <v>1.0598300283286117</v>
      </c>
      <c r="J444" s="291">
        <f t="shared" si="41"/>
        <v>5.8879446018256204E-2</v>
      </c>
      <c r="K444" s="292">
        <f t="shared" si="42"/>
        <v>0.61889833175952147</v>
      </c>
      <c r="L444" s="50"/>
      <c r="M444" s="390"/>
      <c r="N444" s="72"/>
      <c r="O444" s="178"/>
      <c r="P444" s="72"/>
      <c r="Q444" s="178"/>
      <c r="R444" s="72"/>
      <c r="S444" s="178"/>
      <c r="T444" s="88"/>
      <c r="U444" s="191" t="s">
        <v>1816</v>
      </c>
      <c r="V444" s="64">
        <v>1.0747875354107648</v>
      </c>
      <c r="W444" s="179"/>
      <c r="X444" s="71"/>
      <c r="Y444" s="179"/>
      <c r="Z444" s="54"/>
      <c r="AA444" s="179"/>
      <c r="AB444" s="70"/>
      <c r="AC444" s="176"/>
      <c r="AD444" s="54"/>
      <c r="AE444" s="184"/>
      <c r="AF444" s="54"/>
      <c r="AG444" s="179"/>
      <c r="AH444" s="54"/>
      <c r="AI444" s="179"/>
      <c r="AJ444" s="67"/>
      <c r="AK444" s="266"/>
      <c r="AL444" s="267"/>
      <c r="AM444" s="271"/>
      <c r="AN444" s="267"/>
      <c r="AO444" s="271"/>
      <c r="AP444" s="270"/>
      <c r="AQ444" s="268"/>
      <c r="AR444" s="269"/>
      <c r="AS444" s="153"/>
      <c r="AT444" s="118"/>
      <c r="AU444" s="154"/>
      <c r="AV444" s="118"/>
      <c r="AW444" s="155"/>
      <c r="AX444" s="120"/>
      <c r="AY444" s="165"/>
      <c r="AZ444" s="61"/>
      <c r="BA444" s="16"/>
      <c r="BB444" s="61"/>
      <c r="BC444" s="16"/>
      <c r="BD444" s="69"/>
      <c r="BE444" s="165"/>
      <c r="BF444" s="61"/>
      <c r="BG444" s="16"/>
      <c r="BH444" s="61"/>
      <c r="BI444" s="16"/>
      <c r="BJ444" s="59"/>
      <c r="BK444" s="47"/>
    </row>
    <row r="445" spans="1:68" ht="15.6" customHeight="1" x14ac:dyDescent="0.3">
      <c r="A445" s="22"/>
      <c r="B445" s="32" t="s">
        <v>548</v>
      </c>
      <c r="C445" s="9" t="s">
        <v>547</v>
      </c>
      <c r="D445" s="21">
        <v>1978</v>
      </c>
      <c r="E445" s="24" t="s">
        <v>700</v>
      </c>
      <c r="F445" s="106"/>
      <c r="G445" s="298"/>
      <c r="H445" s="64">
        <v>1.0728045325779034</v>
      </c>
      <c r="I445" s="64">
        <f t="shared" si="44"/>
        <v>1.0582436260623227</v>
      </c>
      <c r="J445" s="291">
        <f t="shared" ref="J445:J477" si="45">$J$4*I445</f>
        <v>5.8791312559017928E-2</v>
      </c>
      <c r="K445" s="292">
        <f t="shared" ref="K445:K482" si="46">$K$4-$J$4*(I445/$I$4)</f>
        <v>0.61898646521875977</v>
      </c>
      <c r="L445" s="144"/>
      <c r="M445" s="390"/>
      <c r="N445" s="72"/>
      <c r="O445" s="178"/>
      <c r="P445" s="72"/>
      <c r="Q445" s="178"/>
      <c r="R445" s="72"/>
      <c r="S445" s="178"/>
      <c r="T445" s="88"/>
      <c r="U445" s="192" t="s">
        <v>1811</v>
      </c>
      <c r="V445" s="64">
        <v>1.0728045325779034</v>
      </c>
      <c r="W445" s="178"/>
      <c r="X445" s="72"/>
      <c r="Y445" s="178"/>
      <c r="Z445" s="72"/>
      <c r="AA445" s="178"/>
      <c r="AB445" s="88"/>
      <c r="AC445" s="176"/>
      <c r="AD445" s="71"/>
      <c r="AE445" s="184"/>
      <c r="AF445" s="71"/>
      <c r="AG445" s="179"/>
      <c r="AH445" s="71"/>
      <c r="AI445" s="179"/>
      <c r="AJ445" s="82"/>
      <c r="AK445" s="266"/>
      <c r="AL445" s="267"/>
      <c r="AM445" s="271"/>
      <c r="AN445" s="267"/>
      <c r="AO445" s="271"/>
      <c r="AP445" s="270"/>
      <c r="AQ445" s="268"/>
      <c r="AR445" s="269"/>
      <c r="AS445" s="153">
        <v>4.4537037037037042E-2</v>
      </c>
      <c r="AT445" s="118">
        <v>1.069780372532666</v>
      </c>
      <c r="AU445" s="154"/>
      <c r="AV445" s="118"/>
      <c r="AW445" s="155"/>
      <c r="AX445" s="120"/>
      <c r="AY445" s="117"/>
      <c r="AZ445" s="118"/>
      <c r="BA445" s="119"/>
      <c r="BB445" s="118"/>
      <c r="BC445" s="119"/>
      <c r="BD445" s="121"/>
      <c r="BE445" s="117"/>
      <c r="BF445" s="118"/>
      <c r="BG445" s="119"/>
      <c r="BH445" s="118"/>
      <c r="BI445" s="119"/>
      <c r="BJ445" s="120"/>
      <c r="BK445" s="83"/>
    </row>
    <row r="446" spans="1:68" ht="15.6" customHeight="1" x14ac:dyDescent="0.3">
      <c r="A446" s="22"/>
      <c r="B446" s="32" t="s">
        <v>492</v>
      </c>
      <c r="C446" s="9" t="s">
        <v>491</v>
      </c>
      <c r="D446" s="21"/>
      <c r="E446" s="24"/>
      <c r="F446" s="106"/>
      <c r="G446" s="298"/>
      <c r="H446" s="64">
        <v>1.0694832981346538</v>
      </c>
      <c r="I446" s="64">
        <f t="shared" si="44"/>
        <v>1.0555866385077231</v>
      </c>
      <c r="J446" s="291">
        <f t="shared" si="45"/>
        <v>5.8643702139317945E-2</v>
      </c>
      <c r="K446" s="292">
        <f t="shared" si="46"/>
        <v>0.61913407563845979</v>
      </c>
      <c r="L446" s="144"/>
      <c r="M446" s="390"/>
      <c r="N446" s="72"/>
      <c r="O446" s="178"/>
      <c r="P446" s="72"/>
      <c r="Q446" s="178"/>
      <c r="R446" s="72"/>
      <c r="S446" s="178"/>
      <c r="T446" s="88"/>
      <c r="U446" s="192"/>
      <c r="V446" s="72"/>
      <c r="W446" s="178"/>
      <c r="X446" s="72"/>
      <c r="Y446" s="178"/>
      <c r="Z446" s="72"/>
      <c r="AA446" s="178"/>
      <c r="AB446" s="88"/>
      <c r="AC446" s="176"/>
      <c r="AD446" s="71"/>
      <c r="AE446" s="184"/>
      <c r="AF446" s="71"/>
      <c r="AG446" s="179">
        <v>1.1194791666666593E-2</v>
      </c>
      <c r="AH446" s="64">
        <v>1.0694832981346538</v>
      </c>
      <c r="AI446" s="179"/>
      <c r="AJ446" s="82"/>
      <c r="AK446" s="266"/>
      <c r="AL446" s="267"/>
      <c r="AM446" s="271"/>
      <c r="AN446" s="267"/>
      <c r="AO446" s="271"/>
      <c r="AP446" s="270"/>
      <c r="AQ446" s="268"/>
      <c r="AR446" s="269"/>
      <c r="AS446" s="153"/>
      <c r="AT446" s="118"/>
      <c r="AU446" s="154"/>
      <c r="AV446" s="118"/>
      <c r="AW446" s="155"/>
      <c r="AX446" s="120"/>
      <c r="AY446" s="117"/>
      <c r="AZ446" s="118"/>
      <c r="BA446" s="119"/>
      <c r="BB446" s="118"/>
      <c r="BC446" s="119">
        <v>1.1229552469135802E-2</v>
      </c>
      <c r="BD446" s="121">
        <v>1.0142518642414105</v>
      </c>
      <c r="BE446" s="117"/>
      <c r="BF446" s="118"/>
      <c r="BG446" s="119"/>
      <c r="BH446" s="118"/>
      <c r="BI446" s="119">
        <v>1.0736496913580246E-2</v>
      </c>
      <c r="BJ446" s="120">
        <v>1</v>
      </c>
      <c r="BK446" s="83"/>
    </row>
    <row r="447" spans="1:68" ht="15.6" customHeight="1" x14ac:dyDescent="0.3">
      <c r="B447" s="42" t="s">
        <v>894</v>
      </c>
      <c r="C447" s="38" t="s">
        <v>1006</v>
      </c>
      <c r="D447" s="21">
        <v>1977</v>
      </c>
      <c r="E447" s="12" t="s">
        <v>764</v>
      </c>
      <c r="F447" s="106"/>
      <c r="G447" s="298"/>
      <c r="H447" s="64">
        <v>1.0638995084653196</v>
      </c>
      <c r="I447" s="64">
        <f t="shared" si="44"/>
        <v>1.0511196067722557</v>
      </c>
      <c r="J447" s="291">
        <f t="shared" si="45"/>
        <v>5.8395533709569757E-2</v>
      </c>
      <c r="K447" s="292">
        <f t="shared" si="46"/>
        <v>0.61938224406820797</v>
      </c>
      <c r="L447" s="144"/>
      <c r="M447" s="390"/>
      <c r="N447" s="72"/>
      <c r="O447" s="178"/>
      <c r="P447" s="72"/>
      <c r="Q447" s="178"/>
      <c r="R447" s="72"/>
      <c r="S447" s="178"/>
      <c r="T447" s="88"/>
      <c r="U447" s="192"/>
      <c r="V447" s="72"/>
      <c r="W447" s="178"/>
      <c r="X447" s="72"/>
      <c r="Y447" s="178"/>
      <c r="Z447" s="72"/>
      <c r="AA447" s="178"/>
      <c r="AB447" s="88"/>
      <c r="AC447" s="176"/>
      <c r="AD447" s="71"/>
      <c r="AE447" s="184">
        <v>4.5092592592592594E-2</v>
      </c>
      <c r="AF447" s="64">
        <v>1.0638995084653196</v>
      </c>
      <c r="AG447" s="179"/>
      <c r="AH447" s="71"/>
      <c r="AI447" s="179"/>
      <c r="AJ447" s="82"/>
      <c r="AK447" s="266"/>
      <c r="AL447" s="267"/>
      <c r="AM447" s="271">
        <v>4.6782407407407356E-2</v>
      </c>
      <c r="AN447" s="267">
        <v>1.0936147186147196</v>
      </c>
      <c r="AO447" s="271"/>
      <c r="AP447" s="270"/>
      <c r="AQ447" s="268"/>
      <c r="AR447" s="269"/>
      <c r="AS447" s="153"/>
      <c r="AT447" s="118"/>
      <c r="AU447" s="154"/>
      <c r="AV447" s="118"/>
      <c r="AW447" s="155"/>
      <c r="AX447" s="120"/>
      <c r="AY447" s="117"/>
      <c r="AZ447" s="118"/>
      <c r="BA447" s="119"/>
      <c r="BB447" s="118"/>
      <c r="BC447" s="119"/>
      <c r="BD447" s="121"/>
      <c r="BE447" s="117"/>
      <c r="BF447" s="118"/>
      <c r="BG447" s="119"/>
      <c r="BH447" s="118"/>
      <c r="BI447" s="119"/>
      <c r="BJ447" s="120"/>
      <c r="BK447" s="83"/>
    </row>
    <row r="448" spans="1:68" ht="15.6" customHeight="1" x14ac:dyDescent="0.3">
      <c r="B448" s="32" t="s">
        <v>1441</v>
      </c>
      <c r="C448" s="81" t="s">
        <v>1406</v>
      </c>
      <c r="D448" s="21"/>
      <c r="E448" s="225" t="s">
        <v>1432</v>
      </c>
      <c r="F448" s="106"/>
      <c r="G448" s="298"/>
      <c r="H448" s="64">
        <v>1.0631143643781999</v>
      </c>
      <c r="I448" s="64">
        <f t="shared" si="44"/>
        <v>1.05049149150256</v>
      </c>
      <c r="J448" s="291">
        <f t="shared" si="45"/>
        <v>5.8360638416808885E-2</v>
      </c>
      <c r="K448" s="292">
        <f t="shared" si="46"/>
        <v>0.61941713936096887</v>
      </c>
      <c r="L448" s="144"/>
      <c r="M448" s="390"/>
      <c r="N448" s="72"/>
      <c r="O448" s="178"/>
      <c r="P448" s="72"/>
      <c r="Q448" s="178"/>
      <c r="R448" s="72"/>
      <c r="S448" s="178"/>
      <c r="T448" s="88"/>
      <c r="U448" s="192"/>
      <c r="V448" s="72"/>
      <c r="W448" s="178"/>
      <c r="X448" s="72"/>
      <c r="Y448" s="178"/>
      <c r="Z448" s="72"/>
      <c r="AA448" s="178"/>
      <c r="AB448" s="88"/>
      <c r="AC448" s="176"/>
      <c r="AD448" s="71"/>
      <c r="AE448" s="184"/>
      <c r="AF448" s="71"/>
      <c r="AG448" s="179">
        <v>1.1128124999999933E-2</v>
      </c>
      <c r="AH448" s="64">
        <v>1.0631143643781999</v>
      </c>
      <c r="AI448" s="179"/>
      <c r="AJ448" s="82"/>
      <c r="AK448" s="266"/>
      <c r="AL448" s="267"/>
      <c r="AM448" s="271"/>
      <c r="AN448" s="267"/>
      <c r="AO448" s="271"/>
      <c r="AP448" s="270"/>
      <c r="AQ448" s="268"/>
      <c r="AR448" s="269"/>
      <c r="AS448" s="153"/>
      <c r="AT448" s="118"/>
      <c r="AU448" s="154"/>
      <c r="AV448" s="118"/>
      <c r="AW448" s="155"/>
      <c r="AX448" s="120"/>
      <c r="AY448" s="117"/>
      <c r="AZ448" s="118"/>
      <c r="BA448" s="119"/>
      <c r="BB448" s="118"/>
      <c r="BC448" s="119"/>
      <c r="BD448" s="121"/>
      <c r="BE448" s="117"/>
      <c r="BF448" s="118"/>
      <c r="BG448" s="119"/>
      <c r="BH448" s="118"/>
      <c r="BI448" s="119"/>
      <c r="BJ448" s="120"/>
      <c r="BK448" s="83"/>
    </row>
    <row r="449" spans="1:68" s="143" customFormat="1" ht="15.6" customHeight="1" x14ac:dyDescent="0.3">
      <c r="B449" s="455" t="s">
        <v>2286</v>
      </c>
      <c r="C449" s="195" t="s">
        <v>2287</v>
      </c>
      <c r="D449" s="196"/>
      <c r="E449" s="195" t="s">
        <v>705</v>
      </c>
      <c r="F449" s="207">
        <v>1</v>
      </c>
      <c r="G449" s="301">
        <v>43966</v>
      </c>
      <c r="H449" s="84"/>
      <c r="I449" s="72"/>
      <c r="J449" s="470"/>
      <c r="K449" s="429">
        <v>0.61944444444444446</v>
      </c>
      <c r="L449" s="144"/>
      <c r="M449" s="390"/>
      <c r="N449" s="72"/>
      <c r="O449" s="178"/>
      <c r="P449" s="72"/>
      <c r="Q449" s="178"/>
      <c r="R449" s="72"/>
      <c r="S449" s="178"/>
      <c r="T449" s="88"/>
      <c r="U449" s="192"/>
      <c r="V449" s="72"/>
      <c r="W449" s="178"/>
      <c r="X449" s="72"/>
      <c r="Y449" s="178"/>
      <c r="Z449" s="72"/>
      <c r="AA449" s="178"/>
      <c r="AB449" s="88"/>
      <c r="AC449" s="175"/>
      <c r="AD449" s="72"/>
      <c r="AE449" s="193"/>
      <c r="AF449" s="72"/>
      <c r="AG449" s="178"/>
      <c r="AH449" s="72"/>
      <c r="AI449" s="178"/>
      <c r="AJ449" s="88"/>
      <c r="AK449" s="266"/>
      <c r="AL449" s="267"/>
      <c r="AM449" s="271"/>
      <c r="AN449" s="267"/>
      <c r="AO449" s="271"/>
      <c r="AP449" s="270"/>
      <c r="AQ449" s="271"/>
      <c r="AR449" s="269"/>
      <c r="AS449" s="153"/>
      <c r="AT449" s="118"/>
      <c r="AU449" s="154"/>
      <c r="AV449" s="118"/>
      <c r="AW449" s="155"/>
      <c r="AX449" s="120"/>
      <c r="AY449" s="117"/>
      <c r="AZ449" s="118"/>
      <c r="BA449" s="119"/>
      <c r="BB449" s="118"/>
      <c r="BC449" s="119"/>
      <c r="BD449" s="125"/>
      <c r="BE449" s="117"/>
      <c r="BF449" s="118"/>
      <c r="BG449" s="119"/>
      <c r="BH449" s="118"/>
      <c r="BI449" s="119"/>
      <c r="BJ449" s="120"/>
      <c r="BK449" s="210"/>
    </row>
    <row r="450" spans="1:68" ht="15.6" customHeight="1" x14ac:dyDescent="0.3">
      <c r="B450" s="32" t="s">
        <v>199</v>
      </c>
      <c r="C450" s="9" t="s">
        <v>198</v>
      </c>
      <c r="D450" s="21">
        <v>1976</v>
      </c>
      <c r="E450" s="12" t="s">
        <v>1648</v>
      </c>
      <c r="F450" s="106"/>
      <c r="G450" s="298"/>
      <c r="H450" s="64">
        <v>1.0624370594159123</v>
      </c>
      <c r="I450" s="64">
        <f t="shared" si="44"/>
        <v>1.0499496475327299</v>
      </c>
      <c r="J450" s="291">
        <f t="shared" si="45"/>
        <v>5.8330535974040545E-2</v>
      </c>
      <c r="K450" s="292">
        <f t="shared" si="46"/>
        <v>0.61944724180373711</v>
      </c>
      <c r="L450" s="144"/>
      <c r="M450" s="390"/>
      <c r="N450" s="72"/>
      <c r="O450" s="178"/>
      <c r="P450" s="72"/>
      <c r="Q450" s="178"/>
      <c r="R450" s="72"/>
      <c r="S450" s="178"/>
      <c r="T450" s="88"/>
      <c r="U450" s="192"/>
      <c r="V450" s="72"/>
      <c r="W450" s="178">
        <v>4.8842592592592604E-2</v>
      </c>
      <c r="X450" s="64">
        <v>1.0624370594159123</v>
      </c>
      <c r="Y450" s="178"/>
      <c r="Z450" s="72"/>
      <c r="AA450" s="178"/>
      <c r="AB450" s="88"/>
      <c r="AC450" s="176"/>
      <c r="AD450" s="71"/>
      <c r="AE450" s="184"/>
      <c r="AF450" s="71"/>
      <c r="AG450" s="179"/>
      <c r="AH450" s="71"/>
      <c r="AI450" s="179"/>
      <c r="AJ450" s="82"/>
      <c r="AK450" s="266"/>
      <c r="AL450" s="267"/>
      <c r="AM450" s="271"/>
      <c r="AN450" s="267"/>
      <c r="AO450" s="271"/>
      <c r="AP450" s="270"/>
      <c r="AQ450" s="268"/>
      <c r="AR450" s="269"/>
      <c r="AS450" s="153"/>
      <c r="AT450" s="118"/>
      <c r="AU450" s="154"/>
      <c r="AV450" s="118"/>
      <c r="AW450" s="155"/>
      <c r="AX450" s="120"/>
      <c r="AY450" s="117"/>
      <c r="AZ450" s="118"/>
      <c r="BA450" s="119"/>
      <c r="BB450" s="118"/>
      <c r="BC450" s="119"/>
      <c r="BD450" s="121"/>
      <c r="BE450" s="117">
        <v>4.8310185185185185E-2</v>
      </c>
      <c r="BF450" s="118">
        <v>1.1323928377645145</v>
      </c>
      <c r="BG450" s="119"/>
      <c r="BH450" s="118"/>
      <c r="BI450" s="119"/>
      <c r="BJ450" s="120"/>
      <c r="BK450" s="83"/>
    </row>
    <row r="451" spans="1:68" x14ac:dyDescent="0.3">
      <c r="A451" s="22"/>
      <c r="B451" s="32" t="s">
        <v>542</v>
      </c>
      <c r="C451" s="9" t="s">
        <v>541</v>
      </c>
      <c r="D451" s="21">
        <v>1997</v>
      </c>
      <c r="E451" s="24" t="s">
        <v>730</v>
      </c>
      <c r="F451" s="106"/>
      <c r="G451" s="298"/>
      <c r="H451" s="64">
        <v>1.0619074177356387</v>
      </c>
      <c r="I451" s="64">
        <f t="shared" si="44"/>
        <v>1.049525934188511</v>
      </c>
      <c r="J451" s="291">
        <f t="shared" si="45"/>
        <v>5.8306996343806164E-2</v>
      </c>
      <c r="K451" s="292">
        <f t="shared" si="46"/>
        <v>0.6194707814339715</v>
      </c>
      <c r="L451" s="144"/>
      <c r="M451" s="390"/>
      <c r="N451" s="72"/>
      <c r="O451" s="178"/>
      <c r="P451" s="72"/>
      <c r="Q451" s="178"/>
      <c r="R451" s="72"/>
      <c r="S451" s="178"/>
      <c r="T451" s="88"/>
      <c r="U451" s="192"/>
      <c r="V451" s="72"/>
      <c r="W451" s="178"/>
      <c r="X451" s="72"/>
      <c r="Y451" s="178"/>
      <c r="Z451" s="72"/>
      <c r="AA451" s="178"/>
      <c r="AB451" s="88"/>
      <c r="AC451" s="176">
        <v>4.4074074074074071E-2</v>
      </c>
      <c r="AD451" s="64">
        <v>1.0619074177356387</v>
      </c>
      <c r="AE451" s="179"/>
      <c r="AF451" s="71"/>
      <c r="AG451" s="179"/>
      <c r="AH451" s="71"/>
      <c r="AI451" s="179"/>
      <c r="AJ451" s="82"/>
      <c r="AK451" s="266">
        <v>4.1412037037037039E-2</v>
      </c>
      <c r="AL451" s="267">
        <v>1.0005159958720329</v>
      </c>
      <c r="AM451" s="268"/>
      <c r="AN451" s="267"/>
      <c r="AO451" s="268"/>
      <c r="AP451" s="267"/>
      <c r="AQ451" s="268"/>
      <c r="AR451" s="269"/>
      <c r="AS451" s="153">
        <v>4.1817129629629628E-2</v>
      </c>
      <c r="AT451" s="118">
        <v>1.0044481512371419</v>
      </c>
      <c r="AU451" s="154"/>
      <c r="AV451" s="118"/>
      <c r="AW451" s="155"/>
      <c r="AX451" s="121"/>
      <c r="AY451" s="117">
        <v>4.431712962962963E-2</v>
      </c>
      <c r="AZ451" s="118">
        <v>1.0224299065420561</v>
      </c>
      <c r="BA451" s="119"/>
      <c r="BB451" s="118"/>
      <c r="BC451" s="119"/>
      <c r="BD451" s="120"/>
      <c r="BE451" s="124"/>
      <c r="BF451" s="118"/>
      <c r="BG451" s="119"/>
      <c r="BH451" s="118"/>
      <c r="BI451" s="119"/>
      <c r="BJ451" s="121"/>
      <c r="BK451" s="90"/>
    </row>
    <row r="452" spans="1:68" ht="15.6" customHeight="1" x14ac:dyDescent="0.3">
      <c r="B452" s="42" t="s">
        <v>892</v>
      </c>
      <c r="C452" s="38" t="s">
        <v>1005</v>
      </c>
      <c r="D452" s="21">
        <v>1978</v>
      </c>
      <c r="E452" s="12" t="s">
        <v>764</v>
      </c>
      <c r="F452" s="106"/>
      <c r="G452" s="300"/>
      <c r="H452" s="63">
        <v>1.0474602360184719</v>
      </c>
      <c r="I452" s="63">
        <v>1.0474602360184719</v>
      </c>
      <c r="J452" s="291">
        <f t="shared" si="45"/>
        <v>5.8192235334359549E-2</v>
      </c>
      <c r="K452" s="292">
        <f t="shared" si="46"/>
        <v>0.61958554244341812</v>
      </c>
      <c r="L452" s="144"/>
      <c r="M452" s="390"/>
      <c r="N452" s="72"/>
      <c r="O452" s="178">
        <v>4.7256944444444393E-2</v>
      </c>
      <c r="P452" s="63">
        <v>1.0474602360184719</v>
      </c>
      <c r="Q452" s="178"/>
      <c r="R452" s="72"/>
      <c r="S452" s="178"/>
      <c r="T452" s="88"/>
      <c r="U452" s="192"/>
      <c r="V452" s="72"/>
      <c r="W452" s="178">
        <v>6.7083333333333384E-2</v>
      </c>
      <c r="X452" s="72">
        <v>1.459214501510576</v>
      </c>
      <c r="Y452" s="178"/>
      <c r="Z452" s="72"/>
      <c r="AA452" s="178"/>
      <c r="AB452" s="88"/>
      <c r="AC452" s="176"/>
      <c r="AD452" s="71"/>
      <c r="AE452" s="184">
        <v>4.3923611111111115E-2</v>
      </c>
      <c r="AF452" s="72">
        <v>1.0363189513926816</v>
      </c>
      <c r="AG452" s="179"/>
      <c r="AH452" s="71"/>
      <c r="AI452" s="179"/>
      <c r="AJ452" s="82"/>
      <c r="AK452" s="266"/>
      <c r="AL452" s="267"/>
      <c r="AM452" s="271">
        <v>4.4641203703703725E-2</v>
      </c>
      <c r="AN452" s="267">
        <v>1.0435606060606086</v>
      </c>
      <c r="AO452" s="271"/>
      <c r="AP452" s="270"/>
      <c r="AQ452" s="268"/>
      <c r="AR452" s="269"/>
      <c r="AS452" s="153"/>
      <c r="AT452" s="118"/>
      <c r="AU452" s="154"/>
      <c r="AV452" s="118"/>
      <c r="AW452" s="155"/>
      <c r="AX452" s="120"/>
      <c r="AY452" s="117"/>
      <c r="AZ452" s="118"/>
      <c r="BA452" s="119"/>
      <c r="BB452" s="118"/>
      <c r="BC452" s="119"/>
      <c r="BD452" s="121"/>
      <c r="BE452" s="117"/>
      <c r="BF452" s="118"/>
      <c r="BG452" s="119"/>
      <c r="BH452" s="118"/>
      <c r="BI452" s="119"/>
      <c r="BJ452" s="120"/>
      <c r="BK452" s="83"/>
    </row>
    <row r="453" spans="1:68" ht="15.6" customHeight="1" x14ac:dyDescent="0.3">
      <c r="B453" s="32" t="s">
        <v>2065</v>
      </c>
      <c r="C453" s="19" t="s">
        <v>2078</v>
      </c>
      <c r="D453" s="145">
        <v>1996</v>
      </c>
      <c r="E453" s="12"/>
      <c r="F453" s="106"/>
      <c r="G453" s="298"/>
      <c r="H453" s="64">
        <v>1.0551564905079549</v>
      </c>
      <c r="I453" s="64">
        <f>(((H453-100%)*0.8))+100%</f>
        <v>1.0441251924063639</v>
      </c>
      <c r="J453" s="291">
        <f t="shared" si="45"/>
        <v>5.800695513368688E-2</v>
      </c>
      <c r="K453" s="292">
        <f t="shared" si="46"/>
        <v>0.61977082264409078</v>
      </c>
      <c r="L453" s="50"/>
      <c r="M453" s="390"/>
      <c r="N453" s="72"/>
      <c r="O453" s="178">
        <v>4.760416666666667E-2</v>
      </c>
      <c r="P453" s="64">
        <v>1.0551564905079549</v>
      </c>
      <c r="Q453" s="178"/>
      <c r="R453" s="72"/>
      <c r="S453" s="178"/>
      <c r="T453" s="88"/>
      <c r="U453" s="191"/>
      <c r="V453" s="54"/>
      <c r="W453" s="179"/>
      <c r="X453" s="54"/>
      <c r="Y453" s="179"/>
      <c r="Z453" s="54"/>
      <c r="AA453" s="179"/>
      <c r="AB453" s="70"/>
      <c r="AC453" s="176"/>
      <c r="AD453" s="54"/>
      <c r="AE453" s="184"/>
      <c r="AF453" s="54"/>
      <c r="AG453" s="179"/>
      <c r="AH453" s="54"/>
      <c r="AI453" s="179"/>
      <c r="AJ453" s="67"/>
      <c r="AK453" s="266"/>
      <c r="AL453" s="267"/>
      <c r="AM453" s="271"/>
      <c r="AN453" s="267"/>
      <c r="AO453" s="271"/>
      <c r="AP453" s="270"/>
      <c r="AQ453" s="268"/>
      <c r="AR453" s="269"/>
      <c r="AS453" s="108"/>
      <c r="AT453" s="61"/>
      <c r="AU453" s="45"/>
      <c r="AV453" s="61"/>
      <c r="AW453" s="46"/>
      <c r="AX453" s="59"/>
      <c r="AY453" s="165"/>
      <c r="AZ453" s="61"/>
      <c r="BA453" s="16"/>
      <c r="BB453" s="61"/>
      <c r="BC453" s="16"/>
      <c r="BD453" s="69"/>
      <c r="BE453" s="165"/>
      <c r="BF453" s="61"/>
      <c r="BG453" s="16"/>
      <c r="BH453" s="61"/>
      <c r="BI453" s="16"/>
      <c r="BJ453" s="59"/>
      <c r="BK453" s="47"/>
    </row>
    <row r="454" spans="1:68" ht="15.6" customHeight="1" x14ac:dyDescent="0.3">
      <c r="B454" s="40" t="s">
        <v>840</v>
      </c>
      <c r="C454" s="9" t="s">
        <v>821</v>
      </c>
      <c r="D454" s="21">
        <v>1981</v>
      </c>
      <c r="E454" s="12" t="s">
        <v>1117</v>
      </c>
      <c r="F454" s="106"/>
      <c r="G454" s="298"/>
      <c r="H454" s="63">
        <v>1.0428424833247822</v>
      </c>
      <c r="I454" s="63">
        <v>1.0428424833247822</v>
      </c>
      <c r="J454" s="291">
        <f t="shared" si="45"/>
        <v>5.7935693518043452E-2</v>
      </c>
      <c r="K454" s="292">
        <f t="shared" si="46"/>
        <v>0.61984208425973431</v>
      </c>
      <c r="L454" s="144"/>
      <c r="M454" s="390"/>
      <c r="N454" s="72"/>
      <c r="O454" s="178">
        <v>4.7048611111111027E-2</v>
      </c>
      <c r="P454" s="63">
        <v>1.0428424833247822</v>
      </c>
      <c r="Q454" s="178"/>
      <c r="R454" s="72"/>
      <c r="S454" s="178"/>
      <c r="T454" s="88"/>
      <c r="U454" s="192"/>
      <c r="V454" s="72"/>
      <c r="W454" s="178"/>
      <c r="X454" s="72"/>
      <c r="Y454" s="178"/>
      <c r="Z454" s="72"/>
      <c r="AA454" s="178"/>
      <c r="AB454" s="88"/>
      <c r="AC454" s="176"/>
      <c r="AD454" s="71"/>
      <c r="AE454" s="184">
        <v>4.6747685185185184E-2</v>
      </c>
      <c r="AF454" s="71">
        <v>1.1029492080830148</v>
      </c>
      <c r="AG454" s="179"/>
      <c r="AH454" s="71"/>
      <c r="AI454" s="179"/>
      <c r="AJ454" s="82"/>
      <c r="AK454" s="266"/>
      <c r="AL454" s="267"/>
      <c r="AM454" s="271">
        <v>4.6759259259259278E-2</v>
      </c>
      <c r="AN454" s="267">
        <v>1.0930735930735958</v>
      </c>
      <c r="AO454" s="271"/>
      <c r="AP454" s="270"/>
      <c r="AQ454" s="268"/>
      <c r="AR454" s="269"/>
      <c r="AS454" s="153"/>
      <c r="AT454" s="118"/>
      <c r="AU454" s="154"/>
      <c r="AV454" s="118"/>
      <c r="AW454" s="155"/>
      <c r="AX454" s="120"/>
      <c r="AY454" s="124"/>
      <c r="AZ454" s="118"/>
      <c r="BA454" s="119"/>
      <c r="BB454" s="118"/>
      <c r="BC454" s="119">
        <v>1.3160108024691357E-2</v>
      </c>
      <c r="BD454" s="121">
        <v>1.1886194159871768</v>
      </c>
      <c r="BE454" s="117"/>
      <c r="BF454" s="118"/>
      <c r="BG454" s="119"/>
      <c r="BH454" s="118"/>
      <c r="BI454" s="119"/>
      <c r="BJ454" s="120"/>
      <c r="BK454" s="83"/>
    </row>
    <row r="455" spans="1:68" ht="15.6" customHeight="1" x14ac:dyDescent="0.3">
      <c r="B455" s="32" t="s">
        <v>1440</v>
      </c>
      <c r="C455" s="81" t="s">
        <v>1405</v>
      </c>
      <c r="D455" s="21"/>
      <c r="E455" s="225" t="s">
        <v>1290</v>
      </c>
      <c r="F455" s="106"/>
      <c r="G455" s="298"/>
      <c r="H455" s="64">
        <v>1.0530965623237798</v>
      </c>
      <c r="I455" s="64">
        <f>(((H455-100%)*0.8))+100%</f>
        <v>1.0424772498590238</v>
      </c>
      <c r="J455" s="291">
        <f t="shared" si="45"/>
        <v>5.7915402769945765E-2</v>
      </c>
      <c r="K455" s="292">
        <f t="shared" si="46"/>
        <v>0.61986237500783192</v>
      </c>
      <c r="L455" s="144"/>
      <c r="M455" s="390"/>
      <c r="N455" s="72"/>
      <c r="O455" s="178"/>
      <c r="P455" s="72"/>
      <c r="Q455" s="178"/>
      <c r="R455" s="72"/>
      <c r="S455" s="178"/>
      <c r="T455" s="88"/>
      <c r="U455" s="192"/>
      <c r="V455" s="72"/>
      <c r="W455" s="178"/>
      <c r="X455" s="72"/>
      <c r="Y455" s="178"/>
      <c r="Z455" s="72"/>
      <c r="AA455" s="178"/>
      <c r="AB455" s="88"/>
      <c r="AC455" s="176"/>
      <c r="AD455" s="71"/>
      <c r="AE455" s="184"/>
      <c r="AF455" s="71"/>
      <c r="AG455" s="179">
        <v>1.1023263888888857E-2</v>
      </c>
      <c r="AH455" s="64">
        <v>1.0530965623237798</v>
      </c>
      <c r="AI455" s="179"/>
      <c r="AJ455" s="82"/>
      <c r="AK455" s="266"/>
      <c r="AL455" s="267"/>
      <c r="AM455" s="268"/>
      <c r="AN455" s="267"/>
      <c r="AO455" s="271"/>
      <c r="AP455" s="270"/>
      <c r="AQ455" s="268"/>
      <c r="AR455" s="269"/>
      <c r="AS455" s="153"/>
      <c r="AT455" s="118"/>
      <c r="AU455" s="154"/>
      <c r="AV455" s="118"/>
      <c r="AW455" s="155"/>
      <c r="AX455" s="120"/>
      <c r="AY455" s="124"/>
      <c r="AZ455" s="118"/>
      <c r="BA455" s="119"/>
      <c r="BB455" s="118"/>
      <c r="BC455" s="119"/>
      <c r="BD455" s="121"/>
      <c r="BE455" s="117"/>
      <c r="BF455" s="118"/>
      <c r="BG455" s="119"/>
      <c r="BH455" s="118"/>
      <c r="BI455" s="119"/>
      <c r="BJ455" s="120"/>
      <c r="BK455" s="83"/>
    </row>
    <row r="456" spans="1:68" ht="15.6" customHeight="1" x14ac:dyDescent="0.3">
      <c r="B456" s="32" t="s">
        <v>486</v>
      </c>
      <c r="C456" s="198" t="s">
        <v>485</v>
      </c>
      <c r="D456" s="196">
        <v>1988</v>
      </c>
      <c r="E456" s="304" t="s">
        <v>1859</v>
      </c>
      <c r="F456" s="207">
        <v>1</v>
      </c>
      <c r="G456" s="303">
        <v>43966</v>
      </c>
      <c r="H456" s="63">
        <v>1.0409942084942114</v>
      </c>
      <c r="I456" s="63">
        <v>1.0409942084942114</v>
      </c>
      <c r="J456" s="291">
        <f t="shared" si="45"/>
        <v>5.783301158301174E-2</v>
      </c>
      <c r="K456" s="292">
        <f t="shared" si="46"/>
        <v>0.61994476619476591</v>
      </c>
      <c r="L456" s="144"/>
      <c r="M456" s="390" t="s">
        <v>1224</v>
      </c>
      <c r="N456" s="72">
        <v>1.1545628939435464</v>
      </c>
      <c r="O456" s="178"/>
      <c r="P456" s="72"/>
      <c r="Q456" s="178">
        <v>1.2482291666666701E-2</v>
      </c>
      <c r="R456" s="63">
        <v>1.0409942084942114</v>
      </c>
      <c r="S456" s="178"/>
      <c r="T456" s="88"/>
      <c r="U456" s="192"/>
      <c r="V456" s="72"/>
      <c r="W456" s="178"/>
      <c r="X456" s="72"/>
      <c r="Y456" s="178"/>
      <c r="Z456" s="72"/>
      <c r="AA456" s="178"/>
      <c r="AB456" s="88"/>
      <c r="AC456" s="176">
        <v>5.4629629629629632E-2</v>
      </c>
      <c r="AD456" s="72">
        <v>1.3162297824874514</v>
      </c>
      <c r="AE456" s="184"/>
      <c r="AF456" s="71"/>
      <c r="AG456" s="179">
        <v>1.4170833333333355E-2</v>
      </c>
      <c r="AH456" s="71">
        <v>1.353796481606397</v>
      </c>
      <c r="AI456" s="179"/>
      <c r="AJ456" s="82"/>
      <c r="AK456" s="266"/>
      <c r="AL456" s="267"/>
      <c r="AM456" s="268"/>
      <c r="AN456" s="267"/>
      <c r="AO456" s="271"/>
      <c r="AP456" s="270"/>
      <c r="AQ456" s="268"/>
      <c r="AR456" s="269"/>
      <c r="AS456" s="153">
        <v>5.4363425925925933E-2</v>
      </c>
      <c r="AT456" s="118">
        <v>1.3058103975535167</v>
      </c>
      <c r="AU456" s="154"/>
      <c r="AV456" s="118"/>
      <c r="AW456" s="155">
        <v>1.3736111111111112E-2</v>
      </c>
      <c r="AX456" s="120">
        <v>1.2394346584975284</v>
      </c>
      <c r="AY456" s="124"/>
      <c r="AZ456" s="118"/>
      <c r="BA456" s="119"/>
      <c r="BB456" s="118"/>
      <c r="BC456" s="119"/>
      <c r="BD456" s="121"/>
      <c r="BE456" s="117"/>
      <c r="BF456" s="118"/>
      <c r="BG456" s="119"/>
      <c r="BH456" s="118"/>
      <c r="BI456" s="119"/>
      <c r="BJ456" s="120"/>
      <c r="BK456" s="83"/>
    </row>
    <row r="457" spans="1:68" ht="15.6" customHeight="1" x14ac:dyDescent="0.3">
      <c r="B457" s="32" t="s">
        <v>359</v>
      </c>
      <c r="C457" s="9" t="s">
        <v>358</v>
      </c>
      <c r="D457" s="21">
        <v>1994</v>
      </c>
      <c r="E457" s="24" t="s">
        <v>773</v>
      </c>
      <c r="F457" s="106"/>
      <c r="G457" s="298"/>
      <c r="H457" s="63">
        <v>1.0365309537088678</v>
      </c>
      <c r="I457" s="63">
        <v>1.0365309537088678</v>
      </c>
      <c r="J457" s="291">
        <f t="shared" si="45"/>
        <v>5.7585052983825991E-2</v>
      </c>
      <c r="K457" s="292">
        <f t="shared" si="46"/>
        <v>0.62019272479395171</v>
      </c>
      <c r="L457" s="144"/>
      <c r="M457" s="390" t="s">
        <v>2187</v>
      </c>
      <c r="N457" s="72">
        <v>1.075911208550288</v>
      </c>
      <c r="O457" s="178"/>
      <c r="P457" s="72"/>
      <c r="Q457" s="178"/>
      <c r="R457" s="72"/>
      <c r="S457" s="178"/>
      <c r="T457" s="88"/>
      <c r="U457" s="192"/>
      <c r="V457" s="72"/>
      <c r="W457" s="178"/>
      <c r="X457" s="72"/>
      <c r="Y457" s="178"/>
      <c r="Z457" s="72"/>
      <c r="AA457" s="178"/>
      <c r="AB457" s="88"/>
      <c r="AC457" s="176">
        <v>4.3020833333333335E-2</v>
      </c>
      <c r="AD457" s="63">
        <v>1.0365309537088678</v>
      </c>
      <c r="AE457" s="184"/>
      <c r="AF457" s="71"/>
      <c r="AG457" s="179"/>
      <c r="AH457" s="71"/>
      <c r="AI457" s="179"/>
      <c r="AJ457" s="82"/>
      <c r="AK457" s="266"/>
      <c r="AL457" s="267"/>
      <c r="AM457" s="268"/>
      <c r="AN457" s="267"/>
      <c r="AO457" s="271"/>
      <c r="AP457" s="270"/>
      <c r="AQ457" s="268"/>
      <c r="AR457" s="269"/>
      <c r="AS457" s="153">
        <v>4.4560185185185182E-2</v>
      </c>
      <c r="AT457" s="118">
        <v>1.0703363914373085</v>
      </c>
      <c r="AU457" s="154">
        <v>4.3807870370370372E-2</v>
      </c>
      <c r="AV457" s="118">
        <v>1</v>
      </c>
      <c r="AW457" s="155"/>
      <c r="AX457" s="120"/>
      <c r="AY457" s="124"/>
      <c r="AZ457" s="118"/>
      <c r="BA457" s="119">
        <v>4.4305555555555549E-2</v>
      </c>
      <c r="BB457" s="118">
        <v>1</v>
      </c>
      <c r="BC457" s="119"/>
      <c r="BD457" s="121"/>
      <c r="BE457" s="117">
        <v>4.6585648148148147E-2</v>
      </c>
      <c r="BF457" s="118">
        <v>1.0919696147585458</v>
      </c>
      <c r="BG457" s="119">
        <v>7.0833333333333331E-2</v>
      </c>
      <c r="BH457" s="118">
        <v>1.0829941603256061</v>
      </c>
      <c r="BI457" s="119"/>
      <c r="BJ457" s="120"/>
      <c r="BK457" s="83"/>
    </row>
    <row r="458" spans="1:68" ht="15.6" customHeight="1" x14ac:dyDescent="0.3">
      <c r="B458" s="32" t="s">
        <v>1447</v>
      </c>
      <c r="C458" s="81" t="s">
        <v>1410</v>
      </c>
      <c r="D458" s="21"/>
      <c r="E458" s="225"/>
      <c r="F458" s="106"/>
      <c r="G458" s="298"/>
      <c r="H458" s="63">
        <v>1.0341698841698819</v>
      </c>
      <c r="I458" s="63">
        <v>1.0341698841698819</v>
      </c>
      <c r="J458" s="291">
        <f t="shared" si="45"/>
        <v>5.7453882453882325E-2</v>
      </c>
      <c r="K458" s="292">
        <f t="shared" si="46"/>
        <v>0.62032389532389542</v>
      </c>
      <c r="L458" s="144"/>
      <c r="M458" s="390"/>
      <c r="N458" s="72"/>
      <c r="O458" s="178"/>
      <c r="P458" s="72"/>
      <c r="Q458" s="178">
        <v>1.2400462962962933E-2</v>
      </c>
      <c r="R458" s="63">
        <v>1.0341698841698819</v>
      </c>
      <c r="S458" s="178"/>
      <c r="T458" s="88"/>
      <c r="U458" s="192"/>
      <c r="V458" s="72"/>
      <c r="W458" s="178"/>
      <c r="X458" s="72"/>
      <c r="Y458" s="178">
        <v>1.2653125000000043E-2</v>
      </c>
      <c r="Z458" s="72">
        <v>1.1351864927728816</v>
      </c>
      <c r="AA458" s="178"/>
      <c r="AB458" s="88"/>
      <c r="AC458" s="176"/>
      <c r="AD458" s="71"/>
      <c r="AE458" s="184"/>
      <c r="AF458" s="71"/>
      <c r="AG458" s="179">
        <v>1.2725810185185149E-2</v>
      </c>
      <c r="AH458" s="72">
        <v>1.2157476309999047</v>
      </c>
      <c r="AI458" s="179"/>
      <c r="AJ458" s="82"/>
      <c r="AK458" s="266"/>
      <c r="AL458" s="267"/>
      <c r="AM458" s="268"/>
      <c r="AN458" s="267"/>
      <c r="AO458" s="271"/>
      <c r="AP458" s="270"/>
      <c r="AQ458" s="268"/>
      <c r="AR458" s="269"/>
      <c r="AS458" s="153"/>
      <c r="AT458" s="118"/>
      <c r="AU458" s="154"/>
      <c r="AV458" s="118"/>
      <c r="AW458" s="155"/>
      <c r="AX458" s="121"/>
      <c r="AY458" s="117"/>
      <c r="AZ458" s="118"/>
      <c r="BA458" s="119"/>
      <c r="BB458" s="118"/>
      <c r="BC458" s="119"/>
      <c r="BD458" s="120"/>
      <c r="BE458" s="124"/>
      <c r="BF458" s="118"/>
      <c r="BG458" s="119"/>
      <c r="BH458" s="118"/>
      <c r="BI458" s="119"/>
      <c r="BJ458" s="120"/>
      <c r="BK458" s="83"/>
    </row>
    <row r="459" spans="1:68" ht="15.6" customHeight="1" x14ac:dyDescent="0.3">
      <c r="B459" s="32" t="s">
        <v>2072</v>
      </c>
      <c r="C459" s="19" t="s">
        <v>2085</v>
      </c>
      <c r="D459" s="21"/>
      <c r="E459" s="12"/>
      <c r="F459" s="106"/>
      <c r="G459" s="298"/>
      <c r="H459" s="64">
        <v>1.0426737451737453</v>
      </c>
      <c r="I459" s="64">
        <f>(((H459-100%)*0.8))+100%</f>
        <v>1.0341389961389962</v>
      </c>
      <c r="J459" s="291">
        <f t="shared" si="45"/>
        <v>5.7452166452166449E-2</v>
      </c>
      <c r="K459" s="292">
        <f t="shared" si="46"/>
        <v>0.62032561132561126</v>
      </c>
      <c r="L459" s="50"/>
      <c r="M459" s="390"/>
      <c r="N459" s="72"/>
      <c r="O459" s="178"/>
      <c r="P459" s="72"/>
      <c r="Q459" s="178">
        <v>1.2502430555555555E-2</v>
      </c>
      <c r="R459" s="64">
        <v>1.0426737451737453</v>
      </c>
      <c r="S459" s="178"/>
      <c r="T459" s="88"/>
      <c r="U459" s="191"/>
      <c r="V459" s="54"/>
      <c r="W459" s="179"/>
      <c r="X459" s="54"/>
      <c r="Y459" s="179"/>
      <c r="Z459" s="54"/>
      <c r="AA459" s="179"/>
      <c r="AB459" s="70"/>
      <c r="AC459" s="176"/>
      <c r="AD459" s="54"/>
      <c r="AE459" s="184"/>
      <c r="AF459" s="54"/>
      <c r="AG459" s="179"/>
      <c r="AH459" s="54"/>
      <c r="AI459" s="179"/>
      <c r="AJ459" s="67"/>
      <c r="AK459" s="266"/>
      <c r="AL459" s="267"/>
      <c r="AM459" s="271"/>
      <c r="AN459" s="267"/>
      <c r="AO459" s="271"/>
      <c r="AP459" s="270"/>
      <c r="AQ459" s="271"/>
      <c r="AR459" s="269"/>
      <c r="AS459" s="108"/>
      <c r="AT459" s="61"/>
      <c r="AU459" s="45"/>
      <c r="AV459" s="61"/>
      <c r="AW459" s="46"/>
      <c r="AX459" s="59"/>
      <c r="AY459" s="165"/>
      <c r="AZ459" s="61"/>
      <c r="BA459" s="16"/>
      <c r="BB459" s="61"/>
      <c r="BC459" s="16"/>
      <c r="BD459" s="167"/>
      <c r="BE459" s="165"/>
      <c r="BF459" s="61"/>
      <c r="BG459" s="16"/>
      <c r="BH459" s="61"/>
      <c r="BI459" s="16"/>
      <c r="BJ459" s="59"/>
      <c r="BK459" s="47"/>
    </row>
    <row r="460" spans="1:68" s="143" customFormat="1" ht="15.6" customHeight="1" x14ac:dyDescent="0.3">
      <c r="A460"/>
      <c r="B460" s="139" t="s">
        <v>1556</v>
      </c>
      <c r="C460" s="19" t="s">
        <v>1497</v>
      </c>
      <c r="D460" s="145">
        <v>1981</v>
      </c>
      <c r="E460" s="31" t="s">
        <v>1107</v>
      </c>
      <c r="F460" s="106"/>
      <c r="G460" s="298"/>
      <c r="H460" s="64">
        <v>1.0421081985499163</v>
      </c>
      <c r="I460" s="64">
        <f>(((H460-100%)*0.8))+100%</f>
        <v>1.0336865588399331</v>
      </c>
      <c r="J460" s="291">
        <f t="shared" si="45"/>
        <v>5.7427031046662948E-2</v>
      </c>
      <c r="K460" s="292">
        <f t="shared" si="46"/>
        <v>0.62035074673111479</v>
      </c>
      <c r="L460" s="169"/>
      <c r="M460" s="390"/>
      <c r="N460" s="72"/>
      <c r="O460" s="178"/>
      <c r="P460" s="72"/>
      <c r="Q460" s="178"/>
      <c r="R460" s="72"/>
      <c r="S460" s="178"/>
      <c r="T460" s="88"/>
      <c r="U460" s="192"/>
      <c r="V460" s="72"/>
      <c r="W460" s="178"/>
      <c r="X460" s="72"/>
      <c r="Y460" s="178"/>
      <c r="Z460" s="72"/>
      <c r="AA460" s="178"/>
      <c r="AB460" s="88"/>
      <c r="AC460" s="176">
        <v>4.3252314814814813E-2</v>
      </c>
      <c r="AD460" s="64">
        <v>1.0421081985499163</v>
      </c>
      <c r="AE460" s="184"/>
      <c r="AF460" s="54"/>
      <c r="AG460" s="179"/>
      <c r="AH460" s="54"/>
      <c r="AI460" s="179"/>
      <c r="AJ460" s="67"/>
      <c r="AK460" s="266"/>
      <c r="AL460" s="267"/>
      <c r="AM460" s="271"/>
      <c r="AN460" s="267"/>
      <c r="AO460" s="271"/>
      <c r="AP460" s="270"/>
      <c r="AQ460" s="271"/>
      <c r="AR460" s="269"/>
      <c r="AS460" s="153"/>
      <c r="AT460" s="118"/>
      <c r="AU460" s="154"/>
      <c r="AV460" s="118"/>
      <c r="AW460" s="155"/>
      <c r="AX460" s="120"/>
      <c r="AY460" s="117"/>
      <c r="AZ460" s="118"/>
      <c r="BA460" s="119"/>
      <c r="BB460" s="118"/>
      <c r="BC460" s="119"/>
      <c r="BD460" s="125"/>
      <c r="BE460" s="117"/>
      <c r="BF460" s="118"/>
      <c r="BG460" s="119"/>
      <c r="BH460" s="118"/>
      <c r="BI460" s="119"/>
      <c r="BJ460" s="120"/>
      <c r="BK460" s="47"/>
      <c r="BL460"/>
      <c r="BM460"/>
      <c r="BN460"/>
      <c r="BO460"/>
      <c r="BP460"/>
    </row>
    <row r="461" spans="1:68" ht="15.6" customHeight="1" x14ac:dyDescent="0.3">
      <c r="A461" s="22"/>
      <c r="B461" s="32" t="s">
        <v>120</v>
      </c>
      <c r="C461" s="198" t="s">
        <v>119</v>
      </c>
      <c r="D461" s="196">
        <v>1988</v>
      </c>
      <c r="E461" s="304" t="s">
        <v>766</v>
      </c>
      <c r="F461" s="207">
        <v>1</v>
      </c>
      <c r="G461" s="301">
        <v>43966</v>
      </c>
      <c r="H461" s="63">
        <v>1.0331274131274131</v>
      </c>
      <c r="I461" s="63">
        <v>1.0331274131274131</v>
      </c>
      <c r="J461" s="291">
        <f>$J$4*I461</f>
        <v>5.739596739596739E-2</v>
      </c>
      <c r="K461" s="292">
        <f>$K$4-$J$4*(I461/$I$4)</f>
        <v>0.62038181038181028</v>
      </c>
      <c r="L461" s="144"/>
      <c r="M461" s="390" t="s">
        <v>2099</v>
      </c>
      <c r="N461" s="72">
        <v>1.0997533570841327</v>
      </c>
      <c r="O461" s="178">
        <v>4.731481481481481E-2</v>
      </c>
      <c r="P461" s="72">
        <v>1.0487429451000534</v>
      </c>
      <c r="Q461" s="178">
        <v>1.2387962962962962E-2</v>
      </c>
      <c r="R461" s="63">
        <v>1.0331274131274131</v>
      </c>
      <c r="S461" s="178">
        <v>5.9492698892245843E-2</v>
      </c>
      <c r="T461" s="88">
        <v>1.0964524710516299</v>
      </c>
      <c r="U461" s="192"/>
      <c r="V461" s="72"/>
      <c r="W461" s="178">
        <v>5.0034722222222272E-2</v>
      </c>
      <c r="X461" s="72">
        <v>1.0883685800604248</v>
      </c>
      <c r="Y461" s="178"/>
      <c r="Z461" s="72"/>
      <c r="AA461" s="178"/>
      <c r="AB461" s="88"/>
      <c r="AC461" s="176">
        <v>4.5763888888888889E-2</v>
      </c>
      <c r="AD461" s="72">
        <v>1.1026213050752929</v>
      </c>
      <c r="AE461" s="184">
        <v>4.4710648148148152E-2</v>
      </c>
      <c r="AF461" s="72">
        <v>1.0548880393227744</v>
      </c>
      <c r="AG461" s="179">
        <v>1.2304050925925902E-2</v>
      </c>
      <c r="AH461" s="71">
        <v>1.1754552792490016</v>
      </c>
      <c r="AI461" s="179">
        <v>5.7453703703703729E-2</v>
      </c>
      <c r="AJ461" s="82">
        <v>1.0855018587360599</v>
      </c>
      <c r="AK461" s="266" t="s">
        <v>1204</v>
      </c>
      <c r="AL461" s="267">
        <v>1.1029411764705881</v>
      </c>
      <c r="AM461" s="271">
        <v>4.8298611111111112E-2</v>
      </c>
      <c r="AN461" s="267">
        <v>1.1290584415584439</v>
      </c>
      <c r="AO461" s="271">
        <v>1.1853356481481447E-2</v>
      </c>
      <c r="AP461" s="270">
        <v>1.076807418934266</v>
      </c>
      <c r="AQ461" s="268">
        <v>6.4740936445031649E-2</v>
      </c>
      <c r="AR461" s="269">
        <v>1.1480365170046662</v>
      </c>
      <c r="AS461" s="153"/>
      <c r="AT461" s="118"/>
      <c r="AU461" s="154">
        <v>4.7546296296296302E-2</v>
      </c>
      <c r="AV461" s="118">
        <v>1.0853368560105681</v>
      </c>
      <c r="AW461" s="155">
        <v>1.2719907407407409E-2</v>
      </c>
      <c r="AX461" s="120">
        <v>1.1477407226902459</v>
      </c>
      <c r="AY461" s="117">
        <v>5.2800925925925925E-2</v>
      </c>
      <c r="AZ461" s="118">
        <v>1.2181575433911882</v>
      </c>
      <c r="BA461" s="119">
        <v>4.898148148148148E-2</v>
      </c>
      <c r="BB461" s="118">
        <v>1.1055381400208988</v>
      </c>
      <c r="BC461" s="119">
        <v>1.4064429012345678E-2</v>
      </c>
      <c r="BD461" s="121">
        <v>1.2702975817130113</v>
      </c>
      <c r="BE461" s="117">
        <v>5.5138888888888883E-2</v>
      </c>
      <c r="BF461" s="118">
        <v>1.2924579489962018</v>
      </c>
      <c r="BG461" s="119">
        <v>8.0034722222222229E-2</v>
      </c>
      <c r="BH461" s="118">
        <v>1.223677225269864</v>
      </c>
      <c r="BI461" s="119">
        <v>1.4469907407407409E-2</v>
      </c>
      <c r="BJ461" s="120">
        <v>1.3477307844335049</v>
      </c>
      <c r="BK461" s="83"/>
    </row>
    <row r="462" spans="1:68" ht="15.6" customHeight="1" x14ac:dyDescent="0.3">
      <c r="B462" s="32" t="s">
        <v>191</v>
      </c>
      <c r="C462" s="198" t="s">
        <v>190</v>
      </c>
      <c r="D462" s="196">
        <v>1987</v>
      </c>
      <c r="E462" s="195" t="s">
        <v>701</v>
      </c>
      <c r="F462" s="207">
        <v>1</v>
      </c>
      <c r="G462" s="301">
        <v>43963</v>
      </c>
      <c r="H462" s="63">
        <v>1.0284266409266403</v>
      </c>
      <c r="I462" s="63">
        <v>1.0284266409266403</v>
      </c>
      <c r="J462" s="291">
        <f t="shared" si="45"/>
        <v>5.7134813384813347E-2</v>
      </c>
      <c r="K462" s="292">
        <f t="shared" si="46"/>
        <v>0.6206429643929644</v>
      </c>
      <c r="L462" s="144"/>
      <c r="M462" s="390"/>
      <c r="N462" s="72"/>
      <c r="O462" s="178">
        <v>4.6666666666666634E-2</v>
      </c>
      <c r="P462" s="72">
        <v>1.0343766033863533</v>
      </c>
      <c r="Q462" s="178">
        <v>1.2331597222222213E-2</v>
      </c>
      <c r="R462" s="63">
        <v>1.0284266409266403</v>
      </c>
      <c r="S462" s="178"/>
      <c r="T462" s="88"/>
      <c r="U462" s="192" t="s">
        <v>1784</v>
      </c>
      <c r="V462" s="72">
        <v>1.0671388101983001</v>
      </c>
      <c r="W462" s="178"/>
      <c r="X462" s="72"/>
      <c r="Y462" s="178">
        <v>1.1993634259259256E-2</v>
      </c>
      <c r="Z462" s="72">
        <v>1.0760196876557488</v>
      </c>
      <c r="AA462" s="178"/>
      <c r="AB462" s="88"/>
      <c r="AC462" s="176">
        <v>4.8796296296296303E-2</v>
      </c>
      <c r="AD462" s="71">
        <v>1.1756832124930288</v>
      </c>
      <c r="AE462" s="184">
        <v>4.3587962962962967E-2</v>
      </c>
      <c r="AF462" s="72">
        <v>1.028399781540142</v>
      </c>
      <c r="AG462" s="179">
        <v>1.2774074074074049E-2</v>
      </c>
      <c r="AH462" s="71">
        <v>1.220358473667339</v>
      </c>
      <c r="AI462" s="179"/>
      <c r="AJ462" s="82"/>
      <c r="AK462" s="266" t="s">
        <v>1191</v>
      </c>
      <c r="AL462" s="267">
        <v>1.1653766769865839</v>
      </c>
      <c r="AM462" s="268">
        <v>4.4965277777777812E-2</v>
      </c>
      <c r="AN462" s="267">
        <v>1.0511363636363666</v>
      </c>
      <c r="AO462" s="271"/>
      <c r="AP462" s="270"/>
      <c r="AQ462" s="268"/>
      <c r="AR462" s="269"/>
      <c r="AS462" s="153">
        <v>5.1840277777777777E-2</v>
      </c>
      <c r="AT462" s="118">
        <v>1.2452043369474559</v>
      </c>
      <c r="AU462" s="154"/>
      <c r="AV462" s="118"/>
      <c r="AW462" s="155"/>
      <c r="AX462" s="121"/>
      <c r="AY462" s="117">
        <v>5.2604166666666667E-2</v>
      </c>
      <c r="AZ462" s="118">
        <v>1.2136181575433911</v>
      </c>
      <c r="BA462" s="119"/>
      <c r="BB462" s="118"/>
      <c r="BC462" s="119"/>
      <c r="BD462" s="120"/>
      <c r="BE462" s="124"/>
      <c r="BF462" s="118"/>
      <c r="BG462" s="119"/>
      <c r="BH462" s="118"/>
      <c r="BI462" s="119"/>
      <c r="BJ462" s="121"/>
      <c r="BK462" s="90"/>
    </row>
    <row r="463" spans="1:68" ht="15.6" customHeight="1" x14ac:dyDescent="0.3">
      <c r="B463" s="40" t="s">
        <v>685</v>
      </c>
      <c r="C463" s="9" t="s">
        <v>661</v>
      </c>
      <c r="D463" s="21">
        <v>1999</v>
      </c>
      <c r="E463" s="24" t="s">
        <v>714</v>
      </c>
      <c r="F463" s="106"/>
      <c r="G463" s="298"/>
      <c r="H463" s="64">
        <v>1.0343000557724487</v>
      </c>
      <c r="I463" s="64">
        <f>(((H463-100%)*0.8))+100%</f>
        <v>1.027440044617959</v>
      </c>
      <c r="J463" s="291">
        <f t="shared" si="45"/>
        <v>5.7080002478775496E-2</v>
      </c>
      <c r="K463" s="292">
        <f t="shared" si="46"/>
        <v>0.62069777529900216</v>
      </c>
      <c r="L463" s="144"/>
      <c r="M463" s="390"/>
      <c r="N463" s="72"/>
      <c r="O463" s="178"/>
      <c r="P463" s="72"/>
      <c r="Q463" s="178"/>
      <c r="R463" s="72"/>
      <c r="S463" s="178"/>
      <c r="T463" s="88"/>
      <c r="U463" s="192"/>
      <c r="V463" s="72"/>
      <c r="W463" s="178"/>
      <c r="X463" s="72"/>
      <c r="Y463" s="178"/>
      <c r="Z463" s="72"/>
      <c r="AA463" s="178"/>
      <c r="AB463" s="88"/>
      <c r="AC463" s="176">
        <v>4.2928240740740746E-2</v>
      </c>
      <c r="AD463" s="64">
        <v>1.0343000557724487</v>
      </c>
      <c r="AE463" s="184"/>
      <c r="AF463" s="71"/>
      <c r="AG463" s="179"/>
      <c r="AH463" s="71"/>
      <c r="AI463" s="179"/>
      <c r="AJ463" s="82"/>
      <c r="AK463" s="266"/>
      <c r="AL463" s="267"/>
      <c r="AM463" s="268"/>
      <c r="AN463" s="267"/>
      <c r="AO463" s="271"/>
      <c r="AP463" s="270"/>
      <c r="AQ463" s="268"/>
      <c r="AR463" s="269"/>
      <c r="AS463" s="153">
        <v>4.6365740740740742E-2</v>
      </c>
      <c r="AT463" s="118">
        <v>1.1137058659994439</v>
      </c>
      <c r="AU463" s="154"/>
      <c r="AV463" s="118"/>
      <c r="AW463" s="155"/>
      <c r="AX463" s="121"/>
      <c r="AY463" s="117"/>
      <c r="AZ463" s="118"/>
      <c r="BA463" s="119"/>
      <c r="BB463" s="118"/>
      <c r="BC463" s="119"/>
      <c r="BD463" s="120"/>
      <c r="BE463" s="124"/>
      <c r="BF463" s="118"/>
      <c r="BG463" s="119"/>
      <c r="BH463" s="118"/>
      <c r="BI463" s="119"/>
      <c r="BJ463" s="121"/>
      <c r="BK463" s="90"/>
    </row>
    <row r="464" spans="1:68" ht="15.6" customHeight="1" x14ac:dyDescent="0.3">
      <c r="B464" s="425" t="s">
        <v>836</v>
      </c>
      <c r="C464" s="9" t="s">
        <v>818</v>
      </c>
      <c r="D464" s="21">
        <v>1975</v>
      </c>
      <c r="E464" s="12" t="s">
        <v>2013</v>
      </c>
      <c r="F464" s="106"/>
      <c r="G464" s="298"/>
      <c r="H464" s="64">
        <v>1.0154798761609904</v>
      </c>
      <c r="I464" s="64">
        <f>(((H464-100%)*0.8))+100%</f>
        <v>1.0123839009287923</v>
      </c>
      <c r="J464" s="291">
        <f t="shared" si="45"/>
        <v>5.6243550051599568E-2</v>
      </c>
      <c r="K464" s="292">
        <f t="shared" si="46"/>
        <v>0.62153422772617817</v>
      </c>
      <c r="L464" s="144"/>
      <c r="M464" s="390" t="s">
        <v>2235</v>
      </c>
      <c r="N464" s="72">
        <v>1.0334338174842423</v>
      </c>
      <c r="O464" s="178"/>
      <c r="P464" s="72"/>
      <c r="Q464" s="178"/>
      <c r="R464" s="72"/>
      <c r="S464" s="178"/>
      <c r="T464" s="88"/>
      <c r="U464" s="192"/>
      <c r="V464" s="72"/>
      <c r="W464" s="178"/>
      <c r="X464" s="72"/>
      <c r="Y464" s="178"/>
      <c r="Z464" s="72"/>
      <c r="AA464" s="178"/>
      <c r="AB464" s="88"/>
      <c r="AC464" s="176"/>
      <c r="AD464" s="71"/>
      <c r="AE464" s="184"/>
      <c r="AF464" s="71"/>
      <c r="AG464" s="179"/>
      <c r="AH464" s="71"/>
      <c r="AI464" s="179"/>
      <c r="AJ464" s="82"/>
      <c r="AK464" s="266" t="s">
        <v>1208</v>
      </c>
      <c r="AL464" s="267">
        <v>1.0154798761609904</v>
      </c>
      <c r="AM464" s="279"/>
      <c r="AN464" s="280"/>
      <c r="AO464" s="281"/>
      <c r="AP464" s="282"/>
      <c r="AQ464" s="279"/>
      <c r="AR464" s="283"/>
      <c r="AS464" s="157"/>
      <c r="AT464" s="129"/>
      <c r="AU464" s="158"/>
      <c r="AV464" s="129"/>
      <c r="AW464" s="159"/>
      <c r="AX464" s="133"/>
      <c r="AY464" s="128"/>
      <c r="AZ464" s="129"/>
      <c r="BA464" s="130"/>
      <c r="BB464" s="129"/>
      <c r="BC464" s="130">
        <v>1.2206404320987655E-2</v>
      </c>
      <c r="BD464" s="131">
        <v>1.1024810091295563</v>
      </c>
      <c r="BE464" s="132"/>
      <c r="BF464" s="129"/>
      <c r="BG464" s="130"/>
      <c r="BH464" s="129"/>
      <c r="BI464" s="130"/>
      <c r="BJ464" s="133"/>
      <c r="BK464" s="91"/>
    </row>
    <row r="465" spans="2:63" x14ac:dyDescent="0.3">
      <c r="B465" s="42" t="s">
        <v>904</v>
      </c>
      <c r="C465" s="38" t="s">
        <v>1016</v>
      </c>
      <c r="D465" s="21">
        <v>1996</v>
      </c>
      <c r="E465" s="12" t="s">
        <v>697</v>
      </c>
      <c r="F465" s="106"/>
      <c r="G465" s="298"/>
      <c r="H465" s="63">
        <v>1.0121002592912685</v>
      </c>
      <c r="I465" s="63">
        <v>1.0121002592912685</v>
      </c>
      <c r="J465" s="291">
        <f t="shared" si="45"/>
        <v>5.6227792182848242E-2</v>
      </c>
      <c r="K465" s="292">
        <f t="shared" si="46"/>
        <v>0.62154998559492947</v>
      </c>
      <c r="L465" s="144"/>
      <c r="M465" s="390"/>
      <c r="N465" s="72"/>
      <c r="O465" s="178"/>
      <c r="P465" s="72"/>
      <c r="Q465" s="178"/>
      <c r="R465" s="72"/>
      <c r="S465" s="178"/>
      <c r="T465" s="88"/>
      <c r="U465" s="192" t="s">
        <v>1800</v>
      </c>
      <c r="V465" s="72">
        <v>1.077053824362606</v>
      </c>
      <c r="W465" s="178"/>
      <c r="X465" s="72"/>
      <c r="Y465" s="178"/>
      <c r="Z465" s="72"/>
      <c r="AA465" s="178">
        <v>5.4212962962962852E-2</v>
      </c>
      <c r="AB465" s="85">
        <v>1.0121002592912685</v>
      </c>
      <c r="AC465" s="176"/>
      <c r="AD465" s="71"/>
      <c r="AE465" s="184"/>
      <c r="AF465" s="71"/>
      <c r="AG465" s="179">
        <v>1.2195254629629559E-2</v>
      </c>
      <c r="AH465" s="71">
        <v>1.1650615331881162</v>
      </c>
      <c r="AI465" s="179"/>
      <c r="AJ465" s="82"/>
      <c r="AK465" s="266" t="s">
        <v>1219</v>
      </c>
      <c r="AL465" s="267">
        <v>1.0980392156862742</v>
      </c>
      <c r="AM465" s="268"/>
      <c r="AN465" s="267"/>
      <c r="AO465" s="268"/>
      <c r="AP465" s="267"/>
      <c r="AQ465" s="268"/>
      <c r="AR465" s="269"/>
      <c r="AS465" s="153"/>
      <c r="AT465" s="118"/>
      <c r="AU465" s="154"/>
      <c r="AV465" s="118"/>
      <c r="AW465" s="155"/>
      <c r="AX465" s="121"/>
      <c r="AY465" s="117"/>
      <c r="AZ465" s="118"/>
      <c r="BA465" s="119"/>
      <c r="BB465" s="118"/>
      <c r="BC465" s="119"/>
      <c r="BD465" s="120"/>
      <c r="BE465" s="124"/>
      <c r="BF465" s="118"/>
      <c r="BG465" s="119"/>
      <c r="BH465" s="118"/>
      <c r="BI465" s="119"/>
      <c r="BJ465" s="121"/>
      <c r="BK465" s="90"/>
    </row>
    <row r="466" spans="2:63" x14ac:dyDescent="0.3">
      <c r="B466" s="42" t="s">
        <v>882</v>
      </c>
      <c r="C466" s="38" t="s">
        <v>995</v>
      </c>
      <c r="D466" s="21">
        <v>1985</v>
      </c>
      <c r="E466" s="12" t="s">
        <v>1119</v>
      </c>
      <c r="F466" s="106"/>
      <c r="G466" s="298"/>
      <c r="H466" s="63">
        <v>1.010961907371883</v>
      </c>
      <c r="I466" s="63">
        <v>1.010961907371883</v>
      </c>
      <c r="J466" s="291">
        <f t="shared" si="45"/>
        <v>5.6164550409549048E-2</v>
      </c>
      <c r="K466" s="292">
        <f t="shared" si="46"/>
        <v>0.62161322736822866</v>
      </c>
      <c r="L466" s="144"/>
      <c r="M466" s="390" t="s">
        <v>2215</v>
      </c>
      <c r="N466" s="63">
        <v>1.010961907371883</v>
      </c>
      <c r="O466" s="178"/>
      <c r="P466" s="72"/>
      <c r="Q466" s="178"/>
      <c r="R466" s="72"/>
      <c r="S466" s="178"/>
      <c r="T466" s="88"/>
      <c r="U466" s="192" t="s">
        <v>1806</v>
      </c>
      <c r="V466" s="72">
        <v>1.1637393767705382</v>
      </c>
      <c r="W466" s="178"/>
      <c r="X466" s="72"/>
      <c r="Y466" s="178"/>
      <c r="Z466" s="72"/>
      <c r="AA466" s="178"/>
      <c r="AB466" s="88"/>
      <c r="AC466" s="176">
        <v>4.1828703703703701E-2</v>
      </c>
      <c r="AD466" s="72">
        <v>1.0078081427774679</v>
      </c>
      <c r="AE466" s="179"/>
      <c r="AF466" s="71"/>
      <c r="AG466" s="179"/>
      <c r="AH466" s="71"/>
      <c r="AI466" s="179"/>
      <c r="AJ466" s="82"/>
      <c r="AK466" s="266">
        <v>4.1388888888888892E-2</v>
      </c>
      <c r="AL466" s="267">
        <v>1</v>
      </c>
      <c r="AM466" s="268"/>
      <c r="AN466" s="267"/>
      <c r="AO466" s="268"/>
      <c r="AP466" s="267"/>
      <c r="AQ466" s="268"/>
      <c r="AR466" s="269"/>
      <c r="AS466" s="153"/>
      <c r="AT466" s="118"/>
      <c r="AU466" s="154"/>
      <c r="AV466" s="118"/>
      <c r="AW466" s="155"/>
      <c r="AX466" s="121"/>
      <c r="AY466" s="117"/>
      <c r="AZ466" s="118"/>
      <c r="BA466" s="119"/>
      <c r="BB466" s="118"/>
      <c r="BC466" s="119"/>
      <c r="BD466" s="120"/>
      <c r="BE466" s="124"/>
      <c r="BF466" s="118"/>
      <c r="BG466" s="119"/>
      <c r="BH466" s="118"/>
      <c r="BI466" s="119"/>
      <c r="BJ466" s="121"/>
      <c r="BK466" s="90"/>
    </row>
    <row r="467" spans="2:63" x14ac:dyDescent="0.3">
      <c r="B467" s="32" t="s">
        <v>1885</v>
      </c>
      <c r="C467" s="162" t="s">
        <v>1911</v>
      </c>
      <c r="D467" s="21">
        <v>1980</v>
      </c>
      <c r="E467" s="12" t="s">
        <v>730</v>
      </c>
      <c r="F467" s="106"/>
      <c r="G467" s="299"/>
      <c r="H467" s="64">
        <v>1.0106878596875859</v>
      </c>
      <c r="I467" s="64">
        <f>(((H467-100%)*0.8))+100%</f>
        <v>1.0085502877500687</v>
      </c>
      <c r="J467" s="291">
        <f t="shared" si="45"/>
        <v>5.6030571541670481E-2</v>
      </c>
      <c r="K467" s="292">
        <f t="shared" si="46"/>
        <v>0.62174720623610724</v>
      </c>
      <c r="L467" s="50"/>
      <c r="M467" s="390" t="s">
        <v>2136</v>
      </c>
      <c r="N467" s="64">
        <v>1.0106878596875859</v>
      </c>
      <c r="O467" s="178"/>
      <c r="P467" s="72"/>
      <c r="Q467" s="178"/>
      <c r="R467" s="72"/>
      <c r="S467" s="178"/>
      <c r="T467" s="88"/>
      <c r="U467" s="387"/>
      <c r="V467" s="179"/>
      <c r="W467" s="54"/>
      <c r="X467" s="179"/>
      <c r="Y467" s="54"/>
      <c r="Z467" s="179"/>
      <c r="AA467" s="54"/>
      <c r="AB467" s="230"/>
      <c r="AC467" s="231"/>
      <c r="AD467" s="179"/>
      <c r="AE467" s="54"/>
      <c r="AF467" s="179"/>
      <c r="AG467" s="54"/>
      <c r="AH467" s="179"/>
      <c r="AI467" s="232"/>
      <c r="AJ467" s="230"/>
      <c r="AK467" s="272"/>
      <c r="AL467" s="268"/>
      <c r="AM467" s="267"/>
      <c r="AN467" s="268"/>
      <c r="AO467" s="267"/>
      <c r="AP467" s="268"/>
      <c r="AQ467" s="267"/>
      <c r="AR467" s="273"/>
      <c r="AS467" s="233"/>
      <c r="AT467" s="45"/>
      <c r="AU467" s="61"/>
      <c r="AV467" s="46"/>
      <c r="AW467" s="61"/>
      <c r="AX467" s="242"/>
      <c r="AY467" s="235"/>
      <c r="AZ467" s="16"/>
      <c r="BA467" s="61"/>
      <c r="BB467" s="16"/>
      <c r="BC467" s="61"/>
      <c r="BD467" s="234"/>
      <c r="BE467" s="233"/>
      <c r="BF467" s="16"/>
      <c r="BG467" s="61"/>
      <c r="BH467" s="16"/>
      <c r="BI467" s="61"/>
      <c r="BJ467" s="245"/>
      <c r="BK467" s="220"/>
    </row>
    <row r="468" spans="2:63" x14ac:dyDescent="0.3">
      <c r="B468" s="32" t="s">
        <v>1884</v>
      </c>
      <c r="C468" s="162" t="s">
        <v>1910</v>
      </c>
      <c r="D468" s="21">
        <v>1982</v>
      </c>
      <c r="E468" s="12" t="s">
        <v>2029</v>
      </c>
      <c r="F468" s="106"/>
      <c r="G468" s="299"/>
      <c r="H468" s="64">
        <v>1.0101397643189916</v>
      </c>
      <c r="I468" s="64">
        <f>(((H468-100%)*0.8))+100%</f>
        <v>1.0081118114551932</v>
      </c>
      <c r="J468" s="291">
        <f t="shared" si="45"/>
        <v>5.6006211747510734E-2</v>
      </c>
      <c r="K468" s="292">
        <f t="shared" si="46"/>
        <v>0.62177156603026695</v>
      </c>
      <c r="L468" s="50"/>
      <c r="M468" s="390" t="s">
        <v>2209</v>
      </c>
      <c r="N468" s="64">
        <v>1.0101397643189916</v>
      </c>
      <c r="O468" s="178"/>
      <c r="P468" s="72"/>
      <c r="Q468" s="178"/>
      <c r="R468" s="72"/>
      <c r="S468" s="178"/>
      <c r="T468" s="88"/>
      <c r="U468" s="387"/>
      <c r="V468" s="179"/>
      <c r="W468" s="54"/>
      <c r="X468" s="179"/>
      <c r="Y468" s="54"/>
      <c r="Z468" s="179"/>
      <c r="AA468" s="54"/>
      <c r="AB468" s="230"/>
      <c r="AC468" s="231"/>
      <c r="AD468" s="179"/>
      <c r="AE468" s="54"/>
      <c r="AF468" s="179"/>
      <c r="AG468" s="54"/>
      <c r="AH468" s="179"/>
      <c r="AI468" s="232"/>
      <c r="AJ468" s="230"/>
      <c r="AK468" s="272"/>
      <c r="AL468" s="268"/>
      <c r="AM468" s="267"/>
      <c r="AN468" s="268"/>
      <c r="AO468" s="267"/>
      <c r="AP468" s="268"/>
      <c r="AQ468" s="267"/>
      <c r="AR468" s="273"/>
      <c r="AS468" s="233"/>
      <c r="AT468" s="45"/>
      <c r="AU468" s="61"/>
      <c r="AV468" s="46"/>
      <c r="AW468" s="61"/>
      <c r="AX468" s="242"/>
      <c r="AY468" s="235"/>
      <c r="AZ468" s="16"/>
      <c r="BA468" s="61"/>
      <c r="BB468" s="16"/>
      <c r="BC468" s="61"/>
      <c r="BD468" s="234"/>
      <c r="BE468" s="233"/>
      <c r="BF468" s="16"/>
      <c r="BG468" s="61"/>
      <c r="BH468" s="16"/>
      <c r="BI468" s="61"/>
      <c r="BJ468" s="245"/>
      <c r="BK468" s="220"/>
    </row>
    <row r="469" spans="2:63" x14ac:dyDescent="0.3">
      <c r="B469" s="32" t="s">
        <v>1379</v>
      </c>
      <c r="C469" s="38" t="s">
        <v>1345</v>
      </c>
      <c r="D469" s="21">
        <v>1989</v>
      </c>
      <c r="E469" s="12" t="s">
        <v>1132</v>
      </c>
      <c r="F469" s="141"/>
      <c r="G469" s="298"/>
      <c r="H469" s="63">
        <v>1.0039040713887339</v>
      </c>
      <c r="I469" s="63">
        <v>1.0039040713887339</v>
      </c>
      <c r="J469" s="291">
        <f t="shared" si="45"/>
        <v>5.5772448410485218E-2</v>
      </c>
      <c r="K469" s="292">
        <f t="shared" si="46"/>
        <v>0.62200532936729247</v>
      </c>
      <c r="L469" s="144"/>
      <c r="M469" s="390"/>
      <c r="N469" s="72"/>
      <c r="O469" s="178"/>
      <c r="P469" s="72"/>
      <c r="Q469" s="178"/>
      <c r="R469" s="72"/>
      <c r="S469" s="178"/>
      <c r="T469" s="88"/>
      <c r="U469" s="192" t="s">
        <v>1793</v>
      </c>
      <c r="V469" s="72">
        <v>1.1640226628895183</v>
      </c>
      <c r="W469" s="178"/>
      <c r="X469" s="72"/>
      <c r="Y469" s="178"/>
      <c r="Z469" s="72"/>
      <c r="AA469" s="178"/>
      <c r="AB469" s="88"/>
      <c r="AC469" s="176">
        <v>4.1666666666666664E-2</v>
      </c>
      <c r="AD469" s="63">
        <v>1.0039040713887339</v>
      </c>
      <c r="AE469" s="179"/>
      <c r="AF469" s="71"/>
      <c r="AG469" s="179"/>
      <c r="AH469" s="71"/>
      <c r="AI469" s="179"/>
      <c r="AJ469" s="82"/>
      <c r="AK469" s="266"/>
      <c r="AL469" s="267"/>
      <c r="AM469" s="268"/>
      <c r="AN469" s="267"/>
      <c r="AO469" s="268"/>
      <c r="AP469" s="267"/>
      <c r="AQ469" s="268"/>
      <c r="AR469" s="269"/>
      <c r="AS469" s="153"/>
      <c r="AT469" s="118"/>
      <c r="AU469" s="154"/>
      <c r="AV469" s="118"/>
      <c r="AW469" s="155"/>
      <c r="AX469" s="121"/>
      <c r="AY469" s="117"/>
      <c r="AZ469" s="118"/>
      <c r="BA469" s="119"/>
      <c r="BB469" s="118"/>
      <c r="BC469" s="119"/>
      <c r="BD469" s="120"/>
      <c r="BE469" s="124"/>
      <c r="BF469" s="118"/>
      <c r="BG469" s="119"/>
      <c r="BH469" s="118"/>
      <c r="BI469" s="119"/>
      <c r="BJ469" s="121"/>
      <c r="BK469" s="90"/>
    </row>
    <row r="470" spans="2:63" x14ac:dyDescent="0.3">
      <c r="B470" s="32" t="s">
        <v>2071</v>
      </c>
      <c r="C470" s="19" t="s">
        <v>2084</v>
      </c>
      <c r="D470" s="21"/>
      <c r="E470" s="12"/>
      <c r="F470" s="106"/>
      <c r="G470" s="298"/>
      <c r="H470" s="64">
        <v>1.0028957528957494</v>
      </c>
      <c r="I470" s="64">
        <f>(((H470-100%)*0.8))+100%</f>
        <v>1.0023166023165995</v>
      </c>
      <c r="J470" s="291">
        <f t="shared" si="45"/>
        <v>5.5684255684255522E-2</v>
      </c>
      <c r="K470" s="292">
        <f t="shared" si="46"/>
        <v>0.6220935220935222</v>
      </c>
      <c r="L470" s="50"/>
      <c r="M470" s="390"/>
      <c r="N470" s="72"/>
      <c r="O470" s="178"/>
      <c r="P470" s="72"/>
      <c r="Q470" s="178">
        <v>1.2025462962962918E-2</v>
      </c>
      <c r="R470" s="64">
        <v>1.0028957528957494</v>
      </c>
      <c r="S470" s="178"/>
      <c r="T470" s="88"/>
      <c r="U470" s="191"/>
      <c r="V470" s="54"/>
      <c r="W470" s="179"/>
      <c r="X470" s="54"/>
      <c r="Y470" s="179"/>
      <c r="Z470" s="54"/>
      <c r="AA470" s="179"/>
      <c r="AB470" s="70"/>
      <c r="AC470" s="176"/>
      <c r="AD470" s="54"/>
      <c r="AE470" s="179"/>
      <c r="AF470" s="54"/>
      <c r="AG470" s="179"/>
      <c r="AH470" s="54"/>
      <c r="AI470" s="179"/>
      <c r="AJ470" s="67"/>
      <c r="AK470" s="266"/>
      <c r="AL470" s="267"/>
      <c r="AM470" s="268"/>
      <c r="AN470" s="267"/>
      <c r="AO470" s="268"/>
      <c r="AP470" s="267"/>
      <c r="AQ470" s="268"/>
      <c r="AR470" s="269"/>
      <c r="AS470" s="108"/>
      <c r="AT470" s="61"/>
      <c r="AU470" s="45"/>
      <c r="AV470" s="61"/>
      <c r="AW470" s="46"/>
      <c r="AX470" s="69"/>
      <c r="AY470" s="165"/>
      <c r="AZ470" s="61"/>
      <c r="BA470" s="16"/>
      <c r="BB470" s="61"/>
      <c r="BC470" s="16"/>
      <c r="BD470" s="59"/>
      <c r="BE470" s="166"/>
      <c r="BF470" s="61"/>
      <c r="BG470" s="16"/>
      <c r="BH470" s="61"/>
      <c r="BI470" s="16"/>
      <c r="BJ470" s="69"/>
      <c r="BK470" s="220"/>
    </row>
    <row r="471" spans="2:63" x14ac:dyDescent="0.3">
      <c r="B471" s="42" t="s">
        <v>885</v>
      </c>
      <c r="C471" s="38" t="s">
        <v>998</v>
      </c>
      <c r="D471" s="21">
        <v>1983</v>
      </c>
      <c r="E471" s="12" t="s">
        <v>1122</v>
      </c>
      <c r="F471" s="106"/>
      <c r="G471" s="298"/>
      <c r="H471" s="63">
        <v>1.0013943112102623</v>
      </c>
      <c r="I471" s="63">
        <v>1.0013943112102623</v>
      </c>
      <c r="J471" s="291">
        <f t="shared" si="45"/>
        <v>5.5633017289459019E-2</v>
      </c>
      <c r="K471" s="292">
        <f t="shared" si="46"/>
        <v>0.62214476048831868</v>
      </c>
      <c r="L471" s="144"/>
      <c r="M471" s="390" t="s">
        <v>2116</v>
      </c>
      <c r="N471" s="72">
        <v>1.0761852562345851</v>
      </c>
      <c r="O471" s="178"/>
      <c r="P471" s="72"/>
      <c r="Q471" s="178"/>
      <c r="R471" s="72"/>
      <c r="S471" s="178"/>
      <c r="T471" s="88"/>
      <c r="U471" s="192"/>
      <c r="V471" s="72"/>
      <c r="W471" s="178"/>
      <c r="X471" s="72"/>
      <c r="Y471" s="178"/>
      <c r="Z471" s="72"/>
      <c r="AA471" s="178"/>
      <c r="AB471" s="88"/>
      <c r="AC471" s="176">
        <v>4.1562500000000002E-2</v>
      </c>
      <c r="AD471" s="63">
        <v>1.0013943112102623</v>
      </c>
      <c r="AE471" s="179"/>
      <c r="AF471" s="71"/>
      <c r="AG471" s="179"/>
      <c r="AH471" s="71"/>
      <c r="AI471" s="179"/>
      <c r="AJ471" s="82"/>
      <c r="AK471" s="266" t="s">
        <v>1214</v>
      </c>
      <c r="AL471" s="267">
        <v>1.0157378740970071</v>
      </c>
      <c r="AM471" s="268"/>
      <c r="AN471" s="267"/>
      <c r="AO471" s="268"/>
      <c r="AP471" s="267"/>
      <c r="AQ471" s="268"/>
      <c r="AR471" s="269"/>
      <c r="AS471" s="153"/>
      <c r="AT471" s="118"/>
      <c r="AU471" s="154"/>
      <c r="AV471" s="118"/>
      <c r="AW471" s="155"/>
      <c r="AX471" s="121"/>
      <c r="AY471" s="117"/>
      <c r="AZ471" s="118"/>
      <c r="BA471" s="119"/>
      <c r="BB471" s="118"/>
      <c r="BC471" s="119"/>
      <c r="BD471" s="120"/>
      <c r="BE471" s="124"/>
      <c r="BF471" s="118"/>
      <c r="BG471" s="119"/>
      <c r="BH471" s="118"/>
      <c r="BI471" s="119"/>
      <c r="BJ471" s="121"/>
      <c r="BK471" s="90"/>
    </row>
    <row r="472" spans="2:63" ht="14.4" customHeight="1" x14ac:dyDescent="0.3">
      <c r="B472" s="32" t="s">
        <v>1439</v>
      </c>
      <c r="C472" s="81" t="s">
        <v>1404</v>
      </c>
      <c r="D472" s="21"/>
      <c r="E472" s="225"/>
      <c r="F472" s="106"/>
      <c r="G472" s="298"/>
      <c r="H472" s="64">
        <v>1.0013379183759332</v>
      </c>
      <c r="I472" s="64">
        <f>(((H472-100%)*0.8))+100%</f>
        <v>1.0010703347007466</v>
      </c>
      <c r="J472" s="291">
        <f t="shared" si="45"/>
        <v>5.5615018594485921E-2</v>
      </c>
      <c r="K472" s="292">
        <f t="shared" si="46"/>
        <v>0.62216275918329178</v>
      </c>
      <c r="L472" s="144"/>
      <c r="M472" s="390"/>
      <c r="N472" s="72"/>
      <c r="O472" s="178"/>
      <c r="P472" s="72"/>
      <c r="Q472" s="178"/>
      <c r="R472" s="72"/>
      <c r="S472" s="178"/>
      <c r="T472" s="88"/>
      <c r="U472" s="192"/>
      <c r="V472" s="72"/>
      <c r="W472" s="178"/>
      <c r="X472" s="72"/>
      <c r="Y472" s="178"/>
      <c r="Z472" s="72"/>
      <c r="AA472" s="178"/>
      <c r="AB472" s="88"/>
      <c r="AC472" s="176"/>
      <c r="AD472" s="71"/>
      <c r="AE472" s="179"/>
      <c r="AF472" s="71"/>
      <c r="AG472" s="179">
        <v>1.0481481481481536E-2</v>
      </c>
      <c r="AH472" s="64">
        <v>1.0013379183759332</v>
      </c>
      <c r="AI472" s="179"/>
      <c r="AJ472" s="82"/>
      <c r="AK472" s="266"/>
      <c r="AL472" s="267"/>
      <c r="AM472" s="268"/>
      <c r="AN472" s="267"/>
      <c r="AO472" s="268"/>
      <c r="AP472" s="267"/>
      <c r="AQ472" s="268"/>
      <c r="AR472" s="269"/>
      <c r="AS472" s="153"/>
      <c r="AT472" s="118"/>
      <c r="AU472" s="154"/>
      <c r="AV472" s="118"/>
      <c r="AW472" s="155"/>
      <c r="AX472" s="121"/>
      <c r="AY472" s="117"/>
      <c r="AZ472" s="118"/>
      <c r="BA472" s="119"/>
      <c r="BB472" s="118"/>
      <c r="BC472" s="119"/>
      <c r="BD472" s="120"/>
      <c r="BE472" s="124"/>
      <c r="BF472" s="118"/>
      <c r="BG472" s="119"/>
      <c r="BH472" s="118"/>
      <c r="BI472" s="119"/>
      <c r="BJ472" s="121"/>
      <c r="BK472" s="90"/>
    </row>
    <row r="473" spans="2:63" x14ac:dyDescent="0.3">
      <c r="B473" s="32" t="s">
        <v>30</v>
      </c>
      <c r="C473" s="9" t="s">
        <v>29</v>
      </c>
      <c r="D473" s="21"/>
      <c r="E473" s="12" t="s">
        <v>1106</v>
      </c>
      <c r="F473" s="106"/>
      <c r="G473" s="298"/>
      <c r="H473" s="63">
        <v>1.0005665722379604</v>
      </c>
      <c r="I473" s="63">
        <v>1.0005665722379604</v>
      </c>
      <c r="J473" s="291">
        <f t="shared" si="45"/>
        <v>5.5587031790997797E-2</v>
      </c>
      <c r="K473" s="292">
        <f t="shared" si="46"/>
        <v>0.62219074598677993</v>
      </c>
      <c r="L473" s="144"/>
      <c r="M473" s="390"/>
      <c r="N473" s="72"/>
      <c r="O473" s="178"/>
      <c r="P473" s="72"/>
      <c r="Q473" s="178"/>
      <c r="R473" s="72"/>
      <c r="S473" s="178"/>
      <c r="T473" s="88"/>
      <c r="U473" s="192" t="s">
        <v>1773</v>
      </c>
      <c r="V473" s="63">
        <v>1.0005665722379604</v>
      </c>
      <c r="W473" s="178"/>
      <c r="X473" s="72"/>
      <c r="Y473" s="178"/>
      <c r="Z473" s="72"/>
      <c r="AA473" s="178"/>
      <c r="AB473" s="88"/>
      <c r="AC473" s="176">
        <v>4.1562500000000002E-2</v>
      </c>
      <c r="AD473" s="71">
        <v>1.0013943112102623</v>
      </c>
      <c r="AE473" s="179"/>
      <c r="AF473" s="71"/>
      <c r="AG473" s="179"/>
      <c r="AH473" s="71"/>
      <c r="AI473" s="179"/>
      <c r="AJ473" s="82"/>
      <c r="AK473" s="266">
        <v>4.144675925925926E-2</v>
      </c>
      <c r="AL473" s="267">
        <v>1.0012899896800824</v>
      </c>
      <c r="AM473" s="268"/>
      <c r="AN473" s="267"/>
      <c r="AO473" s="268"/>
      <c r="AP473" s="267"/>
      <c r="AQ473" s="268"/>
      <c r="AR473" s="269"/>
      <c r="AS473" s="153"/>
      <c r="AT473" s="118"/>
      <c r="AU473" s="154"/>
      <c r="AV473" s="118"/>
      <c r="AW473" s="155"/>
      <c r="AX473" s="121"/>
      <c r="AY473" s="117">
        <v>4.3344907407407408E-2</v>
      </c>
      <c r="AZ473" s="118">
        <v>1</v>
      </c>
      <c r="BA473" s="119"/>
      <c r="BB473" s="118"/>
      <c r="BC473" s="119"/>
      <c r="BD473" s="120"/>
      <c r="BE473" s="124"/>
      <c r="BF473" s="118"/>
      <c r="BG473" s="119"/>
      <c r="BH473" s="118"/>
      <c r="BI473" s="119"/>
      <c r="BJ473" s="121"/>
      <c r="BK473" s="90"/>
    </row>
    <row r="474" spans="2:63" x14ac:dyDescent="0.3">
      <c r="B474" s="32" t="s">
        <v>314</v>
      </c>
      <c r="C474" s="9" t="s">
        <v>313</v>
      </c>
      <c r="D474" s="21">
        <v>1993</v>
      </c>
      <c r="E474" s="24" t="s">
        <v>714</v>
      </c>
      <c r="F474" s="106"/>
      <c r="G474" s="298"/>
      <c r="H474" s="63">
        <v>1.0005665722379604</v>
      </c>
      <c r="I474" s="63">
        <v>1.0005665722379604</v>
      </c>
      <c r="J474" s="291">
        <f t="shared" si="45"/>
        <v>5.5587031790997797E-2</v>
      </c>
      <c r="K474" s="292">
        <f t="shared" si="46"/>
        <v>0.62219074598677993</v>
      </c>
      <c r="L474" s="144"/>
      <c r="M474" s="390" t="s">
        <v>2170</v>
      </c>
      <c r="N474" s="72">
        <v>1.0312414360098658</v>
      </c>
      <c r="O474" s="178"/>
      <c r="P474" s="72"/>
      <c r="Q474" s="178"/>
      <c r="R474" s="72"/>
      <c r="S474" s="178"/>
      <c r="T474" s="88"/>
      <c r="U474" s="192" t="s">
        <v>1773</v>
      </c>
      <c r="V474" s="63">
        <v>1.0005665722379604</v>
      </c>
      <c r="W474" s="178"/>
      <c r="X474" s="72"/>
      <c r="Y474" s="178"/>
      <c r="Z474" s="72"/>
      <c r="AA474" s="178"/>
      <c r="AB474" s="88"/>
      <c r="AC474" s="176"/>
      <c r="AD474" s="71"/>
      <c r="AE474" s="179"/>
      <c r="AF474" s="71"/>
      <c r="AG474" s="179"/>
      <c r="AH474" s="71"/>
      <c r="AI474" s="179"/>
      <c r="AJ474" s="82"/>
      <c r="AK474" s="266"/>
      <c r="AL474" s="267"/>
      <c r="AM474" s="268"/>
      <c r="AN474" s="267"/>
      <c r="AO474" s="268"/>
      <c r="AP474" s="267"/>
      <c r="AQ474" s="268"/>
      <c r="AR474" s="269"/>
      <c r="AS474" s="153">
        <v>4.2488425925925923E-2</v>
      </c>
      <c r="AT474" s="118">
        <v>1.0205726994717819</v>
      </c>
      <c r="AU474" s="154"/>
      <c r="AV474" s="118"/>
      <c r="AW474" s="155"/>
      <c r="AX474" s="121"/>
      <c r="AY474" s="117"/>
      <c r="AZ474" s="118"/>
      <c r="BA474" s="119"/>
      <c r="BB474" s="118"/>
      <c r="BC474" s="119"/>
      <c r="BD474" s="120"/>
      <c r="BE474" s="124"/>
      <c r="BF474" s="118"/>
      <c r="BG474" s="119"/>
      <c r="BH474" s="118"/>
      <c r="BI474" s="119"/>
      <c r="BJ474" s="121"/>
      <c r="BK474" s="90"/>
    </row>
    <row r="475" spans="2:63" x14ac:dyDescent="0.3">
      <c r="B475" s="32" t="s">
        <v>271</v>
      </c>
      <c r="C475" s="472" t="s">
        <v>270</v>
      </c>
      <c r="D475" s="473">
        <v>1997</v>
      </c>
      <c r="E475" s="12" t="s">
        <v>1839</v>
      </c>
      <c r="F475" s="475"/>
      <c r="G475" s="480"/>
      <c r="H475" s="63">
        <v>1.0000014749219015</v>
      </c>
      <c r="I475" s="63">
        <v>1.0000014749219015</v>
      </c>
      <c r="J475" s="291">
        <f t="shared" si="45"/>
        <v>5.5555637495661191E-2</v>
      </c>
      <c r="K475" s="292">
        <f t="shared" si="46"/>
        <v>0.62222214028211653</v>
      </c>
      <c r="L475" s="144"/>
      <c r="M475" s="390" t="s">
        <v>2161</v>
      </c>
      <c r="N475" s="72">
        <v>1.0359002466429161</v>
      </c>
      <c r="O475" s="178"/>
      <c r="P475" s="72"/>
      <c r="Q475" s="178"/>
      <c r="R475" s="72"/>
      <c r="S475" s="178">
        <v>5.4259339287429098E-2</v>
      </c>
      <c r="T475" s="85">
        <v>1.0000014749219015</v>
      </c>
      <c r="U475" s="192"/>
      <c r="V475" s="72"/>
      <c r="W475" s="178"/>
      <c r="X475" s="72"/>
      <c r="Y475" s="178">
        <v>1.2085300925925857E-2</v>
      </c>
      <c r="Z475" s="72">
        <v>1.0842436451237607</v>
      </c>
      <c r="AA475" s="178">
        <v>5.4189814814814774E-2</v>
      </c>
      <c r="AB475" s="88">
        <v>1.0116681071737244</v>
      </c>
      <c r="AC475" s="176">
        <v>4.1516203703703701E-2</v>
      </c>
      <c r="AD475" s="72">
        <v>1.0002788622420524</v>
      </c>
      <c r="AE475" s="179"/>
      <c r="AF475" s="71"/>
      <c r="AG475" s="179">
        <v>1.1666203703703637E-2</v>
      </c>
      <c r="AH475" s="71">
        <v>1.1145191786729183</v>
      </c>
      <c r="AI475" s="179">
        <v>5.2928240740740762E-2</v>
      </c>
      <c r="AJ475" s="88">
        <v>1.0000000000000004</v>
      </c>
      <c r="AK475" s="266" t="s">
        <v>1205</v>
      </c>
      <c r="AL475" s="267">
        <v>1.0448916408668729</v>
      </c>
      <c r="AM475" s="268"/>
      <c r="AN475" s="267"/>
      <c r="AO475" s="268">
        <v>1.1571412037037043E-2</v>
      </c>
      <c r="AP475" s="267">
        <v>1.0511944315935622</v>
      </c>
      <c r="AQ475" s="268">
        <v>5.6392750131282199E-2</v>
      </c>
      <c r="AR475" s="269">
        <v>1</v>
      </c>
      <c r="AS475" s="153">
        <v>4.5104166666666667E-2</v>
      </c>
      <c r="AT475" s="118">
        <v>1.0834028356964136</v>
      </c>
      <c r="AU475" s="154"/>
      <c r="AV475" s="118"/>
      <c r="AW475" s="155"/>
      <c r="AX475" s="121"/>
      <c r="AY475" s="117">
        <v>5.1469907407407402E-2</v>
      </c>
      <c r="AZ475" s="118">
        <v>1.1874499332443256</v>
      </c>
      <c r="BA475" s="119"/>
      <c r="BB475" s="118"/>
      <c r="BC475" s="119"/>
      <c r="BD475" s="120"/>
      <c r="BE475" s="124" t="s">
        <v>589</v>
      </c>
      <c r="BF475" s="118"/>
      <c r="BG475" s="119"/>
      <c r="BH475" s="118"/>
      <c r="BI475" s="119"/>
      <c r="BJ475" s="121"/>
      <c r="BK475" s="90"/>
    </row>
    <row r="476" spans="2:63" x14ac:dyDescent="0.3">
      <c r="B476" s="32" t="s">
        <v>52</v>
      </c>
      <c r="C476" s="9" t="s">
        <v>51</v>
      </c>
      <c r="D476" s="21">
        <v>1978</v>
      </c>
      <c r="E476" s="24" t="s">
        <v>764</v>
      </c>
      <c r="F476" s="106"/>
      <c r="G476" s="298"/>
      <c r="H476" s="63">
        <v>1</v>
      </c>
      <c r="I476" s="63">
        <v>1</v>
      </c>
      <c r="J476" s="291">
        <f t="shared" si="45"/>
        <v>5.5555555555555552E-2</v>
      </c>
      <c r="K476" s="292">
        <f t="shared" si="46"/>
        <v>0.62222222222222212</v>
      </c>
      <c r="L476" s="144"/>
      <c r="M476" s="390" t="s">
        <v>1812</v>
      </c>
      <c r="N476" s="72">
        <v>1.1499040833104963</v>
      </c>
      <c r="O476" s="178">
        <v>4.5115740740740651E-2</v>
      </c>
      <c r="P476" s="63">
        <v>1</v>
      </c>
      <c r="Q476" s="178"/>
      <c r="R476" s="72"/>
      <c r="S476" s="178"/>
      <c r="T476" s="88"/>
      <c r="U476" s="192"/>
      <c r="V476" s="72"/>
      <c r="W476" s="178"/>
      <c r="X476" s="72"/>
      <c r="Y476" s="178"/>
      <c r="Z476" s="72"/>
      <c r="AA476" s="178"/>
      <c r="AB476" s="88"/>
      <c r="AC476" s="176"/>
      <c r="AD476" s="71"/>
      <c r="AE476" s="179">
        <v>4.238425925925926E-2</v>
      </c>
      <c r="AF476" s="72">
        <v>1</v>
      </c>
      <c r="AG476" s="179"/>
      <c r="AH476" s="71"/>
      <c r="AI476" s="179"/>
      <c r="AJ476" s="82"/>
      <c r="AK476" s="266"/>
      <c r="AL476" s="267"/>
      <c r="AM476" s="268">
        <v>4.3483796296296284E-2</v>
      </c>
      <c r="AN476" s="267">
        <v>1.0165043290043307</v>
      </c>
      <c r="AO476" s="268"/>
      <c r="AP476" s="267"/>
      <c r="AQ476" s="268"/>
      <c r="AR476" s="269"/>
      <c r="AS476" s="153"/>
      <c r="AT476" s="118"/>
      <c r="AU476" s="154">
        <v>4.6226851851851852E-2</v>
      </c>
      <c r="AV476" s="118">
        <v>1.0552179656538969</v>
      </c>
      <c r="AW476" s="155"/>
      <c r="AX476" s="121"/>
      <c r="AY476" s="117"/>
      <c r="AZ476" s="118"/>
      <c r="BA476" s="119"/>
      <c r="BB476" s="118"/>
      <c r="BC476" s="119"/>
      <c r="BD476" s="120"/>
      <c r="BE476" s="124"/>
      <c r="BF476" s="118"/>
      <c r="BG476" s="119"/>
      <c r="BH476" s="118"/>
      <c r="BI476" s="119"/>
      <c r="BJ476" s="121"/>
      <c r="BK476" s="90"/>
    </row>
    <row r="477" spans="2:63" x14ac:dyDescent="0.3">
      <c r="B477" s="42" t="s">
        <v>897</v>
      </c>
      <c r="C477" s="38" t="s">
        <v>1009</v>
      </c>
      <c r="D477" s="21">
        <v>1994</v>
      </c>
      <c r="E477" s="12" t="s">
        <v>2016</v>
      </c>
      <c r="F477" s="106"/>
      <c r="G477" s="298"/>
      <c r="H477" s="64">
        <v>1</v>
      </c>
      <c r="I477" s="64">
        <f>(((H477-100%)*0.8))+100%</f>
        <v>1</v>
      </c>
      <c r="J477" s="291">
        <f t="shared" si="45"/>
        <v>5.5555555555555552E-2</v>
      </c>
      <c r="K477" s="292">
        <f t="shared" si="46"/>
        <v>0.62222222222222212</v>
      </c>
      <c r="L477" s="144"/>
      <c r="M477" s="390" t="s">
        <v>2117</v>
      </c>
      <c r="N477" s="64">
        <v>1</v>
      </c>
      <c r="O477" s="178"/>
      <c r="P477" s="72"/>
      <c r="Q477" s="178"/>
      <c r="R477" s="72"/>
      <c r="S477" s="178"/>
      <c r="T477" s="88"/>
      <c r="U477" s="192"/>
      <c r="V477" s="72"/>
      <c r="W477" s="178"/>
      <c r="X477" s="72"/>
      <c r="Y477" s="178"/>
      <c r="Z477" s="72"/>
      <c r="AA477" s="178"/>
      <c r="AB477" s="88"/>
      <c r="AC477" s="176"/>
      <c r="AD477" s="71"/>
      <c r="AE477" s="179"/>
      <c r="AF477" s="71"/>
      <c r="AG477" s="179"/>
      <c r="AH477" s="71"/>
      <c r="AI477" s="179"/>
      <c r="AJ477" s="82"/>
      <c r="AK477" s="266">
        <v>4.1400462962962965E-2</v>
      </c>
      <c r="AL477" s="267">
        <v>1.0002579979360164</v>
      </c>
      <c r="AM477" s="268"/>
      <c r="AN477" s="267"/>
      <c r="AO477" s="268"/>
      <c r="AP477" s="267"/>
      <c r="AQ477" s="268"/>
      <c r="AR477" s="269"/>
      <c r="AS477" s="153"/>
      <c r="AT477" s="118"/>
      <c r="AU477" s="154"/>
      <c r="AV477" s="118"/>
      <c r="AW477" s="155"/>
      <c r="AX477" s="121"/>
      <c r="AY477" s="117"/>
      <c r="AZ477" s="118"/>
      <c r="BA477" s="119"/>
      <c r="BB477" s="118"/>
      <c r="BC477" s="119"/>
      <c r="BD477" s="120"/>
      <c r="BE477" s="124"/>
      <c r="BF477" s="118"/>
      <c r="BG477" s="119"/>
      <c r="BH477" s="118"/>
      <c r="BI477" s="119"/>
      <c r="BJ477" s="121"/>
      <c r="BK477" s="90"/>
    </row>
    <row r="478" spans="2:63" x14ac:dyDescent="0.3">
      <c r="B478" s="32" t="s">
        <v>157</v>
      </c>
      <c r="C478" s="9" t="s">
        <v>156</v>
      </c>
      <c r="D478" s="21">
        <v>1990</v>
      </c>
      <c r="E478" s="12" t="s">
        <v>717</v>
      </c>
      <c r="F478" s="106"/>
      <c r="G478" s="298"/>
      <c r="H478" s="63">
        <v>1</v>
      </c>
      <c r="I478" s="63">
        <v>1</v>
      </c>
      <c r="J478" s="291">
        <f t="shared" ref="J478:J482" si="47">$J$4*I478</f>
        <v>5.5555555555555552E-2</v>
      </c>
      <c r="K478" s="292">
        <f t="shared" si="46"/>
        <v>0.62222222222222212</v>
      </c>
      <c r="L478" s="144"/>
      <c r="M478" s="390"/>
      <c r="N478" s="72"/>
      <c r="O478" s="178"/>
      <c r="P478" s="72"/>
      <c r="Q478" s="178">
        <v>1.1990740740740739E-2</v>
      </c>
      <c r="R478" s="63">
        <v>1</v>
      </c>
      <c r="S478" s="178"/>
      <c r="T478" s="88"/>
      <c r="U478" s="192" t="s">
        <v>1782</v>
      </c>
      <c r="V478" s="72">
        <v>1.1288951841359773</v>
      </c>
      <c r="W478" s="178"/>
      <c r="X478" s="72"/>
      <c r="Y478" s="178">
        <v>1.1978356481481489E-2</v>
      </c>
      <c r="Z478" s="72">
        <v>1.0746490280777468</v>
      </c>
      <c r="AA478" s="178"/>
      <c r="AB478" s="88"/>
      <c r="AC478" s="176"/>
      <c r="AD478" s="71"/>
      <c r="AE478" s="179"/>
      <c r="AF478" s="71"/>
      <c r="AG478" s="179">
        <v>1.2298958333333276E-2</v>
      </c>
      <c r="AH478" s="72">
        <v>1.1749687634759358</v>
      </c>
      <c r="AI478" s="179"/>
      <c r="AJ478" s="82"/>
      <c r="AK478" s="266"/>
      <c r="AL478" s="267"/>
      <c r="AM478" s="268"/>
      <c r="AN478" s="267"/>
      <c r="AO478" s="268"/>
      <c r="AP478" s="267"/>
      <c r="AQ478" s="268"/>
      <c r="AR478" s="269"/>
      <c r="AS478" s="153"/>
      <c r="AT478" s="118"/>
      <c r="AU478" s="154"/>
      <c r="AV478" s="118"/>
      <c r="AW478" s="155">
        <v>1.2450617283950617E-2</v>
      </c>
      <c r="AX478" s="121">
        <v>1.1234421778180046</v>
      </c>
      <c r="AY478" s="117"/>
      <c r="AZ478" s="118"/>
      <c r="BA478" s="119">
        <v>5.0648148148148144E-2</v>
      </c>
      <c r="BB478" s="118">
        <v>1.1431556948798329</v>
      </c>
      <c r="BC478" s="119"/>
      <c r="BD478" s="120"/>
      <c r="BE478" s="124"/>
      <c r="BF478" s="118"/>
      <c r="BG478" s="119"/>
      <c r="BH478" s="118"/>
      <c r="BI478" s="119"/>
      <c r="BJ478" s="121"/>
      <c r="BK478" s="90"/>
    </row>
    <row r="479" spans="2:63" ht="14.4" customHeight="1" x14ac:dyDescent="0.3">
      <c r="B479" s="32" t="s">
        <v>1666</v>
      </c>
      <c r="C479" s="162" t="s">
        <v>1622</v>
      </c>
      <c r="D479" s="145">
        <v>1996</v>
      </c>
      <c r="E479" s="227" t="s">
        <v>1642</v>
      </c>
      <c r="F479" s="106"/>
      <c r="G479" s="298"/>
      <c r="H479" s="64">
        <v>1</v>
      </c>
      <c r="I479" s="64">
        <f>(((H479-100%)*0.8))+100%</f>
        <v>1</v>
      </c>
      <c r="J479" s="291">
        <f t="shared" si="47"/>
        <v>5.5555555555555552E-2</v>
      </c>
      <c r="K479" s="292">
        <f t="shared" si="46"/>
        <v>0.62222222222222212</v>
      </c>
      <c r="L479" s="50"/>
      <c r="M479" s="390" t="s">
        <v>2178</v>
      </c>
      <c r="N479" s="72">
        <v>1.0054809536859415</v>
      </c>
      <c r="O479" s="178"/>
      <c r="P479" s="72"/>
      <c r="Q479" s="178"/>
      <c r="R479" s="72"/>
      <c r="S479" s="178"/>
      <c r="T479" s="88"/>
      <c r="U479" s="191" t="s">
        <v>1809</v>
      </c>
      <c r="V479" s="64">
        <v>1</v>
      </c>
      <c r="W479" s="179"/>
      <c r="X479" s="71"/>
      <c r="Y479" s="179"/>
      <c r="Z479" s="54"/>
      <c r="AA479" s="179"/>
      <c r="AB479" s="70"/>
      <c r="AC479" s="176"/>
      <c r="AD479" s="54"/>
      <c r="AE479" s="179"/>
      <c r="AF479" s="54"/>
      <c r="AG479" s="179"/>
      <c r="AH479" s="54"/>
      <c r="AI479" s="179"/>
      <c r="AJ479" s="67"/>
      <c r="AK479" s="266"/>
      <c r="AL479" s="267"/>
      <c r="AM479" s="268"/>
      <c r="AN479" s="267"/>
      <c r="AO479" s="268"/>
      <c r="AP479" s="267"/>
      <c r="AQ479" s="268"/>
      <c r="AR479" s="269"/>
      <c r="AS479" s="153"/>
      <c r="AT479" s="118"/>
      <c r="AU479" s="154"/>
      <c r="AV479" s="118"/>
      <c r="AW479" s="155"/>
      <c r="AX479" s="121"/>
      <c r="AY479" s="165"/>
      <c r="AZ479" s="61"/>
      <c r="BA479" s="16"/>
      <c r="BB479" s="61"/>
      <c r="BC479" s="16"/>
      <c r="BD479" s="59"/>
      <c r="BE479" s="166"/>
      <c r="BF479" s="61"/>
      <c r="BG479" s="16"/>
      <c r="BH479" s="61"/>
      <c r="BI479" s="16"/>
      <c r="BJ479" s="69"/>
      <c r="BK479" s="220"/>
    </row>
    <row r="480" spans="2:63" x14ac:dyDescent="0.3">
      <c r="B480" s="32" t="s">
        <v>1346</v>
      </c>
      <c r="C480" s="38" t="s">
        <v>1312</v>
      </c>
      <c r="D480" s="21">
        <v>1996</v>
      </c>
      <c r="E480" s="12" t="s">
        <v>1252</v>
      </c>
      <c r="F480" s="141"/>
      <c r="G480" s="298"/>
      <c r="H480" s="64">
        <v>1</v>
      </c>
      <c r="I480" s="64">
        <f>(((H480-100%)*0.8))+100%</f>
        <v>1</v>
      </c>
      <c r="J480" s="291">
        <f t="shared" si="47"/>
        <v>5.5555555555555552E-2</v>
      </c>
      <c r="K480" s="292">
        <f t="shared" si="46"/>
        <v>0.62222222222222212</v>
      </c>
      <c r="L480" s="144"/>
      <c r="M480" s="390"/>
      <c r="N480" s="72"/>
      <c r="O480" s="178"/>
      <c r="P480" s="72"/>
      <c r="Q480" s="178"/>
      <c r="R480" s="72"/>
      <c r="S480" s="178"/>
      <c r="T480" s="88"/>
      <c r="U480" s="192"/>
      <c r="V480" s="72"/>
      <c r="W480" s="178"/>
      <c r="X480" s="72"/>
      <c r="Y480" s="178"/>
      <c r="Z480" s="72"/>
      <c r="AA480" s="178"/>
      <c r="AB480" s="84"/>
      <c r="AC480" s="176">
        <v>4.1504629629629627E-2</v>
      </c>
      <c r="AD480" s="64">
        <v>1</v>
      </c>
      <c r="AE480" s="179"/>
      <c r="AF480" s="71"/>
      <c r="AG480" s="179"/>
      <c r="AH480" s="71"/>
      <c r="AI480" s="179"/>
      <c r="AJ480" s="82"/>
      <c r="AK480" s="266"/>
      <c r="AL480" s="267"/>
      <c r="AM480" s="268"/>
      <c r="AN480" s="267"/>
      <c r="AO480" s="268"/>
      <c r="AP480" s="267"/>
      <c r="AQ480" s="268"/>
      <c r="AR480" s="270"/>
      <c r="AS480" s="379"/>
      <c r="AT480" s="118"/>
      <c r="AU480" s="154"/>
      <c r="AV480" s="118"/>
      <c r="AW480" s="155"/>
      <c r="AX480" s="120"/>
      <c r="AY480" s="124"/>
      <c r="AZ480" s="118"/>
      <c r="BA480" s="119"/>
      <c r="BB480" s="118"/>
      <c r="BC480" s="119"/>
      <c r="BD480" s="121"/>
      <c r="BE480" s="117"/>
      <c r="BF480" s="118"/>
      <c r="BG480" s="119"/>
      <c r="BH480" s="118"/>
      <c r="BI480" s="119"/>
      <c r="BJ480" s="120"/>
      <c r="BK480" s="83"/>
    </row>
    <row r="481" spans="1:68" x14ac:dyDescent="0.3">
      <c r="B481" s="32" t="s">
        <v>1438</v>
      </c>
      <c r="C481" s="81" t="s">
        <v>1403</v>
      </c>
      <c r="D481" s="21"/>
      <c r="E481" s="225"/>
      <c r="F481" s="106"/>
      <c r="G481" s="298"/>
      <c r="H481" s="64">
        <v>1</v>
      </c>
      <c r="I481" s="64">
        <f>(((H481-100%)*0.8))+100%</f>
        <v>1</v>
      </c>
      <c r="J481" s="291">
        <f t="shared" si="47"/>
        <v>5.5555555555555552E-2</v>
      </c>
      <c r="K481" s="292">
        <f t="shared" si="46"/>
        <v>0.62222222222222212</v>
      </c>
      <c r="L481" s="144"/>
      <c r="M481" s="390"/>
      <c r="N481" s="72"/>
      <c r="O481" s="178"/>
      <c r="P481" s="72"/>
      <c r="Q481" s="178"/>
      <c r="R481" s="72"/>
      <c r="S481" s="178"/>
      <c r="T481" s="88"/>
      <c r="U481" s="192"/>
      <c r="V481" s="72"/>
      <c r="W481" s="178"/>
      <c r="X481" s="72"/>
      <c r="Y481" s="178"/>
      <c r="Z481" s="72"/>
      <c r="AA481" s="178"/>
      <c r="AB481" s="84"/>
      <c r="AC481" s="176"/>
      <c r="AD481" s="71"/>
      <c r="AE481" s="179"/>
      <c r="AF481" s="71"/>
      <c r="AG481" s="179">
        <v>1.0467476851851787E-2</v>
      </c>
      <c r="AH481" s="64">
        <v>1</v>
      </c>
      <c r="AI481" s="179"/>
      <c r="AJ481" s="82"/>
      <c r="AK481" s="266"/>
      <c r="AL481" s="267"/>
      <c r="AM481" s="268"/>
      <c r="AN481" s="267"/>
      <c r="AO481" s="268"/>
      <c r="AP481" s="267"/>
      <c r="AQ481" s="268"/>
      <c r="AR481" s="270"/>
      <c r="AS481" s="379"/>
      <c r="AT481" s="118"/>
      <c r="AU481" s="154"/>
      <c r="AV481" s="118"/>
      <c r="AW481" s="155"/>
      <c r="AX481" s="120"/>
      <c r="AY481" s="124"/>
      <c r="AZ481" s="118"/>
      <c r="BA481" s="119"/>
      <c r="BB481" s="118"/>
      <c r="BC481" s="119"/>
      <c r="BD481" s="121"/>
      <c r="BE481" s="117"/>
      <c r="BF481" s="118"/>
      <c r="BG481" s="119"/>
      <c r="BH481" s="118"/>
      <c r="BI481" s="119"/>
      <c r="BJ481" s="120"/>
      <c r="BK481" s="83"/>
    </row>
    <row r="482" spans="1:68" ht="15" thickBot="1" x14ac:dyDescent="0.35">
      <c r="B482" s="410" t="s">
        <v>694</v>
      </c>
      <c r="C482" s="134" t="s">
        <v>660</v>
      </c>
      <c r="D482" s="135">
        <v>1999</v>
      </c>
      <c r="E482" s="358" t="s">
        <v>718</v>
      </c>
      <c r="F482" s="136"/>
      <c r="G482" s="359"/>
      <c r="H482" s="411">
        <v>1</v>
      </c>
      <c r="I482" s="411">
        <v>1</v>
      </c>
      <c r="J482" s="360">
        <f t="shared" si="47"/>
        <v>5.5555555555555552E-2</v>
      </c>
      <c r="K482" s="361">
        <f t="shared" si="46"/>
        <v>0.62222222222222212</v>
      </c>
      <c r="L482" s="194"/>
      <c r="M482" s="391"/>
      <c r="N482" s="137"/>
      <c r="O482" s="180"/>
      <c r="P482" s="137"/>
      <c r="Q482" s="180"/>
      <c r="R482" s="137"/>
      <c r="S482" s="180"/>
      <c r="T482" s="172"/>
      <c r="U482" s="388" t="s">
        <v>1809</v>
      </c>
      <c r="V482" s="411">
        <v>1</v>
      </c>
      <c r="W482" s="180"/>
      <c r="X482" s="137"/>
      <c r="Y482" s="180"/>
      <c r="Z482" s="137"/>
      <c r="AA482" s="180"/>
      <c r="AB482" s="384"/>
      <c r="AC482" s="182">
        <v>4.1527777777777775E-2</v>
      </c>
      <c r="AD482" s="137">
        <v>1.0005577244841048</v>
      </c>
      <c r="AE482" s="187"/>
      <c r="AF482" s="95"/>
      <c r="AG482" s="187"/>
      <c r="AH482" s="95"/>
      <c r="AI482" s="187"/>
      <c r="AJ482" s="96"/>
      <c r="AK482" s="385"/>
      <c r="AL482" s="363"/>
      <c r="AM482" s="362"/>
      <c r="AN482" s="363"/>
      <c r="AO482" s="362"/>
      <c r="AP482" s="363"/>
      <c r="AQ482" s="362"/>
      <c r="AR482" s="376"/>
      <c r="AS482" s="382">
        <v>4.3819444444444446E-2</v>
      </c>
      <c r="AT482" s="365">
        <v>1.0525437864887406</v>
      </c>
      <c r="AU482" s="364"/>
      <c r="AV482" s="365"/>
      <c r="AW482" s="366"/>
      <c r="AX482" s="373"/>
      <c r="AY482" s="377"/>
      <c r="AZ482" s="365"/>
      <c r="BA482" s="367"/>
      <c r="BB482" s="365"/>
      <c r="BC482" s="367"/>
      <c r="BD482" s="368"/>
      <c r="BE482" s="372"/>
      <c r="BF482" s="365"/>
      <c r="BG482" s="367"/>
      <c r="BH482" s="365"/>
      <c r="BI482" s="367"/>
      <c r="BJ482" s="373"/>
      <c r="BK482" s="371"/>
    </row>
    <row r="483" spans="1:68" s="312" customFormat="1" x14ac:dyDescent="0.3">
      <c r="B483" s="313"/>
      <c r="C483" s="224"/>
      <c r="D483" s="314"/>
      <c r="E483" s="224"/>
      <c r="F483" s="315">
        <f>SUM(F5:F482)</f>
        <v>85</v>
      </c>
      <c r="G483" s="316"/>
      <c r="H483" s="317"/>
      <c r="I483" s="317"/>
      <c r="J483" s="318"/>
      <c r="K483" s="319"/>
      <c r="L483" s="320"/>
      <c r="M483" s="321"/>
      <c r="N483" s="322"/>
      <c r="O483" s="323"/>
      <c r="P483" s="322"/>
      <c r="Q483" s="323"/>
      <c r="R483" s="322"/>
      <c r="S483" s="323"/>
      <c r="T483" s="322"/>
      <c r="U483" s="323"/>
      <c r="V483" s="317"/>
      <c r="W483" s="323"/>
      <c r="X483" s="317"/>
      <c r="Y483" s="323"/>
      <c r="Z483" s="317"/>
      <c r="AA483" s="323"/>
      <c r="AB483" s="317"/>
      <c r="AC483" s="323"/>
      <c r="AD483" s="317"/>
      <c r="AE483" s="323"/>
      <c r="AF483" s="317"/>
      <c r="AG483" s="323"/>
      <c r="AH483" s="317"/>
      <c r="AI483" s="323"/>
      <c r="AJ483" s="324"/>
      <c r="AK483" s="325"/>
      <c r="AL483" s="326"/>
      <c r="AM483" s="325"/>
      <c r="AN483" s="326"/>
      <c r="AO483" s="325"/>
      <c r="AP483" s="326"/>
      <c r="AQ483" s="325"/>
      <c r="AR483" s="326"/>
      <c r="AS483" s="327"/>
      <c r="AT483" s="328"/>
      <c r="AU483" s="327"/>
      <c r="AV483" s="328"/>
      <c r="AW483" s="329"/>
      <c r="AX483" s="328"/>
      <c r="AY483" s="330"/>
      <c r="AZ483" s="328"/>
      <c r="BA483" s="330"/>
      <c r="BB483" s="328"/>
      <c r="BC483" s="330"/>
      <c r="BD483" s="328"/>
      <c r="BE483" s="330"/>
      <c r="BF483" s="328"/>
      <c r="BG483" s="330"/>
      <c r="BH483" s="328"/>
      <c r="BI483" s="330"/>
      <c r="BJ483" s="328"/>
    </row>
    <row r="484" spans="1:68" s="312" customFormat="1" ht="15" thickBot="1" x14ac:dyDescent="0.35">
      <c r="B484" s="313"/>
      <c r="C484" s="224"/>
      <c r="D484" s="314"/>
      <c r="E484" s="224"/>
      <c r="F484" s="315"/>
      <c r="G484" s="316"/>
      <c r="H484" s="317"/>
      <c r="I484" s="317"/>
      <c r="J484" s="318"/>
      <c r="K484" s="319"/>
      <c r="L484" s="320"/>
      <c r="M484" s="321"/>
      <c r="N484" s="322"/>
      <c r="O484" s="323"/>
      <c r="P484" s="322"/>
      <c r="Q484" s="323"/>
      <c r="R484" s="322"/>
      <c r="S484" s="323"/>
      <c r="T484" s="322"/>
      <c r="U484" s="323"/>
      <c r="V484" s="317"/>
      <c r="W484" s="323"/>
      <c r="X484" s="317"/>
      <c r="Y484" s="323"/>
      <c r="Z484" s="317"/>
      <c r="AA484" s="323"/>
      <c r="AB484" s="317"/>
      <c r="AC484" s="323"/>
      <c r="AD484" s="317"/>
      <c r="AE484" s="323"/>
      <c r="AF484" s="317"/>
      <c r="AG484" s="323"/>
      <c r="AH484" s="317"/>
      <c r="AI484" s="323"/>
      <c r="AJ484" s="324"/>
      <c r="AK484" s="325"/>
      <c r="AL484" s="326"/>
      <c r="AM484" s="325"/>
      <c r="AN484" s="326"/>
      <c r="AO484" s="325"/>
      <c r="AP484" s="326"/>
      <c r="AQ484" s="325"/>
      <c r="AR484" s="326"/>
      <c r="AS484" s="327"/>
      <c r="AT484" s="328"/>
      <c r="AU484" s="327"/>
      <c r="AV484" s="328"/>
      <c r="AW484" s="329"/>
      <c r="AX484" s="328"/>
      <c r="AY484" s="330"/>
      <c r="AZ484" s="328"/>
      <c r="BA484" s="330"/>
      <c r="BB484" s="328"/>
      <c r="BC484" s="330"/>
      <c r="BD484" s="328"/>
      <c r="BE484" s="330"/>
      <c r="BF484" s="328"/>
      <c r="BG484" s="330"/>
      <c r="BH484" s="328"/>
      <c r="BI484" s="330"/>
      <c r="BJ484" s="328"/>
    </row>
    <row r="485" spans="1:68" x14ac:dyDescent="0.3">
      <c r="B485" s="461" t="s">
        <v>18</v>
      </c>
      <c r="C485" s="462" t="s">
        <v>17</v>
      </c>
      <c r="D485" s="463"/>
      <c r="E485" s="464"/>
      <c r="F485" s="465"/>
      <c r="G485" s="466"/>
      <c r="H485" s="467"/>
      <c r="I485" s="467"/>
      <c r="J485" s="468">
        <f t="shared" ref="J485:J554" si="48">$J$4*I485</f>
        <v>0</v>
      </c>
      <c r="K485" s="469">
        <f t="shared" ref="K485:K554" si="49">$K$4-$J$4*(I485/$I$4)</f>
        <v>0.6777777777777777</v>
      </c>
      <c r="L485" s="340"/>
      <c r="M485" s="389"/>
      <c r="N485" s="337"/>
      <c r="O485" s="341"/>
      <c r="P485" s="337"/>
      <c r="Q485" s="341"/>
      <c r="R485" s="337"/>
      <c r="S485" s="341"/>
      <c r="T485" s="342"/>
      <c r="U485" s="386"/>
      <c r="V485" s="337"/>
      <c r="W485" s="341"/>
      <c r="X485" s="337"/>
      <c r="Y485" s="341"/>
      <c r="Z485" s="337"/>
      <c r="AA485" s="341"/>
      <c r="AB485" s="383"/>
      <c r="AC485" s="343"/>
      <c r="AD485" s="344"/>
      <c r="AE485" s="345"/>
      <c r="AF485" s="344"/>
      <c r="AG485" s="345"/>
      <c r="AH485" s="344"/>
      <c r="AI485" s="345"/>
      <c r="AJ485" s="346"/>
      <c r="AK485" s="347"/>
      <c r="AL485" s="348"/>
      <c r="AM485" s="349"/>
      <c r="AN485" s="348"/>
      <c r="AO485" s="349"/>
      <c r="AP485" s="348"/>
      <c r="AQ485" s="349"/>
      <c r="AR485" s="374"/>
      <c r="AS485" s="378"/>
      <c r="AT485" s="350"/>
      <c r="AU485" s="351"/>
      <c r="AV485" s="350"/>
      <c r="AW485" s="352"/>
      <c r="AX485" s="356"/>
      <c r="AY485" s="357"/>
      <c r="AZ485" s="350"/>
      <c r="BA485" s="355"/>
      <c r="BB485" s="350"/>
      <c r="BC485" s="355"/>
      <c r="BD485" s="353"/>
      <c r="BE485" s="354"/>
      <c r="BF485" s="350"/>
      <c r="BG485" s="355">
        <v>0.10825231481481483</v>
      </c>
      <c r="BH485" s="350">
        <v>1.655105291098921</v>
      </c>
      <c r="BI485" s="355"/>
      <c r="BJ485" s="356"/>
      <c r="BK485" s="369"/>
    </row>
    <row r="486" spans="1:68" ht="15.6" customHeight="1" x14ac:dyDescent="0.3">
      <c r="B486" s="32" t="s">
        <v>2260</v>
      </c>
      <c r="C486" s="9" t="s">
        <v>2261</v>
      </c>
      <c r="D486" s="21">
        <v>1980</v>
      </c>
      <c r="E486" s="24" t="s">
        <v>2281</v>
      </c>
      <c r="F486" s="106"/>
      <c r="G486" s="298"/>
      <c r="H486" s="72"/>
      <c r="I486" s="72"/>
      <c r="J486" s="291">
        <f t="shared" si="48"/>
        <v>0</v>
      </c>
      <c r="K486" s="292">
        <f t="shared" si="49"/>
        <v>0.6777777777777777</v>
      </c>
      <c r="L486" s="144"/>
      <c r="M486" s="390"/>
      <c r="N486" s="72"/>
      <c r="O486" s="178"/>
      <c r="P486" s="72"/>
      <c r="Q486" s="178"/>
      <c r="R486" s="72"/>
      <c r="S486" s="178"/>
      <c r="T486" s="88"/>
      <c r="U486" s="192"/>
      <c r="V486" s="72"/>
      <c r="W486" s="178"/>
      <c r="X486" s="72"/>
      <c r="Y486" s="178"/>
      <c r="Z486" s="72"/>
      <c r="AA486" s="178"/>
      <c r="AB486" s="88"/>
      <c r="AC486" s="176"/>
      <c r="AD486" s="72"/>
      <c r="AE486" s="184"/>
      <c r="AF486" s="71"/>
      <c r="AG486" s="179"/>
      <c r="AH486" s="71"/>
      <c r="AI486" s="179"/>
      <c r="AJ486" s="82"/>
      <c r="AK486" s="266"/>
      <c r="AL486" s="267"/>
      <c r="AM486" s="271"/>
      <c r="AN486" s="267"/>
      <c r="AO486" s="271"/>
      <c r="AP486" s="270"/>
      <c r="AQ486" s="268"/>
      <c r="AR486" s="269"/>
      <c r="AS486" s="153"/>
      <c r="AT486" s="118"/>
      <c r="AU486" s="154"/>
      <c r="AV486" s="118"/>
      <c r="AW486" s="155"/>
      <c r="AX486" s="120"/>
      <c r="AY486" s="117"/>
      <c r="AZ486" s="118"/>
      <c r="BA486" s="119"/>
      <c r="BB486" s="118"/>
      <c r="BC486" s="119"/>
      <c r="BD486" s="121"/>
      <c r="BE486" s="117"/>
      <c r="BF486" s="118"/>
      <c r="BG486" s="119"/>
      <c r="BH486" s="118"/>
      <c r="BI486" s="119"/>
      <c r="BJ486" s="120"/>
      <c r="BK486" s="83"/>
    </row>
    <row r="487" spans="1:68" x14ac:dyDescent="0.3">
      <c r="B487" s="40" t="s">
        <v>838</v>
      </c>
      <c r="C487" s="162" t="s">
        <v>1957</v>
      </c>
      <c r="D487" s="21">
        <v>1980</v>
      </c>
      <c r="E487" s="12" t="s">
        <v>1842</v>
      </c>
      <c r="F487" s="106"/>
      <c r="G487" s="299"/>
      <c r="H487" s="54"/>
      <c r="I487" s="16"/>
      <c r="J487" s="291">
        <f t="shared" si="48"/>
        <v>0</v>
      </c>
      <c r="K487" s="292">
        <f t="shared" si="49"/>
        <v>0.6777777777777777</v>
      </c>
      <c r="L487" s="50"/>
      <c r="M487" s="390"/>
      <c r="N487" s="72"/>
      <c r="O487" s="178"/>
      <c r="P487" s="72"/>
      <c r="Q487" s="178"/>
      <c r="R487" s="72"/>
      <c r="S487" s="178"/>
      <c r="T487" s="88"/>
      <c r="U487" s="387"/>
      <c r="V487" s="179"/>
      <c r="W487" s="54"/>
      <c r="X487" s="179"/>
      <c r="Y487" s="54"/>
      <c r="Z487" s="179"/>
      <c r="AA487" s="54"/>
      <c r="AB487" s="184"/>
      <c r="AC487" s="231"/>
      <c r="AD487" s="179"/>
      <c r="AE487" s="54"/>
      <c r="AF487" s="179"/>
      <c r="AG487" s="54"/>
      <c r="AH487" s="179"/>
      <c r="AI487" s="232"/>
      <c r="AJ487" s="230"/>
      <c r="AK487" s="272"/>
      <c r="AL487" s="268"/>
      <c r="AM487" s="267"/>
      <c r="AN487" s="268"/>
      <c r="AO487" s="267"/>
      <c r="AP487" s="268"/>
      <c r="AQ487" s="267"/>
      <c r="AR487" s="375"/>
      <c r="AS487" s="235"/>
      <c r="AT487" s="45"/>
      <c r="AU487" s="61"/>
      <c r="AV487" s="46"/>
      <c r="AW487" s="61"/>
      <c r="AX487" s="234"/>
      <c r="AY487" s="233"/>
      <c r="AZ487" s="16"/>
      <c r="BA487" s="61"/>
      <c r="BB487" s="16"/>
      <c r="BC487" s="61"/>
      <c r="BD487" s="242"/>
      <c r="BE487" s="235"/>
      <c r="BF487" s="16"/>
      <c r="BG487" s="61"/>
      <c r="BH487" s="16"/>
      <c r="BI487" s="61"/>
      <c r="BJ487" s="237"/>
      <c r="BK487" s="47"/>
    </row>
    <row r="488" spans="1:68" s="143" customFormat="1" ht="15.6" customHeight="1" x14ac:dyDescent="0.3">
      <c r="B488" s="32" t="s">
        <v>2262</v>
      </c>
      <c r="C488" s="9" t="s">
        <v>2263</v>
      </c>
      <c r="D488" s="21">
        <v>1969</v>
      </c>
      <c r="E488" s="12" t="s">
        <v>2280</v>
      </c>
      <c r="F488" s="106"/>
      <c r="G488" s="298"/>
      <c r="H488" s="72"/>
      <c r="I488" s="72"/>
      <c r="J488" s="291">
        <f t="shared" si="48"/>
        <v>0</v>
      </c>
      <c r="K488" s="292">
        <f t="shared" si="49"/>
        <v>0.6777777777777777</v>
      </c>
      <c r="L488" s="144"/>
      <c r="M488" s="390"/>
      <c r="N488" s="72"/>
      <c r="O488" s="178"/>
      <c r="P488" s="72"/>
      <c r="Q488" s="178"/>
      <c r="R488" s="72"/>
      <c r="S488" s="178"/>
      <c r="T488" s="88"/>
      <c r="U488" s="192"/>
      <c r="V488" s="72"/>
      <c r="W488" s="178"/>
      <c r="X488" s="72"/>
      <c r="Y488" s="178"/>
      <c r="Z488" s="72"/>
      <c r="AA488" s="178"/>
      <c r="AB488" s="88"/>
      <c r="AC488" s="175"/>
      <c r="AD488" s="72"/>
      <c r="AE488" s="193"/>
      <c r="AF488" s="72"/>
      <c r="AG488" s="178"/>
      <c r="AH488" s="72"/>
      <c r="AI488" s="178"/>
      <c r="AJ488" s="88"/>
      <c r="AK488" s="266"/>
      <c r="AL488" s="267"/>
      <c r="AM488" s="271"/>
      <c r="AN488" s="267"/>
      <c r="AO488" s="271"/>
      <c r="AP488" s="270"/>
      <c r="AQ488" s="271"/>
      <c r="AR488" s="269"/>
      <c r="AS488" s="153"/>
      <c r="AT488" s="118"/>
      <c r="AU488" s="154"/>
      <c r="AV488" s="118"/>
      <c r="AW488" s="155"/>
      <c r="AX488" s="120"/>
      <c r="AY488" s="117"/>
      <c r="AZ488" s="118"/>
      <c r="BA488" s="119"/>
      <c r="BB488" s="118"/>
      <c r="BC488" s="119"/>
      <c r="BD488" s="125"/>
      <c r="BE488" s="117"/>
      <c r="BF488" s="118"/>
      <c r="BG488" s="119"/>
      <c r="BH488" s="118"/>
      <c r="BI488" s="119"/>
      <c r="BJ488" s="120"/>
      <c r="BK488" s="210"/>
    </row>
    <row r="489" spans="1:68" s="143" customFormat="1" ht="15.6" customHeight="1" x14ac:dyDescent="0.3">
      <c r="B489" s="455" t="s">
        <v>2274</v>
      </c>
      <c r="C489" s="12" t="s">
        <v>2275</v>
      </c>
      <c r="D489" s="21">
        <v>1971</v>
      </c>
      <c r="E489" s="24" t="s">
        <v>1836</v>
      </c>
      <c r="F489" s="106"/>
      <c r="G489" s="298"/>
      <c r="H489" s="72"/>
      <c r="I489" s="72"/>
      <c r="J489" s="291">
        <f t="shared" ref="J489:J490" si="50">$J$4*I489</f>
        <v>0</v>
      </c>
      <c r="K489" s="292">
        <f t="shared" ref="K489:K490" si="51">$K$4-$J$4*(I489/$I$4)</f>
        <v>0.6777777777777777</v>
      </c>
      <c r="L489" s="144"/>
      <c r="M489" s="390"/>
      <c r="N489" s="72"/>
      <c r="O489" s="178"/>
      <c r="P489" s="72"/>
      <c r="Q489" s="178"/>
      <c r="R489" s="72"/>
      <c r="S489" s="178"/>
      <c r="T489" s="88"/>
      <c r="U489" s="192"/>
      <c r="V489" s="72"/>
      <c r="W489" s="178"/>
      <c r="X489" s="72"/>
      <c r="Y489" s="178"/>
      <c r="Z489" s="72"/>
      <c r="AA489" s="178"/>
      <c r="AB489" s="88"/>
      <c r="AC489" s="175"/>
      <c r="AD489" s="72"/>
      <c r="AE489" s="193"/>
      <c r="AF489" s="72"/>
      <c r="AG489" s="178"/>
      <c r="AH489" s="72"/>
      <c r="AI489" s="178"/>
      <c r="AJ489" s="88"/>
      <c r="AK489" s="266"/>
      <c r="AL489" s="267"/>
      <c r="AM489" s="271"/>
      <c r="AN489" s="267"/>
      <c r="AO489" s="271"/>
      <c r="AP489" s="270"/>
      <c r="AQ489" s="268"/>
      <c r="AR489" s="269"/>
      <c r="AS489" s="153"/>
      <c r="AT489" s="118"/>
      <c r="AU489" s="154"/>
      <c r="AV489" s="118"/>
      <c r="AW489" s="155"/>
      <c r="AX489" s="120"/>
      <c r="AY489" s="117"/>
      <c r="AZ489" s="118"/>
      <c r="BA489" s="119"/>
      <c r="BB489" s="118"/>
      <c r="BC489" s="119"/>
      <c r="BD489" s="121"/>
      <c r="BE489" s="117"/>
      <c r="BF489" s="118"/>
      <c r="BG489" s="119"/>
      <c r="BH489" s="118"/>
      <c r="BI489" s="119"/>
      <c r="BJ489" s="120"/>
      <c r="BK489" s="210"/>
    </row>
    <row r="490" spans="1:68" x14ac:dyDescent="0.3">
      <c r="B490" s="32" t="s">
        <v>374</v>
      </c>
      <c r="C490" s="9" t="s">
        <v>373</v>
      </c>
      <c r="D490" s="21">
        <v>1966</v>
      </c>
      <c r="E490" s="24" t="s">
        <v>1836</v>
      </c>
      <c r="F490" s="106"/>
      <c r="G490" s="298"/>
      <c r="H490" s="72"/>
      <c r="I490" s="72"/>
      <c r="J490" s="291">
        <f t="shared" si="50"/>
        <v>0</v>
      </c>
      <c r="K490" s="292">
        <f t="shared" si="51"/>
        <v>0.6777777777777777</v>
      </c>
      <c r="L490" s="144"/>
      <c r="M490" s="390"/>
      <c r="N490" s="72"/>
      <c r="O490" s="178"/>
      <c r="P490" s="72"/>
      <c r="Q490" s="178"/>
      <c r="R490" s="72"/>
      <c r="S490" s="178"/>
      <c r="T490" s="88"/>
      <c r="U490" s="192"/>
      <c r="V490" s="72"/>
      <c r="W490" s="178"/>
      <c r="X490" s="72"/>
      <c r="Y490" s="178"/>
      <c r="Z490" s="72"/>
      <c r="AA490" s="178"/>
      <c r="AB490" s="84"/>
      <c r="AC490" s="176"/>
      <c r="AD490" s="71"/>
      <c r="AE490" s="179"/>
      <c r="AF490" s="71"/>
      <c r="AG490" s="179"/>
      <c r="AH490" s="71"/>
      <c r="AI490" s="179"/>
      <c r="AJ490" s="82"/>
      <c r="AK490" s="266"/>
      <c r="AL490" s="267"/>
      <c r="AM490" s="268">
        <v>7.4456018518518574E-2</v>
      </c>
      <c r="AN490" s="267">
        <v>1.7405303030303079</v>
      </c>
      <c r="AO490" s="268"/>
      <c r="AP490" s="267"/>
      <c r="AQ490" s="268"/>
      <c r="AR490" s="270"/>
      <c r="AS490" s="379"/>
      <c r="AT490" s="118"/>
      <c r="AU490" s="154" t="s">
        <v>589</v>
      </c>
      <c r="AV490" s="118"/>
      <c r="AW490" s="155"/>
      <c r="AX490" s="120"/>
      <c r="AY490" s="124"/>
      <c r="AZ490" s="118"/>
      <c r="BA490" s="119"/>
      <c r="BB490" s="118"/>
      <c r="BC490" s="119"/>
      <c r="BD490" s="121"/>
      <c r="BE490" s="117"/>
      <c r="BF490" s="118"/>
      <c r="BG490" s="119"/>
      <c r="BH490" s="118"/>
      <c r="BI490" s="119"/>
      <c r="BJ490" s="120"/>
      <c r="BK490" s="83"/>
    </row>
    <row r="491" spans="1:68" x14ac:dyDescent="0.3">
      <c r="B491" s="32" t="s">
        <v>20</v>
      </c>
      <c r="C491" s="9" t="s">
        <v>19</v>
      </c>
      <c r="D491" s="21"/>
      <c r="E491" s="24"/>
      <c r="F491" s="106"/>
      <c r="G491" s="298"/>
      <c r="H491" s="72"/>
      <c r="I491" s="72"/>
      <c r="J491" s="291">
        <f t="shared" si="48"/>
        <v>0</v>
      </c>
      <c r="K491" s="292">
        <f t="shared" si="49"/>
        <v>0.6777777777777777</v>
      </c>
      <c r="L491" s="144"/>
      <c r="M491" s="390"/>
      <c r="N491" s="72"/>
      <c r="O491" s="178"/>
      <c r="P491" s="72"/>
      <c r="Q491" s="178"/>
      <c r="R491" s="72"/>
      <c r="S491" s="178"/>
      <c r="T491" s="88"/>
      <c r="U491" s="192"/>
      <c r="V491" s="72"/>
      <c r="W491" s="178"/>
      <c r="X491" s="72"/>
      <c r="Y491" s="178"/>
      <c r="Z491" s="72"/>
      <c r="AA491" s="178"/>
      <c r="AB491" s="84"/>
      <c r="AC491" s="176"/>
      <c r="AD491" s="71"/>
      <c r="AE491" s="179"/>
      <c r="AF491" s="71"/>
      <c r="AG491" s="179"/>
      <c r="AH491" s="71"/>
      <c r="AI491" s="179"/>
      <c r="AJ491" s="82"/>
      <c r="AK491" s="266"/>
      <c r="AL491" s="267"/>
      <c r="AM491" s="268"/>
      <c r="AN491" s="267"/>
      <c r="AO491" s="268"/>
      <c r="AP491" s="267"/>
      <c r="AQ491" s="268"/>
      <c r="AR491" s="270"/>
      <c r="AS491" s="379"/>
      <c r="AT491" s="118"/>
      <c r="AU491" s="154"/>
      <c r="AV491" s="118"/>
      <c r="AW491" s="155"/>
      <c r="AX491" s="120"/>
      <c r="AY491" s="124"/>
      <c r="AZ491" s="118"/>
      <c r="BA491" s="119"/>
      <c r="BB491" s="118"/>
      <c r="BC491" s="119"/>
      <c r="BD491" s="121"/>
      <c r="BE491" s="117"/>
      <c r="BF491" s="118"/>
      <c r="BG491" s="119"/>
      <c r="BH491" s="118"/>
      <c r="BI491" s="119">
        <v>1.2577546296296297E-2</v>
      </c>
      <c r="BJ491" s="120">
        <v>1.1714757986273314</v>
      </c>
      <c r="BK491" s="83"/>
    </row>
    <row r="492" spans="1:68" x14ac:dyDescent="0.3">
      <c r="B492" s="40" t="s">
        <v>800</v>
      </c>
      <c r="C492" s="9" t="s">
        <v>783</v>
      </c>
      <c r="D492" s="21"/>
      <c r="E492" s="24"/>
      <c r="F492" s="106"/>
      <c r="G492" s="298"/>
      <c r="H492" s="72"/>
      <c r="I492" s="72"/>
      <c r="J492" s="291">
        <f t="shared" si="48"/>
        <v>0</v>
      </c>
      <c r="K492" s="292">
        <f t="shared" si="49"/>
        <v>0.6777777777777777</v>
      </c>
      <c r="L492" s="144"/>
      <c r="M492" s="390"/>
      <c r="N492" s="72"/>
      <c r="O492" s="178"/>
      <c r="P492" s="72"/>
      <c r="Q492" s="178"/>
      <c r="R492" s="72"/>
      <c r="S492" s="178"/>
      <c r="T492" s="88"/>
      <c r="U492" s="192"/>
      <c r="V492" s="72"/>
      <c r="W492" s="178"/>
      <c r="X492" s="72"/>
      <c r="Y492" s="178"/>
      <c r="Z492" s="72"/>
      <c r="AA492" s="178"/>
      <c r="AB492" s="84"/>
      <c r="AC492" s="176"/>
      <c r="AD492" s="71"/>
      <c r="AE492" s="179"/>
      <c r="AF492" s="71"/>
      <c r="AG492" s="179"/>
      <c r="AH492" s="71"/>
      <c r="AI492" s="179"/>
      <c r="AJ492" s="82"/>
      <c r="AK492" s="266"/>
      <c r="AL492" s="267"/>
      <c r="AM492" s="268"/>
      <c r="AN492" s="267"/>
      <c r="AO492" s="268"/>
      <c r="AP492" s="267"/>
      <c r="AQ492" s="268"/>
      <c r="AR492" s="270"/>
      <c r="AS492" s="379"/>
      <c r="AT492" s="118"/>
      <c r="AU492" s="154"/>
      <c r="AV492" s="118"/>
      <c r="AW492" s="155"/>
      <c r="AX492" s="120"/>
      <c r="AY492" s="124"/>
      <c r="AZ492" s="118"/>
      <c r="BA492" s="119">
        <v>5.6840277777777781E-2</v>
      </c>
      <c r="BB492" s="118">
        <v>1.2829153605015677</v>
      </c>
      <c r="BC492" s="119"/>
      <c r="BD492" s="121"/>
      <c r="BE492" s="117"/>
      <c r="BF492" s="118"/>
      <c r="BG492" s="119"/>
      <c r="BH492" s="118"/>
      <c r="BI492" s="119"/>
      <c r="BJ492" s="120"/>
      <c r="BK492" s="83"/>
      <c r="BN492" s="143"/>
      <c r="BO492" s="143"/>
      <c r="BP492" s="143"/>
    </row>
    <row r="493" spans="1:68" x14ac:dyDescent="0.3">
      <c r="A493" s="22"/>
      <c r="B493" s="32" t="s">
        <v>22</v>
      </c>
      <c r="C493" s="9" t="s">
        <v>21</v>
      </c>
      <c r="D493" s="21"/>
      <c r="E493" s="12" t="s">
        <v>696</v>
      </c>
      <c r="F493" s="106"/>
      <c r="G493" s="298"/>
      <c r="H493" s="72"/>
      <c r="I493" s="72"/>
      <c r="J493" s="291">
        <f t="shared" si="48"/>
        <v>0</v>
      </c>
      <c r="K493" s="292">
        <f t="shared" si="49"/>
        <v>0.6777777777777777</v>
      </c>
      <c r="L493" s="144"/>
      <c r="M493" s="390"/>
      <c r="N493" s="72"/>
      <c r="O493" s="178"/>
      <c r="P493" s="72"/>
      <c r="Q493" s="178"/>
      <c r="R493" s="72"/>
      <c r="S493" s="178"/>
      <c r="T493" s="88"/>
      <c r="U493" s="192"/>
      <c r="V493" s="72"/>
      <c r="W493" s="178"/>
      <c r="X493" s="72"/>
      <c r="Y493" s="178"/>
      <c r="Z493" s="72"/>
      <c r="AA493" s="178"/>
      <c r="AB493" s="84"/>
      <c r="AC493" s="176"/>
      <c r="AD493" s="71"/>
      <c r="AE493" s="179"/>
      <c r="AF493" s="71"/>
      <c r="AG493" s="179"/>
      <c r="AH493" s="71"/>
      <c r="AI493" s="179"/>
      <c r="AJ493" s="82"/>
      <c r="AK493" s="266"/>
      <c r="AL493" s="267"/>
      <c r="AM493" s="268"/>
      <c r="AN493" s="267"/>
      <c r="AO493" s="268">
        <v>1.1643518518518525E-2</v>
      </c>
      <c r="AP493" s="267">
        <v>1.0577448795054099</v>
      </c>
      <c r="AQ493" s="268"/>
      <c r="AR493" s="270"/>
      <c r="AS493" s="379"/>
      <c r="AT493" s="118"/>
      <c r="AU493" s="154"/>
      <c r="AV493" s="118"/>
      <c r="AW493" s="155">
        <v>1.1988425925925925E-2</v>
      </c>
      <c r="AX493" s="120">
        <v>1.0817377985100605</v>
      </c>
      <c r="AY493" s="124"/>
      <c r="AZ493" s="118"/>
      <c r="BA493" s="119"/>
      <c r="BB493" s="118"/>
      <c r="BC493" s="119">
        <v>1.2739197530864199E-2</v>
      </c>
      <c r="BD493" s="121">
        <v>1.1506028294654682</v>
      </c>
      <c r="BE493" s="117"/>
      <c r="BF493" s="118"/>
      <c r="BG493" s="119"/>
      <c r="BH493" s="118"/>
      <c r="BI493" s="119">
        <v>1.3246141975308642E-2</v>
      </c>
      <c r="BJ493" s="120">
        <v>1.2337489669050272</v>
      </c>
      <c r="BK493" s="83"/>
    </row>
    <row r="494" spans="1:68" x14ac:dyDescent="0.3">
      <c r="A494" s="22"/>
      <c r="B494" s="32" t="s">
        <v>24</v>
      </c>
      <c r="C494" s="9" t="s">
        <v>23</v>
      </c>
      <c r="D494" s="21"/>
      <c r="E494" s="12" t="s">
        <v>696</v>
      </c>
      <c r="F494" s="106"/>
      <c r="G494" s="298"/>
      <c r="H494" s="72"/>
      <c r="I494" s="72"/>
      <c r="J494" s="291">
        <f t="shared" si="48"/>
        <v>0</v>
      </c>
      <c r="K494" s="292">
        <f t="shared" si="49"/>
        <v>0.6777777777777777</v>
      </c>
      <c r="L494" s="144"/>
      <c r="M494" s="390"/>
      <c r="N494" s="72"/>
      <c r="O494" s="178"/>
      <c r="P494" s="72"/>
      <c r="Q494" s="178"/>
      <c r="R494" s="72"/>
      <c r="S494" s="178"/>
      <c r="T494" s="88"/>
      <c r="U494" s="192"/>
      <c r="V494" s="72"/>
      <c r="W494" s="178"/>
      <c r="X494" s="72"/>
      <c r="Y494" s="178"/>
      <c r="Z494" s="72"/>
      <c r="AA494" s="178"/>
      <c r="AB494" s="84"/>
      <c r="AC494" s="176"/>
      <c r="AD494" s="71"/>
      <c r="AE494" s="179"/>
      <c r="AF494" s="71"/>
      <c r="AG494" s="179"/>
      <c r="AH494" s="71"/>
      <c r="AI494" s="179"/>
      <c r="AJ494" s="82"/>
      <c r="AK494" s="266"/>
      <c r="AL494" s="267"/>
      <c r="AM494" s="268"/>
      <c r="AN494" s="267"/>
      <c r="AO494" s="268">
        <v>1.1007870370370321E-2</v>
      </c>
      <c r="AP494" s="267">
        <v>1</v>
      </c>
      <c r="AQ494" s="268"/>
      <c r="AR494" s="270"/>
      <c r="AS494" s="379"/>
      <c r="AT494" s="118"/>
      <c r="AU494" s="154"/>
      <c r="AV494" s="118"/>
      <c r="AW494" s="155">
        <v>1.1082561728395062E-2</v>
      </c>
      <c r="AX494" s="120">
        <v>1</v>
      </c>
      <c r="AY494" s="124"/>
      <c r="AZ494" s="118"/>
      <c r="BA494" s="119"/>
      <c r="BB494" s="118"/>
      <c r="BC494" s="119">
        <v>1.1888503086419755E-2</v>
      </c>
      <c r="BD494" s="121">
        <v>1.0737682068436827</v>
      </c>
      <c r="BE494" s="117"/>
      <c r="BF494" s="118"/>
      <c r="BG494" s="119"/>
      <c r="BH494" s="118"/>
      <c r="BI494" s="119">
        <v>1.2681712962962964E-2</v>
      </c>
      <c r="BJ494" s="120">
        <v>1.1811779079377629</v>
      </c>
      <c r="BK494" s="83"/>
    </row>
    <row r="495" spans="1:68" x14ac:dyDescent="0.3">
      <c r="B495" s="32" t="s">
        <v>28</v>
      </c>
      <c r="C495" s="9" t="s">
        <v>27</v>
      </c>
      <c r="D495" s="21">
        <v>1998</v>
      </c>
      <c r="E495" s="24" t="s">
        <v>696</v>
      </c>
      <c r="F495" s="106"/>
      <c r="G495" s="298"/>
      <c r="H495" s="72"/>
      <c r="I495" s="72"/>
      <c r="J495" s="291">
        <f t="shared" si="48"/>
        <v>0</v>
      </c>
      <c r="K495" s="292">
        <f t="shared" si="49"/>
        <v>0.6777777777777777</v>
      </c>
      <c r="L495" s="144"/>
      <c r="M495" s="390"/>
      <c r="N495" s="72"/>
      <c r="O495" s="178"/>
      <c r="P495" s="72"/>
      <c r="Q495" s="178"/>
      <c r="R495" s="72"/>
      <c r="S495" s="178"/>
      <c r="T495" s="88"/>
      <c r="U495" s="192"/>
      <c r="V495" s="72"/>
      <c r="W495" s="178"/>
      <c r="X495" s="72"/>
      <c r="Y495" s="178"/>
      <c r="Z495" s="72"/>
      <c r="AA495" s="178"/>
      <c r="AB495" s="84"/>
      <c r="AC495" s="176"/>
      <c r="AD495" s="71"/>
      <c r="AE495" s="179"/>
      <c r="AF495" s="71"/>
      <c r="AG495" s="179"/>
      <c r="AH495" s="71"/>
      <c r="AI495" s="179"/>
      <c r="AJ495" s="82"/>
      <c r="AK495" s="266"/>
      <c r="AL495" s="267"/>
      <c r="AM495" s="268"/>
      <c r="AN495" s="267"/>
      <c r="AO495" s="268"/>
      <c r="AP495" s="267"/>
      <c r="AQ495" s="268"/>
      <c r="AR495" s="270"/>
      <c r="AS495" s="379">
        <v>5.1076388888888886E-2</v>
      </c>
      <c r="AT495" s="118">
        <v>1.226855713094245</v>
      </c>
      <c r="AU495" s="154"/>
      <c r="AV495" s="118"/>
      <c r="AW495" s="155"/>
      <c r="AX495" s="120"/>
      <c r="AY495" s="124">
        <v>5.4108796296296301E-2</v>
      </c>
      <c r="AZ495" s="118">
        <v>1.2483311081441923</v>
      </c>
      <c r="BA495" s="119"/>
      <c r="BB495" s="118"/>
      <c r="BC495" s="119"/>
      <c r="BD495" s="121"/>
      <c r="BE495" s="117"/>
      <c r="BF495" s="118"/>
      <c r="BG495" s="119"/>
      <c r="BH495" s="118"/>
      <c r="BI495" s="119"/>
      <c r="BJ495" s="120"/>
      <c r="BK495" s="83"/>
    </row>
    <row r="496" spans="1:68" ht="15.6" customHeight="1" x14ac:dyDescent="0.3">
      <c r="B496" s="32" t="s">
        <v>2252</v>
      </c>
      <c r="C496" s="9" t="s">
        <v>2253</v>
      </c>
      <c r="D496" s="21">
        <v>1983</v>
      </c>
      <c r="E496" s="24" t="s">
        <v>1836</v>
      </c>
      <c r="F496" s="106"/>
      <c r="G496" s="298"/>
      <c r="H496" s="72"/>
      <c r="I496" s="72"/>
      <c r="J496" s="291">
        <f t="shared" ref="J496" si="52">$J$4*I496</f>
        <v>0</v>
      </c>
      <c r="K496" s="292">
        <f t="shared" ref="K496" si="53">$K$4-$J$4*(I496/$I$4)</f>
        <v>0.6777777777777777</v>
      </c>
      <c r="L496" s="144"/>
      <c r="M496" s="390"/>
      <c r="N496" s="72"/>
      <c r="O496" s="178"/>
      <c r="P496" s="72"/>
      <c r="Q496" s="178"/>
      <c r="R496" s="72"/>
      <c r="S496" s="178"/>
      <c r="T496" s="88"/>
      <c r="U496" s="192"/>
      <c r="V496" s="63"/>
      <c r="W496" s="178"/>
      <c r="X496" s="72"/>
      <c r="Y496" s="178"/>
      <c r="Z496" s="72"/>
      <c r="AA496" s="178"/>
      <c r="AB496" s="88"/>
      <c r="AC496" s="176"/>
      <c r="AD496" s="71"/>
      <c r="AE496" s="184"/>
      <c r="AF496" s="71"/>
      <c r="AG496" s="179"/>
      <c r="AH496" s="71"/>
      <c r="AI496" s="179"/>
      <c r="AJ496" s="82"/>
      <c r="AK496" s="266"/>
      <c r="AL496" s="267"/>
      <c r="AM496" s="271"/>
      <c r="AN496" s="267"/>
      <c r="AO496" s="271"/>
      <c r="AP496" s="270"/>
      <c r="AQ496" s="271"/>
      <c r="AR496" s="269"/>
      <c r="AS496" s="153"/>
      <c r="AT496" s="118"/>
      <c r="AU496" s="154"/>
      <c r="AV496" s="118"/>
      <c r="AW496" s="155"/>
      <c r="AX496" s="120"/>
      <c r="AY496" s="117"/>
      <c r="AZ496" s="118"/>
      <c r="BA496" s="119"/>
      <c r="BB496" s="118"/>
      <c r="BC496" s="119"/>
      <c r="BD496" s="125"/>
      <c r="BE496" s="117"/>
      <c r="BF496" s="118"/>
      <c r="BG496" s="119"/>
      <c r="BH496" s="118"/>
      <c r="BI496" s="119"/>
      <c r="BJ496" s="120"/>
      <c r="BK496" s="83"/>
    </row>
    <row r="497" spans="1:63" x14ac:dyDescent="0.3">
      <c r="B497" s="32" t="s">
        <v>36</v>
      </c>
      <c r="C497" s="9" t="s">
        <v>35</v>
      </c>
      <c r="D497" s="21">
        <v>1985</v>
      </c>
      <c r="E497" s="24" t="s">
        <v>699</v>
      </c>
      <c r="F497" s="106"/>
      <c r="G497" s="298"/>
      <c r="H497" s="72"/>
      <c r="I497" s="72"/>
      <c r="J497" s="291">
        <f t="shared" si="48"/>
        <v>0</v>
      </c>
      <c r="K497" s="292">
        <f t="shared" si="49"/>
        <v>0.6777777777777777</v>
      </c>
      <c r="L497" s="144"/>
      <c r="M497" s="390"/>
      <c r="N497" s="72"/>
      <c r="O497" s="178"/>
      <c r="P497" s="72"/>
      <c r="Q497" s="178"/>
      <c r="R497" s="72"/>
      <c r="S497" s="178"/>
      <c r="T497" s="88"/>
      <c r="U497" s="192"/>
      <c r="V497" s="72"/>
      <c r="W497" s="178"/>
      <c r="X497" s="72"/>
      <c r="Y497" s="178"/>
      <c r="Z497" s="72"/>
      <c r="AA497" s="178"/>
      <c r="AB497" s="84"/>
      <c r="AC497" s="176"/>
      <c r="AD497" s="71"/>
      <c r="AE497" s="179"/>
      <c r="AF497" s="71"/>
      <c r="AG497" s="179"/>
      <c r="AH497" s="71"/>
      <c r="AI497" s="179"/>
      <c r="AJ497" s="82"/>
      <c r="AK497" s="266"/>
      <c r="AL497" s="267"/>
      <c r="AM497" s="268"/>
      <c r="AN497" s="267"/>
      <c r="AO497" s="268"/>
      <c r="AP497" s="267"/>
      <c r="AQ497" s="268"/>
      <c r="AR497" s="270"/>
      <c r="AS497" s="379">
        <v>6.3379629629629633E-2</v>
      </c>
      <c r="AT497" s="118">
        <v>1.5223797609118708</v>
      </c>
      <c r="AU497" s="154"/>
      <c r="AV497" s="118"/>
      <c r="AW497" s="155"/>
      <c r="AX497" s="120"/>
      <c r="AY497" s="124"/>
      <c r="AZ497" s="118"/>
      <c r="BA497" s="119"/>
      <c r="BB497" s="118"/>
      <c r="BC497" s="119"/>
      <c r="BD497" s="121"/>
      <c r="BE497" s="117"/>
      <c r="BF497" s="118"/>
      <c r="BG497" s="119"/>
      <c r="BH497" s="118"/>
      <c r="BI497" s="119"/>
      <c r="BJ497" s="120"/>
      <c r="BK497" s="83"/>
    </row>
    <row r="498" spans="1:63" x14ac:dyDescent="0.3">
      <c r="B498" s="32" t="s">
        <v>38</v>
      </c>
      <c r="C498" s="9" t="s">
        <v>37</v>
      </c>
      <c r="D498" s="21"/>
      <c r="E498" s="24"/>
      <c r="F498" s="106"/>
      <c r="G498" s="298"/>
      <c r="H498" s="72"/>
      <c r="I498" s="72"/>
      <c r="J498" s="291">
        <f t="shared" si="48"/>
        <v>0</v>
      </c>
      <c r="K498" s="292">
        <f t="shared" si="49"/>
        <v>0.6777777777777777</v>
      </c>
      <c r="L498" s="144"/>
      <c r="M498" s="390"/>
      <c r="N498" s="72"/>
      <c r="O498" s="178"/>
      <c r="P498" s="72"/>
      <c r="Q498" s="178"/>
      <c r="R498" s="72"/>
      <c r="S498" s="178"/>
      <c r="T498" s="88"/>
      <c r="U498" s="192"/>
      <c r="V498" s="72"/>
      <c r="W498" s="178"/>
      <c r="X498" s="72"/>
      <c r="Y498" s="178"/>
      <c r="Z498" s="72"/>
      <c r="AA498" s="178"/>
      <c r="AB498" s="84"/>
      <c r="AC498" s="176"/>
      <c r="AD498" s="71"/>
      <c r="AE498" s="179"/>
      <c r="AF498" s="71"/>
      <c r="AG498" s="179"/>
      <c r="AH498" s="71"/>
      <c r="AI498" s="179"/>
      <c r="AJ498" s="82"/>
      <c r="AK498" s="266"/>
      <c r="AL498" s="267"/>
      <c r="AM498" s="268"/>
      <c r="AN498" s="267"/>
      <c r="AO498" s="268"/>
      <c r="AP498" s="267"/>
      <c r="AQ498" s="268"/>
      <c r="AR498" s="270"/>
      <c r="AS498" s="379"/>
      <c r="AT498" s="118"/>
      <c r="AU498" s="154"/>
      <c r="AV498" s="118"/>
      <c r="AW498" s="155"/>
      <c r="AX498" s="120"/>
      <c r="AY498" s="124"/>
      <c r="AZ498" s="118"/>
      <c r="BA498" s="119">
        <v>6.1446759259259263E-2</v>
      </c>
      <c r="BB498" s="118">
        <v>1.3868861024033441</v>
      </c>
      <c r="BC498" s="119"/>
      <c r="BD498" s="121"/>
      <c r="BE498" s="117"/>
      <c r="BF498" s="118"/>
      <c r="BG498" s="119">
        <v>0.10206018518518518</v>
      </c>
      <c r="BH498" s="118">
        <v>1.5604317819854894</v>
      </c>
      <c r="BI498" s="119"/>
      <c r="BJ498" s="120"/>
      <c r="BK498" s="83"/>
    </row>
    <row r="499" spans="1:63" x14ac:dyDescent="0.3">
      <c r="A499" s="22"/>
      <c r="B499" s="42" t="s">
        <v>946</v>
      </c>
      <c r="C499" s="38" t="s">
        <v>1057</v>
      </c>
      <c r="D499" s="21"/>
      <c r="E499" s="12" t="s">
        <v>1152</v>
      </c>
      <c r="F499" s="106"/>
      <c r="G499" s="298"/>
      <c r="H499" s="72"/>
      <c r="I499" s="72"/>
      <c r="J499" s="291">
        <f t="shared" si="48"/>
        <v>0</v>
      </c>
      <c r="K499" s="292">
        <f t="shared" si="49"/>
        <v>0.6777777777777777</v>
      </c>
      <c r="L499" s="144"/>
      <c r="M499" s="390"/>
      <c r="N499" s="72"/>
      <c r="O499" s="178"/>
      <c r="P499" s="72"/>
      <c r="Q499" s="178"/>
      <c r="R499" s="72"/>
      <c r="S499" s="178"/>
      <c r="T499" s="88"/>
      <c r="U499" s="192"/>
      <c r="V499" s="72"/>
      <c r="W499" s="178"/>
      <c r="X499" s="72"/>
      <c r="Y499" s="178"/>
      <c r="Z499" s="72"/>
      <c r="AA499" s="178"/>
      <c r="AB499" s="84"/>
      <c r="AC499" s="176"/>
      <c r="AD499" s="71"/>
      <c r="AE499" s="179"/>
      <c r="AF499" s="71"/>
      <c r="AG499" s="179"/>
      <c r="AH499" s="71"/>
      <c r="AI499" s="179"/>
      <c r="AJ499" s="82"/>
      <c r="AK499" s="266" t="s">
        <v>1228</v>
      </c>
      <c r="AL499" s="267">
        <v>1.2897316821465425</v>
      </c>
      <c r="AM499" s="268"/>
      <c r="AN499" s="267"/>
      <c r="AO499" s="268"/>
      <c r="AP499" s="267"/>
      <c r="AQ499" s="268"/>
      <c r="AR499" s="270"/>
      <c r="AS499" s="379"/>
      <c r="AT499" s="118"/>
      <c r="AU499" s="154"/>
      <c r="AV499" s="118"/>
      <c r="AW499" s="155"/>
      <c r="AX499" s="120"/>
      <c r="AY499" s="124"/>
      <c r="AZ499" s="118"/>
      <c r="BA499" s="119"/>
      <c r="BB499" s="118"/>
      <c r="BC499" s="119"/>
      <c r="BD499" s="121"/>
      <c r="BE499" s="117"/>
      <c r="BF499" s="118"/>
      <c r="BG499" s="119"/>
      <c r="BH499" s="118"/>
      <c r="BI499" s="119"/>
      <c r="BJ499" s="120"/>
      <c r="BK499" s="83"/>
    </row>
    <row r="500" spans="1:63" x14ac:dyDescent="0.3">
      <c r="B500" s="32" t="s">
        <v>44</v>
      </c>
      <c r="C500" s="9" t="s">
        <v>43</v>
      </c>
      <c r="D500" s="21"/>
      <c r="E500" s="24"/>
      <c r="F500" s="106"/>
      <c r="G500" s="298"/>
      <c r="H500" s="72"/>
      <c r="I500" s="72"/>
      <c r="J500" s="291">
        <f t="shared" si="48"/>
        <v>0</v>
      </c>
      <c r="K500" s="292">
        <f t="shared" si="49"/>
        <v>0.6777777777777777</v>
      </c>
      <c r="L500" s="144"/>
      <c r="M500" s="390"/>
      <c r="N500" s="72"/>
      <c r="O500" s="178"/>
      <c r="P500" s="72"/>
      <c r="Q500" s="178"/>
      <c r="R500" s="72"/>
      <c r="S500" s="178"/>
      <c r="T500" s="88"/>
      <c r="U500" s="192"/>
      <c r="V500" s="72"/>
      <c r="W500" s="178"/>
      <c r="X500" s="72"/>
      <c r="Y500" s="178"/>
      <c r="Z500" s="72"/>
      <c r="AA500" s="178"/>
      <c r="AB500" s="84"/>
      <c r="AC500" s="176"/>
      <c r="AD500" s="71"/>
      <c r="AE500" s="179"/>
      <c r="AF500" s="71"/>
      <c r="AG500" s="179"/>
      <c r="AH500" s="71"/>
      <c r="AI500" s="179"/>
      <c r="AJ500" s="82"/>
      <c r="AK500" s="266"/>
      <c r="AL500" s="267"/>
      <c r="AM500" s="268"/>
      <c r="AN500" s="267"/>
      <c r="AO500" s="268"/>
      <c r="AP500" s="267"/>
      <c r="AQ500" s="268"/>
      <c r="AR500" s="270"/>
      <c r="AS500" s="379"/>
      <c r="AT500" s="118"/>
      <c r="AU500" s="154"/>
      <c r="AV500" s="118"/>
      <c r="AW500" s="155"/>
      <c r="AX500" s="120"/>
      <c r="AY500" s="124"/>
      <c r="AZ500" s="118"/>
      <c r="BA500" s="119"/>
      <c r="BB500" s="118"/>
      <c r="BC500" s="119"/>
      <c r="BD500" s="121"/>
      <c r="BE500" s="117">
        <v>4.5706018518518521E-2</v>
      </c>
      <c r="BF500" s="118">
        <v>1.0713510580575152</v>
      </c>
      <c r="BG500" s="119"/>
      <c r="BH500" s="118"/>
      <c r="BI500" s="119"/>
      <c r="BJ500" s="120"/>
      <c r="BK500" s="83"/>
    </row>
    <row r="501" spans="1:63" x14ac:dyDescent="0.3">
      <c r="B501" s="258" t="s">
        <v>591</v>
      </c>
      <c r="C501" s="17" t="s">
        <v>590</v>
      </c>
      <c r="D501" s="21"/>
      <c r="E501" s="12"/>
      <c r="F501" s="106"/>
      <c r="G501" s="298"/>
      <c r="H501" s="54"/>
      <c r="I501" s="54"/>
      <c r="J501" s="291">
        <f t="shared" si="48"/>
        <v>0</v>
      </c>
      <c r="K501" s="292">
        <f t="shared" si="49"/>
        <v>0.6777777777777777</v>
      </c>
      <c r="L501" s="50"/>
      <c r="M501" s="390"/>
      <c r="N501" s="72"/>
      <c r="O501" s="178"/>
      <c r="P501" s="72"/>
      <c r="Q501" s="178"/>
      <c r="R501" s="72"/>
      <c r="S501" s="178"/>
      <c r="T501" s="88"/>
      <c r="U501" s="191"/>
      <c r="V501" s="54"/>
      <c r="W501" s="179"/>
      <c r="X501" s="54"/>
      <c r="Y501" s="179"/>
      <c r="Z501" s="54"/>
      <c r="AA501" s="179"/>
      <c r="AB501" s="56"/>
      <c r="AC501" s="176"/>
      <c r="AD501" s="54"/>
      <c r="AE501" s="179"/>
      <c r="AF501" s="54"/>
      <c r="AG501" s="179"/>
      <c r="AH501" s="54"/>
      <c r="AI501" s="179"/>
      <c r="AJ501" s="67"/>
      <c r="AK501" s="266"/>
      <c r="AL501" s="267"/>
      <c r="AM501" s="268"/>
      <c r="AN501" s="267"/>
      <c r="AO501" s="268"/>
      <c r="AP501" s="267"/>
      <c r="AQ501" s="268"/>
      <c r="AR501" s="270"/>
      <c r="AS501" s="380"/>
      <c r="AT501" s="61"/>
      <c r="AU501" s="45"/>
      <c r="AV501" s="61"/>
      <c r="AW501" s="46"/>
      <c r="AX501" s="59"/>
      <c r="AY501" s="166"/>
      <c r="AZ501" s="61"/>
      <c r="BA501" s="16"/>
      <c r="BB501" s="61"/>
      <c r="BC501" s="16"/>
      <c r="BD501" s="69"/>
      <c r="BE501" s="165"/>
      <c r="BF501" s="61"/>
      <c r="BG501" s="16"/>
      <c r="BH501" s="61"/>
      <c r="BI501" s="16"/>
      <c r="BJ501" s="59"/>
      <c r="BK501" s="47"/>
    </row>
    <row r="502" spans="1:63" x14ac:dyDescent="0.3">
      <c r="B502" s="32" t="s">
        <v>50</v>
      </c>
      <c r="C502" s="9" t="s">
        <v>49</v>
      </c>
      <c r="D502" s="21"/>
      <c r="E502" s="24"/>
      <c r="F502" s="106"/>
      <c r="G502" s="298"/>
      <c r="H502" s="72"/>
      <c r="I502" s="72"/>
      <c r="J502" s="291">
        <f t="shared" si="48"/>
        <v>0</v>
      </c>
      <c r="K502" s="292">
        <f t="shared" si="49"/>
        <v>0.6777777777777777</v>
      </c>
      <c r="L502" s="144"/>
      <c r="M502" s="390"/>
      <c r="N502" s="72"/>
      <c r="O502" s="178"/>
      <c r="P502" s="72"/>
      <c r="Q502" s="178"/>
      <c r="R502" s="72"/>
      <c r="S502" s="178"/>
      <c r="T502" s="88"/>
      <c r="U502" s="192"/>
      <c r="V502" s="72"/>
      <c r="W502" s="178"/>
      <c r="X502" s="72"/>
      <c r="Y502" s="178"/>
      <c r="Z502" s="72"/>
      <c r="AA502" s="178"/>
      <c r="AB502" s="84"/>
      <c r="AC502" s="176"/>
      <c r="AD502" s="71"/>
      <c r="AE502" s="179"/>
      <c r="AF502" s="71"/>
      <c r="AG502" s="179"/>
      <c r="AH502" s="71"/>
      <c r="AI502" s="179"/>
      <c r="AJ502" s="82"/>
      <c r="AK502" s="266"/>
      <c r="AL502" s="267"/>
      <c r="AM502" s="268"/>
      <c r="AN502" s="267"/>
      <c r="AO502" s="268"/>
      <c r="AP502" s="267"/>
      <c r="AQ502" s="268"/>
      <c r="AR502" s="270"/>
      <c r="AS502" s="379"/>
      <c r="AT502" s="118"/>
      <c r="AU502" s="154"/>
      <c r="AV502" s="118"/>
      <c r="AW502" s="155">
        <v>1.4493827160493827E-2</v>
      </c>
      <c r="AX502" s="120">
        <v>1.307804776160969</v>
      </c>
      <c r="AY502" s="124"/>
      <c r="AZ502" s="118"/>
      <c r="BA502" s="119"/>
      <c r="BB502" s="118"/>
      <c r="BC502" s="119"/>
      <c r="BD502" s="121"/>
      <c r="BE502" s="117"/>
      <c r="BF502" s="118"/>
      <c r="BG502" s="119"/>
      <c r="BH502" s="118"/>
      <c r="BI502" s="119"/>
      <c r="BJ502" s="120"/>
      <c r="BK502" s="83"/>
    </row>
    <row r="503" spans="1:63" x14ac:dyDescent="0.3">
      <c r="B503" s="32" t="s">
        <v>60</v>
      </c>
      <c r="C503" s="9" t="s">
        <v>59</v>
      </c>
      <c r="D503" s="21"/>
      <c r="E503" s="24"/>
      <c r="F503" s="106"/>
      <c r="G503" s="298"/>
      <c r="H503" s="72"/>
      <c r="I503" s="72"/>
      <c r="J503" s="291">
        <f t="shared" si="48"/>
        <v>0</v>
      </c>
      <c r="K503" s="292">
        <f t="shared" si="49"/>
        <v>0.6777777777777777</v>
      </c>
      <c r="L503" s="144"/>
      <c r="M503" s="390"/>
      <c r="N503" s="72"/>
      <c r="O503" s="178"/>
      <c r="P503" s="72"/>
      <c r="Q503" s="178"/>
      <c r="R503" s="72"/>
      <c r="S503" s="178"/>
      <c r="T503" s="88"/>
      <c r="U503" s="192"/>
      <c r="V503" s="72"/>
      <c r="W503" s="178"/>
      <c r="X503" s="72"/>
      <c r="Y503" s="178"/>
      <c r="Z503" s="72"/>
      <c r="AA503" s="178"/>
      <c r="AB503" s="84"/>
      <c r="AC503" s="176"/>
      <c r="AD503" s="71"/>
      <c r="AE503" s="179"/>
      <c r="AF503" s="71"/>
      <c r="AG503" s="179"/>
      <c r="AH503" s="71"/>
      <c r="AI503" s="179"/>
      <c r="AJ503" s="82"/>
      <c r="AK503" s="266"/>
      <c r="AL503" s="267"/>
      <c r="AM503" s="268"/>
      <c r="AN503" s="267"/>
      <c r="AO503" s="268"/>
      <c r="AP503" s="267"/>
      <c r="AQ503" s="268"/>
      <c r="AR503" s="270"/>
      <c r="AS503" s="379"/>
      <c r="AT503" s="118"/>
      <c r="AU503" s="154"/>
      <c r="AV503" s="118"/>
      <c r="AW503" s="155">
        <v>1.2808641975308642E-2</v>
      </c>
      <c r="AX503" s="120">
        <v>1.155747406530669</v>
      </c>
      <c r="AY503" s="124"/>
      <c r="AZ503" s="118"/>
      <c r="BA503" s="119"/>
      <c r="BB503" s="118"/>
      <c r="BC503" s="119"/>
      <c r="BD503" s="121"/>
      <c r="BE503" s="117"/>
      <c r="BF503" s="118"/>
      <c r="BG503" s="119"/>
      <c r="BH503" s="118"/>
      <c r="BI503" s="119"/>
      <c r="BJ503" s="120"/>
      <c r="BK503" s="83"/>
    </row>
    <row r="504" spans="1:63" x14ac:dyDescent="0.3">
      <c r="B504" s="42" t="s">
        <v>915</v>
      </c>
      <c r="C504" s="38" t="s">
        <v>1027</v>
      </c>
      <c r="D504" s="21"/>
      <c r="E504" s="12" t="s">
        <v>1136</v>
      </c>
      <c r="F504" s="106"/>
      <c r="G504" s="298"/>
      <c r="H504" s="72"/>
      <c r="I504" s="72"/>
      <c r="J504" s="291">
        <f t="shared" si="48"/>
        <v>0</v>
      </c>
      <c r="K504" s="292">
        <f t="shared" si="49"/>
        <v>0.6777777777777777</v>
      </c>
      <c r="L504" s="144"/>
      <c r="M504" s="390"/>
      <c r="N504" s="72"/>
      <c r="O504" s="178"/>
      <c r="P504" s="72"/>
      <c r="Q504" s="178"/>
      <c r="R504" s="72"/>
      <c r="S504" s="178"/>
      <c r="T504" s="88"/>
      <c r="U504" s="192"/>
      <c r="V504" s="72"/>
      <c r="W504" s="178"/>
      <c r="X504" s="72"/>
      <c r="Y504" s="178"/>
      <c r="Z504" s="72"/>
      <c r="AA504" s="178"/>
      <c r="AB504" s="84"/>
      <c r="AC504" s="176"/>
      <c r="AD504" s="71"/>
      <c r="AE504" s="179"/>
      <c r="AF504" s="71"/>
      <c r="AG504" s="179"/>
      <c r="AH504" s="71"/>
      <c r="AI504" s="179"/>
      <c r="AJ504" s="82"/>
      <c r="AK504" s="266"/>
      <c r="AL504" s="267"/>
      <c r="AM504" s="268">
        <v>4.9594907407407463E-2</v>
      </c>
      <c r="AN504" s="267">
        <v>1.1593614718614755</v>
      </c>
      <c r="AO504" s="268"/>
      <c r="AP504" s="267"/>
      <c r="AQ504" s="268"/>
      <c r="AR504" s="270"/>
      <c r="AS504" s="379"/>
      <c r="AT504" s="118"/>
      <c r="AU504" s="154"/>
      <c r="AV504" s="118"/>
      <c r="AW504" s="155"/>
      <c r="AX504" s="120"/>
      <c r="AY504" s="124"/>
      <c r="AZ504" s="118"/>
      <c r="BA504" s="119"/>
      <c r="BB504" s="118"/>
      <c r="BC504" s="119"/>
      <c r="BD504" s="121"/>
      <c r="BE504" s="117"/>
      <c r="BF504" s="118"/>
      <c r="BG504" s="119"/>
      <c r="BH504" s="118"/>
      <c r="BI504" s="119"/>
      <c r="BJ504" s="120"/>
      <c r="BK504" s="83"/>
    </row>
    <row r="505" spans="1:63" x14ac:dyDescent="0.3">
      <c r="B505" s="32" t="s">
        <v>62</v>
      </c>
      <c r="C505" s="9" t="s">
        <v>61</v>
      </c>
      <c r="D505" s="21"/>
      <c r="E505" s="24"/>
      <c r="F505" s="106"/>
      <c r="G505" s="298"/>
      <c r="H505" s="72"/>
      <c r="I505" s="72"/>
      <c r="J505" s="291">
        <f t="shared" si="48"/>
        <v>0</v>
      </c>
      <c r="K505" s="292">
        <f t="shared" si="49"/>
        <v>0.6777777777777777</v>
      </c>
      <c r="L505" s="144"/>
      <c r="M505" s="390"/>
      <c r="N505" s="72"/>
      <c r="O505" s="178"/>
      <c r="P505" s="72"/>
      <c r="Q505" s="178"/>
      <c r="R505" s="72"/>
      <c r="S505" s="178"/>
      <c r="T505" s="88"/>
      <c r="U505" s="192"/>
      <c r="V505" s="72"/>
      <c r="W505" s="178"/>
      <c r="X505" s="72"/>
      <c r="Y505" s="178"/>
      <c r="Z505" s="72"/>
      <c r="AA505" s="178"/>
      <c r="AB505" s="84"/>
      <c r="AC505" s="176"/>
      <c r="AD505" s="71"/>
      <c r="AE505" s="179"/>
      <c r="AF505" s="71"/>
      <c r="AG505" s="179"/>
      <c r="AH505" s="71"/>
      <c r="AI505" s="179"/>
      <c r="AJ505" s="82"/>
      <c r="AK505" s="266"/>
      <c r="AL505" s="267"/>
      <c r="AM505" s="268"/>
      <c r="AN505" s="267"/>
      <c r="AO505" s="268"/>
      <c r="AP505" s="267"/>
      <c r="AQ505" s="268"/>
      <c r="AR505" s="270"/>
      <c r="AS505" s="379"/>
      <c r="AT505" s="118"/>
      <c r="AU505" s="154"/>
      <c r="AV505" s="118"/>
      <c r="AW505" s="155"/>
      <c r="AX505" s="120"/>
      <c r="AY505" s="124"/>
      <c r="AZ505" s="118"/>
      <c r="BA505" s="119"/>
      <c r="BB505" s="118"/>
      <c r="BC505" s="119"/>
      <c r="BD505" s="121"/>
      <c r="BE505" s="117"/>
      <c r="BF505" s="118"/>
      <c r="BG505" s="119"/>
      <c r="BH505" s="118"/>
      <c r="BI505" s="119">
        <v>1.2736111111111113E-2</v>
      </c>
      <c r="BJ505" s="120">
        <v>1.1862445650220994</v>
      </c>
      <c r="BK505" s="83"/>
    </row>
    <row r="506" spans="1:63" x14ac:dyDescent="0.3">
      <c r="B506" s="258" t="s">
        <v>593</v>
      </c>
      <c r="C506" s="17" t="s">
        <v>592</v>
      </c>
      <c r="D506" s="21"/>
      <c r="E506" s="12"/>
      <c r="F506" s="106"/>
      <c r="G506" s="298"/>
      <c r="H506" s="54"/>
      <c r="I506" s="54"/>
      <c r="J506" s="291">
        <f t="shared" si="48"/>
        <v>0</v>
      </c>
      <c r="K506" s="292">
        <f t="shared" si="49"/>
        <v>0.6777777777777777</v>
      </c>
      <c r="L506" s="50"/>
      <c r="M506" s="390"/>
      <c r="N506" s="72"/>
      <c r="O506" s="178"/>
      <c r="P506" s="72"/>
      <c r="Q506" s="178"/>
      <c r="R506" s="72"/>
      <c r="S506" s="178"/>
      <c r="T506" s="88"/>
      <c r="U506" s="191"/>
      <c r="V506" s="54"/>
      <c r="W506" s="179"/>
      <c r="X506" s="54"/>
      <c r="Y506" s="179"/>
      <c r="Z506" s="54"/>
      <c r="AA506" s="179"/>
      <c r="AB506" s="56"/>
      <c r="AC506" s="176"/>
      <c r="AD506" s="54"/>
      <c r="AE506" s="179"/>
      <c r="AF506" s="54"/>
      <c r="AG506" s="179"/>
      <c r="AH506" s="54"/>
      <c r="AI506" s="179"/>
      <c r="AJ506" s="67"/>
      <c r="AK506" s="266"/>
      <c r="AL506" s="267"/>
      <c r="AM506" s="268"/>
      <c r="AN506" s="267"/>
      <c r="AO506" s="268"/>
      <c r="AP506" s="267"/>
      <c r="AQ506" s="268"/>
      <c r="AR506" s="270"/>
      <c r="AS506" s="380"/>
      <c r="AT506" s="61"/>
      <c r="AU506" s="45"/>
      <c r="AV506" s="61"/>
      <c r="AW506" s="46"/>
      <c r="AX506" s="59"/>
      <c r="AY506" s="166"/>
      <c r="AZ506" s="61"/>
      <c r="BA506" s="16"/>
      <c r="BB506" s="61"/>
      <c r="BC506" s="16"/>
      <c r="BD506" s="69"/>
      <c r="BE506" s="165"/>
      <c r="BF506" s="61"/>
      <c r="BG506" s="16"/>
      <c r="BH506" s="61"/>
      <c r="BI506" s="16"/>
      <c r="BJ506" s="59"/>
      <c r="BK506" s="47"/>
    </row>
    <row r="507" spans="1:63" x14ac:dyDescent="0.3">
      <c r="B507" s="258" t="s">
        <v>594</v>
      </c>
      <c r="C507" s="17" t="s">
        <v>2055</v>
      </c>
      <c r="D507" s="21"/>
      <c r="E507" s="12" t="s">
        <v>705</v>
      </c>
      <c r="F507" s="106"/>
      <c r="G507" s="298"/>
      <c r="H507" s="54"/>
      <c r="I507" s="54"/>
      <c r="J507" s="291">
        <f t="shared" si="48"/>
        <v>0</v>
      </c>
      <c r="K507" s="292">
        <f t="shared" si="49"/>
        <v>0.6777777777777777</v>
      </c>
      <c r="L507" s="50"/>
      <c r="M507" s="390"/>
      <c r="N507" s="72"/>
      <c r="O507" s="178"/>
      <c r="P507" s="72"/>
      <c r="Q507" s="178"/>
      <c r="R507" s="72"/>
      <c r="S507" s="178"/>
      <c r="T507" s="88"/>
      <c r="U507" s="191"/>
      <c r="V507" s="54"/>
      <c r="W507" s="179"/>
      <c r="X507" s="54"/>
      <c r="Y507" s="179"/>
      <c r="Z507" s="54"/>
      <c r="AA507" s="179"/>
      <c r="AB507" s="56"/>
      <c r="AC507" s="176"/>
      <c r="AD507" s="54"/>
      <c r="AE507" s="179"/>
      <c r="AF507" s="54"/>
      <c r="AG507" s="179"/>
      <c r="AH507" s="54"/>
      <c r="AI507" s="179"/>
      <c r="AJ507" s="67"/>
      <c r="AK507" s="266"/>
      <c r="AL507" s="267"/>
      <c r="AM507" s="268"/>
      <c r="AN507" s="267"/>
      <c r="AO507" s="268"/>
      <c r="AP507" s="267"/>
      <c r="AQ507" s="268"/>
      <c r="AR507" s="270"/>
      <c r="AS507" s="380"/>
      <c r="AT507" s="61"/>
      <c r="AU507" s="45"/>
      <c r="AV507" s="61"/>
      <c r="AW507" s="46"/>
      <c r="AX507" s="59"/>
      <c r="AY507" s="166"/>
      <c r="AZ507" s="61"/>
      <c r="BA507" s="16"/>
      <c r="BB507" s="61"/>
      <c r="BC507" s="16"/>
      <c r="BD507" s="69"/>
      <c r="BE507" s="165"/>
      <c r="BF507" s="61"/>
      <c r="BG507" s="16"/>
      <c r="BH507" s="61"/>
      <c r="BI507" s="16"/>
      <c r="BJ507" s="59"/>
      <c r="BK507" s="47"/>
    </row>
    <row r="508" spans="1:63" x14ac:dyDescent="0.3">
      <c r="B508" s="32" t="s">
        <v>64</v>
      </c>
      <c r="C508" s="9" t="s">
        <v>63</v>
      </c>
      <c r="D508" s="21"/>
      <c r="E508" s="24"/>
      <c r="F508" s="106"/>
      <c r="G508" s="298"/>
      <c r="H508" s="72"/>
      <c r="I508" s="72"/>
      <c r="J508" s="291">
        <f t="shared" si="48"/>
        <v>0</v>
      </c>
      <c r="K508" s="292">
        <f t="shared" si="49"/>
        <v>0.6777777777777777</v>
      </c>
      <c r="L508" s="144"/>
      <c r="M508" s="390"/>
      <c r="N508" s="72"/>
      <c r="O508" s="178"/>
      <c r="P508" s="72"/>
      <c r="Q508" s="178"/>
      <c r="R508" s="72"/>
      <c r="S508" s="178"/>
      <c r="T508" s="88"/>
      <c r="U508" s="192"/>
      <c r="V508" s="72"/>
      <c r="W508" s="178"/>
      <c r="X508" s="72"/>
      <c r="Y508" s="178"/>
      <c r="Z508" s="72"/>
      <c r="AA508" s="178"/>
      <c r="AB508" s="84"/>
      <c r="AC508" s="176"/>
      <c r="AD508" s="71"/>
      <c r="AE508" s="179"/>
      <c r="AF508" s="71"/>
      <c r="AG508" s="179"/>
      <c r="AH508" s="71"/>
      <c r="AI508" s="179"/>
      <c r="AJ508" s="82"/>
      <c r="AK508" s="266"/>
      <c r="AL508" s="267"/>
      <c r="AM508" s="268"/>
      <c r="AN508" s="267"/>
      <c r="AO508" s="268"/>
      <c r="AP508" s="267"/>
      <c r="AQ508" s="268"/>
      <c r="AR508" s="270"/>
      <c r="AS508" s="379"/>
      <c r="AT508" s="118"/>
      <c r="AU508" s="154"/>
      <c r="AV508" s="118"/>
      <c r="AW508" s="155"/>
      <c r="AX508" s="120"/>
      <c r="AY508" s="124"/>
      <c r="AZ508" s="118"/>
      <c r="BA508" s="119"/>
      <c r="BB508" s="118"/>
      <c r="BC508" s="119"/>
      <c r="BD508" s="121"/>
      <c r="BE508" s="117"/>
      <c r="BF508" s="118"/>
      <c r="BG508" s="119"/>
      <c r="BH508" s="118"/>
      <c r="BI508" s="119">
        <v>1.1828317901234566E-2</v>
      </c>
      <c r="BJ508" s="120">
        <v>1.1016924790685974</v>
      </c>
      <c r="BK508" s="83"/>
    </row>
    <row r="509" spans="1:63" x14ac:dyDescent="0.3">
      <c r="B509" s="32" t="s">
        <v>68</v>
      </c>
      <c r="C509" s="9" t="s">
        <v>67</v>
      </c>
      <c r="D509" s="21">
        <v>1959</v>
      </c>
      <c r="E509" s="12" t="s">
        <v>702</v>
      </c>
      <c r="F509" s="106"/>
      <c r="G509" s="298"/>
      <c r="H509" s="72"/>
      <c r="I509" s="72"/>
      <c r="J509" s="291">
        <f t="shared" si="48"/>
        <v>0</v>
      </c>
      <c r="K509" s="292">
        <f t="shared" si="49"/>
        <v>0.6777777777777777</v>
      </c>
      <c r="L509" s="144"/>
      <c r="M509" s="390"/>
      <c r="N509" s="72"/>
      <c r="O509" s="178"/>
      <c r="P509" s="72"/>
      <c r="Q509" s="178"/>
      <c r="R509" s="72"/>
      <c r="S509" s="178"/>
      <c r="T509" s="88"/>
      <c r="U509" s="192"/>
      <c r="V509" s="72"/>
      <c r="W509" s="178"/>
      <c r="X509" s="72"/>
      <c r="Y509" s="178"/>
      <c r="Z509" s="72"/>
      <c r="AA509" s="178"/>
      <c r="AB509" s="84"/>
      <c r="AC509" s="176"/>
      <c r="AD509" s="71"/>
      <c r="AE509" s="179"/>
      <c r="AF509" s="71"/>
      <c r="AG509" s="179"/>
      <c r="AH509" s="71"/>
      <c r="AI509" s="179"/>
      <c r="AJ509" s="82"/>
      <c r="AK509" s="266" t="s">
        <v>1179</v>
      </c>
      <c r="AL509" s="267">
        <v>1.3630030959752319</v>
      </c>
      <c r="AM509" s="268">
        <v>5.5196759259259265E-2</v>
      </c>
      <c r="AN509" s="267">
        <v>1.2903138528138556</v>
      </c>
      <c r="AO509" s="268">
        <v>1.4883680555555556E-2</v>
      </c>
      <c r="AP509" s="267">
        <v>1.3520944610337784</v>
      </c>
      <c r="AQ509" s="268">
        <v>7.7380360462840692E-2</v>
      </c>
      <c r="AR509" s="270">
        <v>1.3721685905138405</v>
      </c>
      <c r="AS509" s="379">
        <v>5.6886574074074076E-2</v>
      </c>
      <c r="AT509" s="118">
        <v>1.3664164581595772</v>
      </c>
      <c r="AU509" s="154">
        <v>5.8726851851851856E-2</v>
      </c>
      <c r="AV509" s="118">
        <v>1.3405548216644652</v>
      </c>
      <c r="AW509" s="155">
        <v>1.6176504629629631E-2</v>
      </c>
      <c r="AX509" s="120">
        <v>1.4596358699436052</v>
      </c>
      <c r="AY509" s="124"/>
      <c r="AZ509" s="118"/>
      <c r="BA509" s="119"/>
      <c r="BB509" s="118"/>
      <c r="BC509" s="119"/>
      <c r="BD509" s="121"/>
      <c r="BE509" s="117"/>
      <c r="BF509" s="118"/>
      <c r="BG509" s="119">
        <v>8.7604166666666664E-2</v>
      </c>
      <c r="BH509" s="118">
        <v>1.3394089541674041</v>
      </c>
      <c r="BI509" s="119"/>
      <c r="BJ509" s="120"/>
      <c r="BK509" s="83"/>
    </row>
    <row r="510" spans="1:63" x14ac:dyDescent="0.3">
      <c r="B510" s="42" t="s">
        <v>966</v>
      </c>
      <c r="C510" s="38" t="s">
        <v>1076</v>
      </c>
      <c r="D510" s="21"/>
      <c r="E510" s="12" t="s">
        <v>1161</v>
      </c>
      <c r="F510" s="106"/>
      <c r="G510" s="298"/>
      <c r="H510" s="72"/>
      <c r="I510" s="72"/>
      <c r="J510" s="291">
        <f t="shared" si="48"/>
        <v>0</v>
      </c>
      <c r="K510" s="292">
        <f t="shared" si="49"/>
        <v>0.6777777777777777</v>
      </c>
      <c r="L510" s="144"/>
      <c r="M510" s="390"/>
      <c r="N510" s="72"/>
      <c r="O510" s="178"/>
      <c r="P510" s="72"/>
      <c r="Q510" s="178"/>
      <c r="R510" s="72"/>
      <c r="S510" s="178"/>
      <c r="T510" s="88"/>
      <c r="U510" s="192"/>
      <c r="V510" s="72"/>
      <c r="W510" s="178"/>
      <c r="X510" s="72"/>
      <c r="Y510" s="178"/>
      <c r="Z510" s="72"/>
      <c r="AA510" s="178"/>
      <c r="AB510" s="84"/>
      <c r="AC510" s="176"/>
      <c r="AD510" s="71"/>
      <c r="AE510" s="179"/>
      <c r="AF510" s="71"/>
      <c r="AG510" s="179"/>
      <c r="AH510" s="71"/>
      <c r="AI510" s="179"/>
      <c r="AJ510" s="82"/>
      <c r="AK510" s="266" t="s">
        <v>1232</v>
      </c>
      <c r="AL510" s="267">
        <v>1.393188854489164</v>
      </c>
      <c r="AM510" s="268"/>
      <c r="AN510" s="267"/>
      <c r="AO510" s="268"/>
      <c r="AP510" s="267"/>
      <c r="AQ510" s="268"/>
      <c r="AR510" s="270"/>
      <c r="AS510" s="379"/>
      <c r="AT510" s="118"/>
      <c r="AU510" s="154"/>
      <c r="AV510" s="118"/>
      <c r="AW510" s="155"/>
      <c r="AX510" s="120"/>
      <c r="AY510" s="124"/>
      <c r="AZ510" s="118"/>
      <c r="BA510" s="119"/>
      <c r="BB510" s="118"/>
      <c r="BC510" s="119"/>
      <c r="BD510" s="121"/>
      <c r="BE510" s="117"/>
      <c r="BF510" s="118"/>
      <c r="BG510" s="119"/>
      <c r="BH510" s="118"/>
      <c r="BI510" s="119"/>
      <c r="BJ510" s="120"/>
      <c r="BK510" s="83"/>
    </row>
    <row r="511" spans="1:63" x14ac:dyDescent="0.3">
      <c r="B511" s="139" t="s">
        <v>933</v>
      </c>
      <c r="C511" s="12" t="s">
        <v>1044</v>
      </c>
      <c r="D511" s="21"/>
      <c r="E511" s="12" t="s">
        <v>1145</v>
      </c>
      <c r="F511" s="106"/>
      <c r="G511" s="298"/>
      <c r="H511" s="54"/>
      <c r="I511" s="54"/>
      <c r="J511" s="291">
        <f t="shared" si="48"/>
        <v>0</v>
      </c>
      <c r="K511" s="292">
        <f t="shared" si="49"/>
        <v>0.6777777777777777</v>
      </c>
      <c r="L511" s="50"/>
      <c r="M511" s="390"/>
      <c r="N511" s="72"/>
      <c r="O511" s="178"/>
      <c r="P511" s="72"/>
      <c r="Q511" s="178"/>
      <c r="R511" s="72"/>
      <c r="S511" s="178"/>
      <c r="T511" s="88"/>
      <c r="U511" s="191"/>
      <c r="V511" s="54"/>
      <c r="W511" s="179"/>
      <c r="X511" s="54"/>
      <c r="Y511" s="179"/>
      <c r="Z511" s="54"/>
      <c r="AA511" s="179"/>
      <c r="AB511" s="56"/>
      <c r="AC511" s="176"/>
      <c r="AD511" s="54"/>
      <c r="AE511" s="179"/>
      <c r="AF511" s="54"/>
      <c r="AG511" s="179"/>
      <c r="AH511" s="54"/>
      <c r="AI511" s="179"/>
      <c r="AJ511" s="67"/>
      <c r="AK511" s="266"/>
      <c r="AL511" s="267"/>
      <c r="AM511" s="268"/>
      <c r="AN511" s="267"/>
      <c r="AO511" s="268"/>
      <c r="AP511" s="267"/>
      <c r="AQ511" s="268"/>
      <c r="AR511" s="270"/>
      <c r="AS511" s="380"/>
      <c r="AT511" s="61"/>
      <c r="AU511" s="45"/>
      <c r="AV511" s="61"/>
      <c r="AW511" s="46"/>
      <c r="AX511" s="59"/>
      <c r="AY511" s="166"/>
      <c r="AZ511" s="61"/>
      <c r="BA511" s="16"/>
      <c r="BB511" s="61"/>
      <c r="BC511" s="16"/>
      <c r="BD511" s="69"/>
      <c r="BE511" s="165"/>
      <c r="BF511" s="61"/>
      <c r="BG511" s="16"/>
      <c r="BH511" s="61"/>
      <c r="BI511" s="16"/>
      <c r="BJ511" s="59"/>
      <c r="BK511" s="47"/>
    </row>
    <row r="512" spans="1:63" x14ac:dyDescent="0.3">
      <c r="B512" s="139" t="s">
        <v>970</v>
      </c>
      <c r="C512" s="12" t="s">
        <v>1079</v>
      </c>
      <c r="D512" s="21"/>
      <c r="E512" s="12" t="s">
        <v>715</v>
      </c>
      <c r="F512" s="106"/>
      <c r="G512" s="298"/>
      <c r="H512" s="54"/>
      <c r="I512" s="54"/>
      <c r="J512" s="291">
        <f t="shared" si="48"/>
        <v>0</v>
      </c>
      <c r="K512" s="292">
        <f t="shared" si="49"/>
        <v>0.6777777777777777</v>
      </c>
      <c r="L512" s="50"/>
      <c r="M512" s="390"/>
      <c r="N512" s="72"/>
      <c r="O512" s="178"/>
      <c r="P512" s="72"/>
      <c r="Q512" s="178"/>
      <c r="R512" s="72"/>
      <c r="S512" s="178"/>
      <c r="T512" s="88"/>
      <c r="U512" s="191"/>
      <c r="V512" s="54"/>
      <c r="W512" s="179"/>
      <c r="X512" s="54"/>
      <c r="Y512" s="179"/>
      <c r="Z512" s="54"/>
      <c r="AA512" s="179"/>
      <c r="AB512" s="56"/>
      <c r="AC512" s="176"/>
      <c r="AD512" s="54"/>
      <c r="AE512" s="179"/>
      <c r="AF512" s="54"/>
      <c r="AG512" s="179"/>
      <c r="AH512" s="54"/>
      <c r="AI512" s="179"/>
      <c r="AJ512" s="67"/>
      <c r="AK512" s="266"/>
      <c r="AL512" s="267"/>
      <c r="AM512" s="268"/>
      <c r="AN512" s="267"/>
      <c r="AO512" s="268"/>
      <c r="AP512" s="267"/>
      <c r="AQ512" s="268"/>
      <c r="AR512" s="270"/>
      <c r="AS512" s="380"/>
      <c r="AT512" s="61"/>
      <c r="AU512" s="45"/>
      <c r="AV512" s="61"/>
      <c r="AW512" s="46"/>
      <c r="AX512" s="59"/>
      <c r="AY512" s="166"/>
      <c r="AZ512" s="61"/>
      <c r="BA512" s="16"/>
      <c r="BB512" s="61"/>
      <c r="BC512" s="16"/>
      <c r="BD512" s="69"/>
      <c r="BE512" s="165"/>
      <c r="BF512" s="61"/>
      <c r="BG512" s="16"/>
      <c r="BH512" s="61"/>
      <c r="BI512" s="16"/>
      <c r="BJ512" s="59"/>
      <c r="BK512" s="47"/>
    </row>
    <row r="513" spans="1:63" x14ac:dyDescent="0.3">
      <c r="B513" s="32" t="s">
        <v>72</v>
      </c>
      <c r="C513" s="9" t="s">
        <v>71</v>
      </c>
      <c r="D513" s="21"/>
      <c r="E513" s="24"/>
      <c r="F513" s="106"/>
      <c r="G513" s="298"/>
      <c r="H513" s="72"/>
      <c r="I513" s="72"/>
      <c r="J513" s="291">
        <f t="shared" si="48"/>
        <v>0</v>
      </c>
      <c r="K513" s="292">
        <f t="shared" si="49"/>
        <v>0.6777777777777777</v>
      </c>
      <c r="L513" s="144"/>
      <c r="M513" s="390"/>
      <c r="N513" s="72"/>
      <c r="O513" s="178"/>
      <c r="P513" s="72"/>
      <c r="Q513" s="178"/>
      <c r="R513" s="72"/>
      <c r="S513" s="178"/>
      <c r="T513" s="88"/>
      <c r="U513" s="192"/>
      <c r="V513" s="72"/>
      <c r="W513" s="178"/>
      <c r="X513" s="72"/>
      <c r="Y513" s="178"/>
      <c r="Z513" s="72"/>
      <c r="AA513" s="178"/>
      <c r="AB513" s="84"/>
      <c r="AC513" s="176"/>
      <c r="AD513" s="71"/>
      <c r="AE513" s="179"/>
      <c r="AF513" s="71"/>
      <c r="AG513" s="179"/>
      <c r="AH513" s="71"/>
      <c r="AI513" s="179"/>
      <c r="AJ513" s="82"/>
      <c r="AK513" s="266"/>
      <c r="AL513" s="267"/>
      <c r="AM513" s="268"/>
      <c r="AN513" s="267"/>
      <c r="AO513" s="268"/>
      <c r="AP513" s="267"/>
      <c r="AQ513" s="268"/>
      <c r="AR513" s="270"/>
      <c r="AS513" s="379"/>
      <c r="AT513" s="118"/>
      <c r="AU513" s="154"/>
      <c r="AV513" s="118"/>
      <c r="AW513" s="155"/>
      <c r="AX513" s="120"/>
      <c r="AY513" s="124">
        <v>5.2453703703703704E-2</v>
      </c>
      <c r="AZ513" s="118">
        <v>1.2101468624833112</v>
      </c>
      <c r="BA513" s="119"/>
      <c r="BB513" s="118"/>
      <c r="BC513" s="119">
        <v>1.4910108024691358E-2</v>
      </c>
      <c r="BD513" s="121">
        <v>1.34667921109485</v>
      </c>
      <c r="BE513" s="117"/>
      <c r="BF513" s="118"/>
      <c r="BG513" s="119"/>
      <c r="BH513" s="118"/>
      <c r="BI513" s="119"/>
      <c r="BJ513" s="120"/>
      <c r="BK513" s="83"/>
    </row>
    <row r="514" spans="1:63" x14ac:dyDescent="0.3">
      <c r="B514" s="32" t="s">
        <v>74</v>
      </c>
      <c r="C514" s="9" t="s">
        <v>73</v>
      </c>
      <c r="D514" s="21"/>
      <c r="E514" s="24"/>
      <c r="F514" s="106"/>
      <c r="G514" s="298"/>
      <c r="H514" s="72"/>
      <c r="I514" s="72"/>
      <c r="J514" s="291">
        <f t="shared" si="48"/>
        <v>0</v>
      </c>
      <c r="K514" s="292">
        <f t="shared" si="49"/>
        <v>0.6777777777777777</v>
      </c>
      <c r="L514" s="144"/>
      <c r="M514" s="390"/>
      <c r="N514" s="72"/>
      <c r="O514" s="178"/>
      <c r="P514" s="72"/>
      <c r="Q514" s="178"/>
      <c r="R514" s="72"/>
      <c r="S514" s="178"/>
      <c r="T514" s="88"/>
      <c r="U514" s="192"/>
      <c r="V514" s="72"/>
      <c r="W514" s="178"/>
      <c r="X514" s="72"/>
      <c r="Y514" s="178"/>
      <c r="Z514" s="72"/>
      <c r="AA514" s="178"/>
      <c r="AB514" s="84"/>
      <c r="AC514" s="176"/>
      <c r="AD514" s="71"/>
      <c r="AE514" s="179"/>
      <c r="AF514" s="71"/>
      <c r="AG514" s="179"/>
      <c r="AH514" s="71"/>
      <c r="AI514" s="179"/>
      <c r="AJ514" s="82"/>
      <c r="AK514" s="266"/>
      <c r="AL514" s="267"/>
      <c r="AM514" s="268"/>
      <c r="AN514" s="267"/>
      <c r="AO514" s="268"/>
      <c r="AP514" s="267"/>
      <c r="AQ514" s="268"/>
      <c r="AR514" s="270"/>
      <c r="AS514" s="379"/>
      <c r="AT514" s="118"/>
      <c r="AU514" s="154"/>
      <c r="AV514" s="118"/>
      <c r="AW514" s="155"/>
      <c r="AX514" s="120"/>
      <c r="AY514" s="124">
        <v>6.5752314814814819E-2</v>
      </c>
      <c r="AZ514" s="118">
        <v>1.5169559412550067</v>
      </c>
      <c r="BA514" s="119">
        <v>5.4375E-2</v>
      </c>
      <c r="BB514" s="118">
        <v>1.2272727272727275</v>
      </c>
      <c r="BC514" s="119">
        <v>1.5384645061728394E-2</v>
      </c>
      <c r="BD514" s="121">
        <v>1.3895393407206076</v>
      </c>
      <c r="BE514" s="117"/>
      <c r="BF514" s="118"/>
      <c r="BG514" s="119"/>
      <c r="BH514" s="118"/>
      <c r="BI514" s="119">
        <v>1.4905092592592595E-2</v>
      </c>
      <c r="BJ514" s="120">
        <v>1.3882640411081968</v>
      </c>
      <c r="BK514" s="83"/>
    </row>
    <row r="515" spans="1:63" x14ac:dyDescent="0.3">
      <c r="B515" s="42" t="s">
        <v>983</v>
      </c>
      <c r="C515" s="38" t="s">
        <v>1091</v>
      </c>
      <c r="D515" s="21"/>
      <c r="E515" s="12" t="s">
        <v>1166</v>
      </c>
      <c r="F515" s="106"/>
      <c r="G515" s="298"/>
      <c r="H515" s="72"/>
      <c r="I515" s="72"/>
      <c r="J515" s="291">
        <f t="shared" si="48"/>
        <v>0</v>
      </c>
      <c r="K515" s="292">
        <f t="shared" si="49"/>
        <v>0.6777777777777777</v>
      </c>
      <c r="L515" s="144"/>
      <c r="M515" s="390"/>
      <c r="N515" s="72"/>
      <c r="O515" s="178"/>
      <c r="P515" s="72"/>
      <c r="Q515" s="178"/>
      <c r="R515" s="72"/>
      <c r="S515" s="178"/>
      <c r="T515" s="88"/>
      <c r="U515" s="192"/>
      <c r="V515" s="72"/>
      <c r="W515" s="178"/>
      <c r="X515" s="72"/>
      <c r="Y515" s="178"/>
      <c r="Z515" s="72"/>
      <c r="AA515" s="178"/>
      <c r="AB515" s="84"/>
      <c r="AC515" s="176"/>
      <c r="AD515" s="71"/>
      <c r="AE515" s="179"/>
      <c r="AF515" s="71"/>
      <c r="AG515" s="179"/>
      <c r="AH515" s="71"/>
      <c r="AI515" s="179"/>
      <c r="AJ515" s="82"/>
      <c r="AK515" s="266" t="s">
        <v>1237</v>
      </c>
      <c r="AL515" s="267">
        <v>1.241486068111455</v>
      </c>
      <c r="AM515" s="268"/>
      <c r="AN515" s="267"/>
      <c r="AO515" s="268"/>
      <c r="AP515" s="267"/>
      <c r="AQ515" s="268"/>
      <c r="AR515" s="270"/>
      <c r="AS515" s="379"/>
      <c r="AT515" s="118"/>
      <c r="AU515" s="154"/>
      <c r="AV515" s="118"/>
      <c r="AW515" s="155"/>
      <c r="AX515" s="120"/>
      <c r="AY515" s="124"/>
      <c r="AZ515" s="118"/>
      <c r="BA515" s="119"/>
      <c r="BB515" s="118"/>
      <c r="BC515" s="119"/>
      <c r="BD515" s="121"/>
      <c r="BE515" s="117"/>
      <c r="BF515" s="118"/>
      <c r="BG515" s="119"/>
      <c r="BH515" s="118"/>
      <c r="BI515" s="119"/>
      <c r="BJ515" s="120"/>
      <c r="BK515" s="83"/>
    </row>
    <row r="516" spans="1:63" x14ac:dyDescent="0.3">
      <c r="B516" s="42" t="s">
        <v>938</v>
      </c>
      <c r="C516" s="38" t="s">
        <v>1049</v>
      </c>
      <c r="D516" s="21"/>
      <c r="E516" s="12" t="s">
        <v>1148</v>
      </c>
      <c r="F516" s="106"/>
      <c r="G516" s="298"/>
      <c r="H516" s="72"/>
      <c r="I516" s="72"/>
      <c r="J516" s="291">
        <f t="shared" si="48"/>
        <v>0</v>
      </c>
      <c r="K516" s="292">
        <f t="shared" si="49"/>
        <v>0.6777777777777777</v>
      </c>
      <c r="L516" s="144"/>
      <c r="M516" s="390"/>
      <c r="N516" s="72"/>
      <c r="O516" s="178"/>
      <c r="P516" s="72"/>
      <c r="Q516" s="178"/>
      <c r="R516" s="72"/>
      <c r="S516" s="178"/>
      <c r="T516" s="88"/>
      <c r="U516" s="192"/>
      <c r="V516" s="72"/>
      <c r="W516" s="178"/>
      <c r="X516" s="72"/>
      <c r="Y516" s="178"/>
      <c r="Z516" s="72"/>
      <c r="AA516" s="178"/>
      <c r="AB516" s="84"/>
      <c r="AC516" s="176"/>
      <c r="AD516" s="71"/>
      <c r="AE516" s="179"/>
      <c r="AF516" s="71"/>
      <c r="AG516" s="179"/>
      <c r="AH516" s="71"/>
      <c r="AI516" s="179"/>
      <c r="AJ516" s="82"/>
      <c r="AK516" s="266"/>
      <c r="AL516" s="267"/>
      <c r="AM516" s="268">
        <v>5.859953703703713E-2</v>
      </c>
      <c r="AN516" s="267">
        <v>1.3698593073593124</v>
      </c>
      <c r="AO516" s="268"/>
      <c r="AP516" s="267"/>
      <c r="AQ516" s="268"/>
      <c r="AR516" s="270"/>
      <c r="AS516" s="379"/>
      <c r="AT516" s="118"/>
      <c r="AU516" s="154"/>
      <c r="AV516" s="118"/>
      <c r="AW516" s="155"/>
      <c r="AX516" s="120"/>
      <c r="AY516" s="124"/>
      <c r="AZ516" s="118"/>
      <c r="BA516" s="119"/>
      <c r="BB516" s="118"/>
      <c r="BC516" s="119"/>
      <c r="BD516" s="121"/>
      <c r="BE516" s="117"/>
      <c r="BF516" s="118"/>
      <c r="BG516" s="119"/>
      <c r="BH516" s="118"/>
      <c r="BI516" s="119"/>
      <c r="BJ516" s="120"/>
      <c r="BK516" s="83"/>
    </row>
    <row r="517" spans="1:63" x14ac:dyDescent="0.3">
      <c r="B517" s="139" t="s">
        <v>973</v>
      </c>
      <c r="C517" s="12" t="s">
        <v>1082</v>
      </c>
      <c r="D517" s="21"/>
      <c r="E517" s="12" t="s">
        <v>1163</v>
      </c>
      <c r="F517" s="106"/>
      <c r="G517" s="298"/>
      <c r="H517" s="199"/>
      <c r="I517" s="199"/>
      <c r="J517" s="291">
        <f t="shared" si="48"/>
        <v>0</v>
      </c>
      <c r="K517" s="292">
        <f t="shared" si="49"/>
        <v>0.6777777777777777</v>
      </c>
      <c r="L517" s="50"/>
      <c r="M517" s="390"/>
      <c r="N517" s="72"/>
      <c r="O517" s="178"/>
      <c r="P517" s="72"/>
      <c r="Q517" s="178"/>
      <c r="R517" s="72"/>
      <c r="S517" s="178"/>
      <c r="T517" s="88"/>
      <c r="U517" s="191"/>
      <c r="V517" s="54"/>
      <c r="W517" s="179"/>
      <c r="X517" s="54"/>
      <c r="Y517" s="179"/>
      <c r="Z517" s="54"/>
      <c r="AA517" s="179"/>
      <c r="AB517" s="56"/>
      <c r="AC517" s="176"/>
      <c r="AD517" s="54"/>
      <c r="AE517" s="179"/>
      <c r="AF517" s="54"/>
      <c r="AG517" s="179"/>
      <c r="AH517" s="54"/>
      <c r="AI517" s="179"/>
      <c r="AJ517" s="67"/>
      <c r="AK517" s="266"/>
      <c r="AL517" s="267"/>
      <c r="AM517" s="268"/>
      <c r="AN517" s="267"/>
      <c r="AO517" s="268"/>
      <c r="AP517" s="267"/>
      <c r="AQ517" s="268"/>
      <c r="AR517" s="270"/>
      <c r="AS517" s="380"/>
      <c r="AT517" s="61"/>
      <c r="AU517" s="45"/>
      <c r="AV517" s="61"/>
      <c r="AW517" s="46"/>
      <c r="AX517" s="59"/>
      <c r="AY517" s="166"/>
      <c r="AZ517" s="61"/>
      <c r="BA517" s="16"/>
      <c r="BB517" s="61"/>
      <c r="BC517" s="16"/>
      <c r="BD517" s="69"/>
      <c r="BE517" s="165"/>
      <c r="BF517" s="61"/>
      <c r="BG517" s="16"/>
      <c r="BH517" s="61"/>
      <c r="BI517" s="16"/>
      <c r="BJ517" s="59"/>
      <c r="BK517" s="47"/>
    </row>
    <row r="518" spans="1:63" x14ac:dyDescent="0.3">
      <c r="B518" s="258" t="s">
        <v>596</v>
      </c>
      <c r="C518" s="17" t="s">
        <v>595</v>
      </c>
      <c r="D518" s="21"/>
      <c r="E518" s="12"/>
      <c r="F518" s="106"/>
      <c r="G518" s="298"/>
      <c r="H518" s="54"/>
      <c r="I518" s="54"/>
      <c r="J518" s="291">
        <f t="shared" si="48"/>
        <v>0</v>
      </c>
      <c r="K518" s="292">
        <f t="shared" si="49"/>
        <v>0.6777777777777777</v>
      </c>
      <c r="L518" s="50"/>
      <c r="M518" s="390"/>
      <c r="N518" s="72"/>
      <c r="O518" s="178"/>
      <c r="P518" s="72"/>
      <c r="Q518" s="178"/>
      <c r="R518" s="72"/>
      <c r="S518" s="178"/>
      <c r="T518" s="88"/>
      <c r="U518" s="191"/>
      <c r="V518" s="54"/>
      <c r="W518" s="179"/>
      <c r="X518" s="54"/>
      <c r="Y518" s="179"/>
      <c r="Z518" s="54"/>
      <c r="AA518" s="179"/>
      <c r="AB518" s="56"/>
      <c r="AC518" s="176"/>
      <c r="AD518" s="54"/>
      <c r="AE518" s="179"/>
      <c r="AF518" s="54"/>
      <c r="AG518" s="179"/>
      <c r="AH518" s="54"/>
      <c r="AI518" s="179"/>
      <c r="AJ518" s="67"/>
      <c r="AK518" s="266"/>
      <c r="AL518" s="267"/>
      <c r="AM518" s="268"/>
      <c r="AN518" s="267"/>
      <c r="AO518" s="268"/>
      <c r="AP518" s="267"/>
      <c r="AQ518" s="268"/>
      <c r="AR518" s="270"/>
      <c r="AS518" s="380"/>
      <c r="AT518" s="61"/>
      <c r="AU518" s="45"/>
      <c r="AV518" s="61"/>
      <c r="AW518" s="46"/>
      <c r="AX518" s="59"/>
      <c r="AY518" s="166"/>
      <c r="AZ518" s="61"/>
      <c r="BA518" s="16"/>
      <c r="BB518" s="61"/>
      <c r="BC518" s="16"/>
      <c r="BD518" s="69"/>
      <c r="BE518" s="165"/>
      <c r="BF518" s="61"/>
      <c r="BG518" s="16"/>
      <c r="BH518" s="61"/>
      <c r="BI518" s="16"/>
      <c r="BJ518" s="59"/>
      <c r="BK518" s="47"/>
    </row>
    <row r="519" spans="1:63" x14ac:dyDescent="0.3">
      <c r="B519" s="42" t="s">
        <v>918</v>
      </c>
      <c r="C519" s="38" t="s">
        <v>1030</v>
      </c>
      <c r="D519" s="21"/>
      <c r="E519" s="12" t="s">
        <v>1139</v>
      </c>
      <c r="F519" s="106"/>
      <c r="G519" s="298"/>
      <c r="H519" s="72"/>
      <c r="I519" s="72"/>
      <c r="J519" s="291">
        <f t="shared" si="48"/>
        <v>0</v>
      </c>
      <c r="K519" s="292">
        <f t="shared" si="49"/>
        <v>0.6777777777777777</v>
      </c>
      <c r="L519" s="144"/>
      <c r="M519" s="390"/>
      <c r="N519" s="72"/>
      <c r="O519" s="178"/>
      <c r="P519" s="72"/>
      <c r="Q519" s="178"/>
      <c r="R519" s="72"/>
      <c r="S519" s="178"/>
      <c r="T519" s="88"/>
      <c r="U519" s="192"/>
      <c r="V519" s="72"/>
      <c r="W519" s="178"/>
      <c r="X519" s="72"/>
      <c r="Y519" s="178"/>
      <c r="Z519" s="72"/>
      <c r="AA519" s="178"/>
      <c r="AB519" s="84"/>
      <c r="AC519" s="176"/>
      <c r="AD519" s="71"/>
      <c r="AE519" s="179"/>
      <c r="AF519" s="71"/>
      <c r="AG519" s="179"/>
      <c r="AH519" s="71"/>
      <c r="AI519" s="179"/>
      <c r="AJ519" s="82"/>
      <c r="AK519" s="266"/>
      <c r="AL519" s="267"/>
      <c r="AM519" s="268">
        <v>5.4884259259259216E-2</v>
      </c>
      <c r="AN519" s="267">
        <v>1.2830086580086595</v>
      </c>
      <c r="AO519" s="268"/>
      <c r="AP519" s="267"/>
      <c r="AQ519" s="268"/>
      <c r="AR519" s="270"/>
      <c r="AS519" s="379"/>
      <c r="AT519" s="118"/>
      <c r="AU519" s="154"/>
      <c r="AV519" s="118"/>
      <c r="AW519" s="155"/>
      <c r="AX519" s="120"/>
      <c r="AY519" s="124"/>
      <c r="AZ519" s="118"/>
      <c r="BA519" s="119"/>
      <c r="BB519" s="118"/>
      <c r="BC519" s="119"/>
      <c r="BD519" s="121"/>
      <c r="BE519" s="117"/>
      <c r="BF519" s="118"/>
      <c r="BG519" s="119"/>
      <c r="BH519" s="118"/>
      <c r="BI519" s="119"/>
      <c r="BJ519" s="120"/>
      <c r="BK519" s="83"/>
    </row>
    <row r="520" spans="1:63" x14ac:dyDescent="0.3">
      <c r="B520" s="32" t="s">
        <v>78</v>
      </c>
      <c r="C520" s="9" t="s">
        <v>77</v>
      </c>
      <c r="D520" s="21">
        <v>1974</v>
      </c>
      <c r="E520" s="12" t="s">
        <v>703</v>
      </c>
      <c r="F520" s="106"/>
      <c r="G520" s="298"/>
      <c r="H520" s="72"/>
      <c r="I520" s="72"/>
      <c r="J520" s="291">
        <f t="shared" si="48"/>
        <v>0</v>
      </c>
      <c r="K520" s="292">
        <f t="shared" si="49"/>
        <v>0.6777777777777777</v>
      </c>
      <c r="L520" s="144"/>
      <c r="M520" s="390"/>
      <c r="N520" s="72"/>
      <c r="O520" s="178"/>
      <c r="P520" s="72"/>
      <c r="Q520" s="178"/>
      <c r="R520" s="72"/>
      <c r="S520" s="178"/>
      <c r="T520" s="88"/>
      <c r="U520" s="192"/>
      <c r="V520" s="72"/>
      <c r="W520" s="178"/>
      <c r="X520" s="72"/>
      <c r="Y520" s="178"/>
      <c r="Z520" s="72"/>
      <c r="AA520" s="178"/>
      <c r="AB520" s="84"/>
      <c r="AC520" s="176"/>
      <c r="AD520" s="71"/>
      <c r="AE520" s="179"/>
      <c r="AF520" s="71"/>
      <c r="AG520" s="179"/>
      <c r="AH520" s="71"/>
      <c r="AI520" s="179"/>
      <c r="AJ520" s="82"/>
      <c r="AK520" s="266" t="s">
        <v>1197</v>
      </c>
      <c r="AL520" s="267">
        <v>1.2768317853457172</v>
      </c>
      <c r="AM520" s="268"/>
      <c r="AN520" s="267"/>
      <c r="AO520" s="268"/>
      <c r="AP520" s="267"/>
      <c r="AQ520" s="268"/>
      <c r="AR520" s="270"/>
      <c r="AS520" s="379">
        <v>6.0590277777777778E-2</v>
      </c>
      <c r="AT520" s="118">
        <v>1.4553794829024185</v>
      </c>
      <c r="AU520" s="154"/>
      <c r="AV520" s="118"/>
      <c r="AW520" s="155"/>
      <c r="AX520" s="120"/>
      <c r="AY520" s="124"/>
      <c r="AZ520" s="118"/>
      <c r="BA520" s="119"/>
      <c r="BB520" s="118"/>
      <c r="BC520" s="119"/>
      <c r="BD520" s="121"/>
      <c r="BE520" s="117"/>
      <c r="BF520" s="118"/>
      <c r="BG520" s="119"/>
      <c r="BH520" s="118"/>
      <c r="BI520" s="119"/>
      <c r="BJ520" s="120"/>
      <c r="BK520" s="83"/>
    </row>
    <row r="521" spans="1:63" x14ac:dyDescent="0.3">
      <c r="B521" s="32" t="s">
        <v>80</v>
      </c>
      <c r="C521" s="9" t="s">
        <v>79</v>
      </c>
      <c r="D521" s="21">
        <v>1987</v>
      </c>
      <c r="E521" s="12" t="s">
        <v>765</v>
      </c>
      <c r="F521" s="106"/>
      <c r="G521" s="300"/>
      <c r="H521" s="72"/>
      <c r="I521" s="72"/>
      <c r="J521" s="291">
        <f t="shared" si="48"/>
        <v>0</v>
      </c>
      <c r="K521" s="292">
        <f t="shared" si="49"/>
        <v>0.6777777777777777</v>
      </c>
      <c r="L521" s="144"/>
      <c r="M521" s="390"/>
      <c r="N521" s="72"/>
      <c r="O521" s="178"/>
      <c r="P521" s="72"/>
      <c r="Q521" s="178"/>
      <c r="R521" s="72"/>
      <c r="S521" s="178"/>
      <c r="T521" s="88"/>
      <c r="U521" s="192"/>
      <c r="V521" s="72"/>
      <c r="W521" s="178"/>
      <c r="X521" s="72"/>
      <c r="Y521" s="178"/>
      <c r="Z521" s="72"/>
      <c r="AA521" s="178"/>
      <c r="AB521" s="84"/>
      <c r="AC521" s="176"/>
      <c r="AD521" s="71"/>
      <c r="AE521" s="179"/>
      <c r="AF521" s="71"/>
      <c r="AG521" s="179"/>
      <c r="AH521" s="71"/>
      <c r="AI521" s="179"/>
      <c r="AJ521" s="82"/>
      <c r="AK521" s="266"/>
      <c r="AL521" s="267"/>
      <c r="AM521" s="268"/>
      <c r="AN521" s="267"/>
      <c r="AO521" s="268"/>
      <c r="AP521" s="267"/>
      <c r="AQ521" s="268"/>
      <c r="AR521" s="270"/>
      <c r="AS521" s="379"/>
      <c r="AT521" s="118"/>
      <c r="AU521" s="154">
        <v>7.2210648148148149E-2</v>
      </c>
      <c r="AV521" s="118">
        <v>1.6483487450462351</v>
      </c>
      <c r="AW521" s="155"/>
      <c r="AX521" s="120"/>
      <c r="AY521" s="124"/>
      <c r="AZ521" s="118"/>
      <c r="BA521" s="119"/>
      <c r="BB521" s="118"/>
      <c r="BC521" s="119"/>
      <c r="BD521" s="121"/>
      <c r="BE521" s="117"/>
      <c r="BF521" s="118"/>
      <c r="BG521" s="119"/>
      <c r="BH521" s="118"/>
      <c r="BI521" s="119"/>
      <c r="BJ521" s="120"/>
      <c r="BK521" s="83"/>
    </row>
    <row r="522" spans="1:63" x14ac:dyDescent="0.3">
      <c r="B522" s="139" t="s">
        <v>977</v>
      </c>
      <c r="C522" s="12" t="s">
        <v>1086</v>
      </c>
      <c r="D522" s="21"/>
      <c r="E522" s="12" t="s">
        <v>699</v>
      </c>
      <c r="F522" s="106"/>
      <c r="G522" s="298"/>
      <c r="H522" s="54"/>
      <c r="I522" s="54"/>
      <c r="J522" s="291">
        <f t="shared" si="48"/>
        <v>0</v>
      </c>
      <c r="K522" s="292">
        <f t="shared" si="49"/>
        <v>0.6777777777777777</v>
      </c>
      <c r="L522" s="50"/>
      <c r="M522" s="390"/>
      <c r="N522" s="72"/>
      <c r="O522" s="178"/>
      <c r="P522" s="72"/>
      <c r="Q522" s="178"/>
      <c r="R522" s="72"/>
      <c r="S522" s="178"/>
      <c r="T522" s="88"/>
      <c r="U522" s="191"/>
      <c r="V522" s="54"/>
      <c r="W522" s="179"/>
      <c r="X522" s="54"/>
      <c r="Y522" s="179"/>
      <c r="Z522" s="54"/>
      <c r="AA522" s="179"/>
      <c r="AB522" s="56"/>
      <c r="AC522" s="176"/>
      <c r="AD522" s="54"/>
      <c r="AE522" s="179"/>
      <c r="AF522" s="54"/>
      <c r="AG522" s="179"/>
      <c r="AH522" s="54"/>
      <c r="AI522" s="179"/>
      <c r="AJ522" s="67"/>
      <c r="AK522" s="266"/>
      <c r="AL522" s="267"/>
      <c r="AM522" s="268"/>
      <c r="AN522" s="267"/>
      <c r="AO522" s="268"/>
      <c r="AP522" s="267"/>
      <c r="AQ522" s="268"/>
      <c r="AR522" s="270"/>
      <c r="AS522" s="380"/>
      <c r="AT522" s="61"/>
      <c r="AU522" s="45"/>
      <c r="AV522" s="61"/>
      <c r="AW522" s="46"/>
      <c r="AX522" s="59"/>
      <c r="AY522" s="166"/>
      <c r="AZ522" s="61"/>
      <c r="BA522" s="16"/>
      <c r="BB522" s="61"/>
      <c r="BC522" s="16"/>
      <c r="BD522" s="69"/>
      <c r="BE522" s="165"/>
      <c r="BF522" s="61"/>
      <c r="BG522" s="16"/>
      <c r="BH522" s="61"/>
      <c r="BI522" s="16"/>
      <c r="BJ522" s="59"/>
      <c r="BK522" s="47"/>
    </row>
    <row r="523" spans="1:63" x14ac:dyDescent="0.3">
      <c r="B523" s="32" t="s">
        <v>82</v>
      </c>
      <c r="C523" s="9" t="s">
        <v>81</v>
      </c>
      <c r="D523" s="21"/>
      <c r="E523" s="24"/>
      <c r="F523" s="106"/>
      <c r="G523" s="298"/>
      <c r="H523" s="72"/>
      <c r="I523" s="72"/>
      <c r="J523" s="291">
        <f t="shared" si="48"/>
        <v>0</v>
      </c>
      <c r="K523" s="292">
        <f t="shared" si="49"/>
        <v>0.6777777777777777</v>
      </c>
      <c r="L523" s="144"/>
      <c r="M523" s="390"/>
      <c r="N523" s="72"/>
      <c r="O523" s="178"/>
      <c r="P523" s="72"/>
      <c r="Q523" s="178"/>
      <c r="R523" s="72"/>
      <c r="S523" s="178"/>
      <c r="T523" s="88"/>
      <c r="U523" s="192"/>
      <c r="V523" s="72"/>
      <c r="W523" s="178"/>
      <c r="X523" s="72"/>
      <c r="Y523" s="178"/>
      <c r="Z523" s="72"/>
      <c r="AA523" s="178"/>
      <c r="AB523" s="84"/>
      <c r="AC523" s="176"/>
      <c r="AD523" s="71"/>
      <c r="AE523" s="179"/>
      <c r="AF523" s="71"/>
      <c r="AG523" s="179"/>
      <c r="AH523" s="71"/>
      <c r="AI523" s="179"/>
      <c r="AJ523" s="82"/>
      <c r="AK523" s="266"/>
      <c r="AL523" s="267"/>
      <c r="AM523" s="268"/>
      <c r="AN523" s="267"/>
      <c r="AO523" s="268"/>
      <c r="AP523" s="267"/>
      <c r="AQ523" s="268"/>
      <c r="AR523" s="270"/>
      <c r="AS523" s="379"/>
      <c r="AT523" s="118"/>
      <c r="AU523" s="154"/>
      <c r="AV523" s="118"/>
      <c r="AW523" s="155"/>
      <c r="AX523" s="120"/>
      <c r="AY523" s="124"/>
      <c r="AZ523" s="118"/>
      <c r="BA523" s="119"/>
      <c r="BB523" s="118"/>
      <c r="BC523" s="119">
        <v>1.748726851851852E-2</v>
      </c>
      <c r="BD523" s="121">
        <v>1.5794480451599417</v>
      </c>
      <c r="BE523" s="117">
        <v>5.6423611111111112E-2</v>
      </c>
      <c r="BF523" s="118">
        <v>1.3225718936516551</v>
      </c>
      <c r="BG523" s="119"/>
      <c r="BH523" s="118"/>
      <c r="BI523" s="119">
        <v>1.6329475308641973E-2</v>
      </c>
      <c r="BJ523" s="120">
        <v>1.5209314024938012</v>
      </c>
      <c r="BK523" s="83"/>
    </row>
    <row r="524" spans="1:63" x14ac:dyDescent="0.3">
      <c r="B524" s="32" t="s">
        <v>84</v>
      </c>
      <c r="C524" s="9" t="s">
        <v>83</v>
      </c>
      <c r="D524" s="21">
        <v>1980</v>
      </c>
      <c r="E524" s="24" t="s">
        <v>704</v>
      </c>
      <c r="F524" s="106"/>
      <c r="G524" s="298"/>
      <c r="H524" s="72"/>
      <c r="I524" s="72"/>
      <c r="J524" s="291">
        <f t="shared" si="48"/>
        <v>0</v>
      </c>
      <c r="K524" s="292">
        <f t="shared" si="49"/>
        <v>0.6777777777777777</v>
      </c>
      <c r="L524" s="144"/>
      <c r="M524" s="390"/>
      <c r="N524" s="72"/>
      <c r="O524" s="178"/>
      <c r="P524" s="72"/>
      <c r="Q524" s="178"/>
      <c r="R524" s="72"/>
      <c r="S524" s="178"/>
      <c r="T524" s="88"/>
      <c r="U524" s="192"/>
      <c r="V524" s="72"/>
      <c r="W524" s="178"/>
      <c r="X524" s="72"/>
      <c r="Y524" s="178"/>
      <c r="Z524" s="72"/>
      <c r="AA524" s="178"/>
      <c r="AB524" s="84"/>
      <c r="AC524" s="176"/>
      <c r="AD524" s="71"/>
      <c r="AE524" s="179"/>
      <c r="AF524" s="71"/>
      <c r="AG524" s="179"/>
      <c r="AH524" s="71"/>
      <c r="AI524" s="179"/>
      <c r="AJ524" s="82"/>
      <c r="AK524" s="266"/>
      <c r="AL524" s="267"/>
      <c r="AM524" s="268"/>
      <c r="AN524" s="267"/>
      <c r="AO524" s="268"/>
      <c r="AP524" s="267"/>
      <c r="AQ524" s="268"/>
      <c r="AR524" s="270"/>
      <c r="AS524" s="379">
        <v>6.3622685185185185E-2</v>
      </c>
      <c r="AT524" s="118">
        <v>1.5282179594106198</v>
      </c>
      <c r="AU524" s="154"/>
      <c r="AV524" s="118"/>
      <c r="AW524" s="155"/>
      <c r="AX524" s="120"/>
      <c r="AY524" s="124"/>
      <c r="AZ524" s="118"/>
      <c r="BA524" s="119"/>
      <c r="BB524" s="118"/>
      <c r="BC524" s="119"/>
      <c r="BD524" s="121"/>
      <c r="BE524" s="117"/>
      <c r="BF524" s="118"/>
      <c r="BG524" s="119"/>
      <c r="BH524" s="118"/>
      <c r="BI524" s="119"/>
      <c r="BJ524" s="120"/>
      <c r="BK524" s="83"/>
    </row>
    <row r="525" spans="1:63" x14ac:dyDescent="0.3">
      <c r="B525" s="139" t="s">
        <v>908</v>
      </c>
      <c r="C525" s="12" t="s">
        <v>1020</v>
      </c>
      <c r="D525" s="21"/>
      <c r="E525" s="12" t="s">
        <v>1135</v>
      </c>
      <c r="F525" s="106"/>
      <c r="G525" s="298"/>
      <c r="H525" s="54"/>
      <c r="I525" s="54"/>
      <c r="J525" s="291">
        <f t="shared" si="48"/>
        <v>0</v>
      </c>
      <c r="K525" s="292">
        <f t="shared" si="49"/>
        <v>0.6777777777777777</v>
      </c>
      <c r="L525" s="50"/>
      <c r="M525" s="390"/>
      <c r="N525" s="72"/>
      <c r="O525" s="178"/>
      <c r="P525" s="72"/>
      <c r="Q525" s="178"/>
      <c r="R525" s="72"/>
      <c r="S525" s="178"/>
      <c r="T525" s="88"/>
      <c r="U525" s="191"/>
      <c r="V525" s="54"/>
      <c r="W525" s="179"/>
      <c r="X525" s="54"/>
      <c r="Y525" s="179"/>
      <c r="Z525" s="54"/>
      <c r="AA525" s="179"/>
      <c r="AB525" s="56"/>
      <c r="AC525" s="176"/>
      <c r="AD525" s="54"/>
      <c r="AE525" s="179"/>
      <c r="AF525" s="54"/>
      <c r="AG525" s="179"/>
      <c r="AH525" s="54"/>
      <c r="AI525" s="179"/>
      <c r="AJ525" s="67"/>
      <c r="AK525" s="266"/>
      <c r="AL525" s="267"/>
      <c r="AM525" s="268"/>
      <c r="AN525" s="267"/>
      <c r="AO525" s="268"/>
      <c r="AP525" s="267"/>
      <c r="AQ525" s="268"/>
      <c r="AR525" s="270"/>
      <c r="AS525" s="380"/>
      <c r="AT525" s="61"/>
      <c r="AU525" s="45"/>
      <c r="AV525" s="61"/>
      <c r="AW525" s="46"/>
      <c r="AX525" s="59"/>
      <c r="AY525" s="166"/>
      <c r="AZ525" s="61"/>
      <c r="BA525" s="16"/>
      <c r="BB525" s="61"/>
      <c r="BC525" s="16"/>
      <c r="BD525" s="69"/>
      <c r="BE525" s="165"/>
      <c r="BF525" s="61"/>
      <c r="BG525" s="16"/>
      <c r="BH525" s="61"/>
      <c r="BI525" s="16"/>
      <c r="BJ525" s="59"/>
      <c r="BK525" s="47"/>
    </row>
    <row r="526" spans="1:63" x14ac:dyDescent="0.3">
      <c r="B526" s="258" t="s">
        <v>598</v>
      </c>
      <c r="C526" s="17" t="s">
        <v>597</v>
      </c>
      <c r="D526" s="21"/>
      <c r="E526" s="12"/>
      <c r="F526" s="106"/>
      <c r="G526" s="298"/>
      <c r="H526" s="54"/>
      <c r="I526" s="54"/>
      <c r="J526" s="291">
        <f t="shared" si="48"/>
        <v>0</v>
      </c>
      <c r="K526" s="292">
        <f t="shared" si="49"/>
        <v>0.6777777777777777</v>
      </c>
      <c r="L526" s="50"/>
      <c r="M526" s="390"/>
      <c r="N526" s="72"/>
      <c r="O526" s="178"/>
      <c r="P526" s="72"/>
      <c r="Q526" s="178"/>
      <c r="R526" s="72"/>
      <c r="S526" s="178"/>
      <c r="T526" s="88"/>
      <c r="U526" s="191"/>
      <c r="V526" s="54"/>
      <c r="W526" s="179"/>
      <c r="X526" s="54"/>
      <c r="Y526" s="179"/>
      <c r="Z526" s="54"/>
      <c r="AA526" s="179"/>
      <c r="AB526" s="56"/>
      <c r="AC526" s="176"/>
      <c r="AD526" s="54"/>
      <c r="AE526" s="179"/>
      <c r="AF526" s="54"/>
      <c r="AG526" s="179"/>
      <c r="AH526" s="54"/>
      <c r="AI526" s="179"/>
      <c r="AJ526" s="67"/>
      <c r="AK526" s="266"/>
      <c r="AL526" s="267"/>
      <c r="AM526" s="268"/>
      <c r="AN526" s="267"/>
      <c r="AO526" s="268"/>
      <c r="AP526" s="267"/>
      <c r="AQ526" s="268"/>
      <c r="AR526" s="270"/>
      <c r="AS526" s="380"/>
      <c r="AT526" s="61"/>
      <c r="AU526" s="45"/>
      <c r="AV526" s="61"/>
      <c r="AW526" s="46"/>
      <c r="AX526" s="59"/>
      <c r="AY526" s="166"/>
      <c r="AZ526" s="61"/>
      <c r="BA526" s="16"/>
      <c r="BB526" s="61"/>
      <c r="BC526" s="16"/>
      <c r="BD526" s="69"/>
      <c r="BE526" s="165"/>
      <c r="BF526" s="61"/>
      <c r="BG526" s="16"/>
      <c r="BH526" s="61"/>
      <c r="BI526" s="16"/>
      <c r="BJ526" s="59"/>
      <c r="BK526" s="47"/>
    </row>
    <row r="527" spans="1:63" x14ac:dyDescent="0.3">
      <c r="A527" s="22"/>
      <c r="B527" s="42" t="s">
        <v>914</v>
      </c>
      <c r="C527" s="38" t="s">
        <v>1026</v>
      </c>
      <c r="D527" s="21"/>
      <c r="E527" s="12" t="s">
        <v>1137</v>
      </c>
      <c r="F527" s="106"/>
      <c r="G527" s="298"/>
      <c r="H527" s="72"/>
      <c r="I527" s="72"/>
      <c r="J527" s="291">
        <f t="shared" si="48"/>
        <v>0</v>
      </c>
      <c r="K527" s="292">
        <f t="shared" si="49"/>
        <v>0.6777777777777777</v>
      </c>
      <c r="L527" s="144"/>
      <c r="M527" s="390"/>
      <c r="N527" s="72"/>
      <c r="O527" s="178"/>
      <c r="P527" s="72"/>
      <c r="Q527" s="178"/>
      <c r="R527" s="72"/>
      <c r="S527" s="178"/>
      <c r="T527" s="88"/>
      <c r="U527" s="192"/>
      <c r="V527" s="72"/>
      <c r="W527" s="178"/>
      <c r="X527" s="72"/>
      <c r="Y527" s="178"/>
      <c r="Z527" s="72"/>
      <c r="AA527" s="178"/>
      <c r="AB527" s="84"/>
      <c r="AC527" s="176"/>
      <c r="AD527" s="71"/>
      <c r="AE527" s="179"/>
      <c r="AF527" s="71"/>
      <c r="AG527" s="179"/>
      <c r="AH527" s="71"/>
      <c r="AI527" s="179"/>
      <c r="AJ527" s="82"/>
      <c r="AK527" s="266"/>
      <c r="AL527" s="267"/>
      <c r="AM527" s="268">
        <v>5.3159722222222205E-2</v>
      </c>
      <c r="AN527" s="267">
        <v>1.2426948051948072</v>
      </c>
      <c r="AO527" s="268"/>
      <c r="AP527" s="267"/>
      <c r="AQ527" s="268"/>
      <c r="AR527" s="270"/>
      <c r="AS527" s="379"/>
      <c r="AT527" s="118"/>
      <c r="AU527" s="154"/>
      <c r="AV527" s="118"/>
      <c r="AW527" s="155"/>
      <c r="AX527" s="120"/>
      <c r="AY527" s="124"/>
      <c r="AZ527" s="118"/>
      <c r="BA527" s="119"/>
      <c r="BB527" s="118"/>
      <c r="BC527" s="119"/>
      <c r="BD527" s="121"/>
      <c r="BE527" s="117"/>
      <c r="BF527" s="118"/>
      <c r="BG527" s="119"/>
      <c r="BH527" s="118"/>
      <c r="BI527" s="119"/>
      <c r="BJ527" s="120"/>
      <c r="BK527" s="83"/>
    </row>
    <row r="528" spans="1:63" x14ac:dyDescent="0.3">
      <c r="B528" s="139" t="s">
        <v>955</v>
      </c>
      <c r="C528" s="12" t="s">
        <v>1066</v>
      </c>
      <c r="D528" s="21"/>
      <c r="E528" s="12" t="s">
        <v>1156</v>
      </c>
      <c r="F528" s="106"/>
      <c r="G528" s="298"/>
      <c r="H528" s="54"/>
      <c r="I528" s="54"/>
      <c r="J528" s="291">
        <f t="shared" si="48"/>
        <v>0</v>
      </c>
      <c r="K528" s="292">
        <f t="shared" si="49"/>
        <v>0.6777777777777777</v>
      </c>
      <c r="L528" s="50"/>
      <c r="M528" s="390"/>
      <c r="N528" s="72"/>
      <c r="O528" s="178"/>
      <c r="P528" s="72"/>
      <c r="Q528" s="178"/>
      <c r="R528" s="72"/>
      <c r="S528" s="178"/>
      <c r="T528" s="88"/>
      <c r="U528" s="191"/>
      <c r="V528" s="54"/>
      <c r="W528" s="179"/>
      <c r="X528" s="54"/>
      <c r="Y528" s="179"/>
      <c r="Z528" s="54"/>
      <c r="AA528" s="179"/>
      <c r="AB528" s="56"/>
      <c r="AC528" s="176"/>
      <c r="AD528" s="54"/>
      <c r="AE528" s="179"/>
      <c r="AF528" s="54"/>
      <c r="AG528" s="179"/>
      <c r="AH528" s="54"/>
      <c r="AI528" s="179"/>
      <c r="AJ528" s="67"/>
      <c r="AK528" s="266"/>
      <c r="AL528" s="267"/>
      <c r="AM528" s="268"/>
      <c r="AN528" s="267"/>
      <c r="AO528" s="268"/>
      <c r="AP528" s="267"/>
      <c r="AQ528" s="268"/>
      <c r="AR528" s="270"/>
      <c r="AS528" s="380"/>
      <c r="AT528" s="61"/>
      <c r="AU528" s="45"/>
      <c r="AV528" s="61"/>
      <c r="AW528" s="46"/>
      <c r="AX528" s="59"/>
      <c r="AY528" s="166"/>
      <c r="AZ528" s="61"/>
      <c r="BA528" s="16"/>
      <c r="BB528" s="61"/>
      <c r="BC528" s="16"/>
      <c r="BD528" s="69"/>
      <c r="BE528" s="165"/>
      <c r="BF528" s="61"/>
      <c r="BG528" s="16"/>
      <c r="BH528" s="61"/>
      <c r="BI528" s="16"/>
      <c r="BJ528" s="59"/>
      <c r="BK528" s="47"/>
    </row>
    <row r="529" spans="2:63" x14ac:dyDescent="0.3">
      <c r="B529" s="32" t="s">
        <v>90</v>
      </c>
      <c r="C529" s="9" t="s">
        <v>89</v>
      </c>
      <c r="D529" s="21"/>
      <c r="E529" s="24"/>
      <c r="F529" s="106"/>
      <c r="G529" s="300"/>
      <c r="H529" s="72"/>
      <c r="I529" s="72"/>
      <c r="J529" s="291">
        <f t="shared" si="48"/>
        <v>0</v>
      </c>
      <c r="K529" s="292">
        <f t="shared" si="49"/>
        <v>0.6777777777777777</v>
      </c>
      <c r="L529" s="144"/>
      <c r="M529" s="390"/>
      <c r="N529" s="72"/>
      <c r="O529" s="178"/>
      <c r="P529" s="72"/>
      <c r="Q529" s="178"/>
      <c r="R529" s="72"/>
      <c r="S529" s="178"/>
      <c r="T529" s="88"/>
      <c r="U529" s="192"/>
      <c r="V529" s="72"/>
      <c r="W529" s="178"/>
      <c r="X529" s="72"/>
      <c r="Y529" s="178"/>
      <c r="Z529" s="72"/>
      <c r="AA529" s="178"/>
      <c r="AB529" s="84"/>
      <c r="AC529" s="176"/>
      <c r="AD529" s="71"/>
      <c r="AE529" s="179"/>
      <c r="AF529" s="71"/>
      <c r="AG529" s="179"/>
      <c r="AH529" s="71"/>
      <c r="AI529" s="179"/>
      <c r="AJ529" s="82"/>
      <c r="AK529" s="266"/>
      <c r="AL529" s="267"/>
      <c r="AM529" s="268"/>
      <c r="AN529" s="267"/>
      <c r="AO529" s="268"/>
      <c r="AP529" s="267"/>
      <c r="AQ529" s="268"/>
      <c r="AR529" s="270"/>
      <c r="AS529" s="379"/>
      <c r="AT529" s="118"/>
      <c r="AU529" s="154"/>
      <c r="AV529" s="118"/>
      <c r="AW529" s="155">
        <v>1.478587962962963E-2</v>
      </c>
      <c r="AX529" s="120">
        <v>1.3341572094966232</v>
      </c>
      <c r="AY529" s="124"/>
      <c r="AZ529" s="118"/>
      <c r="BA529" s="119"/>
      <c r="BB529" s="118"/>
      <c r="BC529" s="119"/>
      <c r="BD529" s="121"/>
      <c r="BE529" s="117"/>
      <c r="BF529" s="118"/>
      <c r="BG529" s="119"/>
      <c r="BH529" s="118"/>
      <c r="BI529" s="119"/>
      <c r="BJ529" s="120"/>
      <c r="BK529" s="83"/>
    </row>
    <row r="530" spans="2:63" x14ac:dyDescent="0.3">
      <c r="B530" s="32" t="s">
        <v>92</v>
      </c>
      <c r="C530" s="9" t="s">
        <v>91</v>
      </c>
      <c r="D530" s="21">
        <v>1987</v>
      </c>
      <c r="E530" s="24" t="s">
        <v>699</v>
      </c>
      <c r="F530" s="106"/>
      <c r="G530" s="298"/>
      <c r="H530" s="72"/>
      <c r="I530" s="72"/>
      <c r="J530" s="291">
        <f t="shared" si="48"/>
        <v>0</v>
      </c>
      <c r="K530" s="292">
        <f t="shared" si="49"/>
        <v>0.6777777777777777</v>
      </c>
      <c r="L530" s="144"/>
      <c r="M530" s="390"/>
      <c r="N530" s="72"/>
      <c r="O530" s="178"/>
      <c r="P530" s="72"/>
      <c r="Q530" s="178"/>
      <c r="R530" s="72"/>
      <c r="S530" s="178"/>
      <c r="T530" s="88"/>
      <c r="U530" s="192"/>
      <c r="V530" s="72"/>
      <c r="W530" s="178"/>
      <c r="X530" s="72"/>
      <c r="Y530" s="178"/>
      <c r="Z530" s="72"/>
      <c r="AA530" s="178"/>
      <c r="AB530" s="84"/>
      <c r="AC530" s="176"/>
      <c r="AD530" s="71"/>
      <c r="AE530" s="179"/>
      <c r="AF530" s="71"/>
      <c r="AG530" s="179"/>
      <c r="AH530" s="71"/>
      <c r="AI530" s="179"/>
      <c r="AJ530" s="82"/>
      <c r="AK530" s="266"/>
      <c r="AL530" s="267"/>
      <c r="AM530" s="268"/>
      <c r="AN530" s="267"/>
      <c r="AO530" s="268"/>
      <c r="AP530" s="267"/>
      <c r="AQ530" s="268"/>
      <c r="AR530" s="270"/>
      <c r="AS530" s="379"/>
      <c r="AT530" s="118"/>
      <c r="AU530" s="154">
        <v>7.6365740740740748E-2</v>
      </c>
      <c r="AV530" s="118">
        <v>1.7431968295904889</v>
      </c>
      <c r="AW530" s="155"/>
      <c r="AX530" s="120"/>
      <c r="AY530" s="124"/>
      <c r="AZ530" s="118"/>
      <c r="BA530" s="119"/>
      <c r="BB530" s="118"/>
      <c r="BC530" s="119"/>
      <c r="BD530" s="121"/>
      <c r="BE530" s="117"/>
      <c r="BF530" s="118"/>
      <c r="BG530" s="119"/>
      <c r="BH530" s="118"/>
      <c r="BI530" s="119"/>
      <c r="BJ530" s="120"/>
      <c r="BK530" s="83"/>
    </row>
    <row r="531" spans="2:63" x14ac:dyDescent="0.3">
      <c r="B531" s="32" t="s">
        <v>94</v>
      </c>
      <c r="C531" s="9" t="s">
        <v>93</v>
      </c>
      <c r="D531" s="21"/>
      <c r="E531" s="24"/>
      <c r="F531" s="106"/>
      <c r="G531" s="298"/>
      <c r="H531" s="72"/>
      <c r="I531" s="72"/>
      <c r="J531" s="291">
        <f t="shared" si="48"/>
        <v>0</v>
      </c>
      <c r="K531" s="292">
        <f t="shared" si="49"/>
        <v>0.6777777777777777</v>
      </c>
      <c r="L531" s="144"/>
      <c r="M531" s="390"/>
      <c r="N531" s="72"/>
      <c r="O531" s="178"/>
      <c r="P531" s="72"/>
      <c r="Q531" s="178"/>
      <c r="R531" s="72"/>
      <c r="S531" s="178"/>
      <c r="T531" s="88"/>
      <c r="U531" s="192"/>
      <c r="V531" s="72"/>
      <c r="W531" s="178"/>
      <c r="X531" s="72"/>
      <c r="Y531" s="178"/>
      <c r="Z531" s="72"/>
      <c r="AA531" s="178"/>
      <c r="AB531" s="84"/>
      <c r="AC531" s="176"/>
      <c r="AD531" s="71"/>
      <c r="AE531" s="179"/>
      <c r="AF531" s="71"/>
      <c r="AG531" s="179"/>
      <c r="AH531" s="71"/>
      <c r="AI531" s="179"/>
      <c r="AJ531" s="82"/>
      <c r="AK531" s="266"/>
      <c r="AL531" s="267"/>
      <c r="AM531" s="268"/>
      <c r="AN531" s="267"/>
      <c r="AO531" s="268"/>
      <c r="AP531" s="267"/>
      <c r="AQ531" s="268"/>
      <c r="AR531" s="270"/>
      <c r="AS531" s="379"/>
      <c r="AT531" s="118"/>
      <c r="AU531" s="154"/>
      <c r="AV531" s="118"/>
      <c r="AW531" s="155"/>
      <c r="AX531" s="120"/>
      <c r="AY531" s="124"/>
      <c r="AZ531" s="118"/>
      <c r="BA531" s="119"/>
      <c r="BB531" s="118"/>
      <c r="BC531" s="119">
        <v>1.6892746913580243E-2</v>
      </c>
      <c r="BD531" s="121">
        <v>1.5257509234092965</v>
      </c>
      <c r="BE531" s="117"/>
      <c r="BF531" s="118"/>
      <c r="BG531" s="119"/>
      <c r="BH531" s="118"/>
      <c r="BI531" s="119">
        <v>1.6839506172839507E-2</v>
      </c>
      <c r="BJ531" s="120">
        <v>1.5684358043767295</v>
      </c>
      <c r="BK531" s="83"/>
    </row>
    <row r="532" spans="2:63" x14ac:dyDescent="0.3">
      <c r="B532" s="32" t="s">
        <v>96</v>
      </c>
      <c r="C532" s="9" t="s">
        <v>95</v>
      </c>
      <c r="D532" s="21"/>
      <c r="E532" s="24"/>
      <c r="F532" s="106"/>
      <c r="G532" s="298"/>
      <c r="H532" s="72"/>
      <c r="I532" s="72"/>
      <c r="J532" s="291">
        <f t="shared" si="48"/>
        <v>0</v>
      </c>
      <c r="K532" s="292">
        <f t="shared" si="49"/>
        <v>0.6777777777777777</v>
      </c>
      <c r="L532" s="144"/>
      <c r="M532" s="390"/>
      <c r="N532" s="72"/>
      <c r="O532" s="178"/>
      <c r="P532" s="72"/>
      <c r="Q532" s="178"/>
      <c r="R532" s="72"/>
      <c r="S532" s="178"/>
      <c r="T532" s="88"/>
      <c r="U532" s="192"/>
      <c r="V532" s="72"/>
      <c r="W532" s="178"/>
      <c r="X532" s="72"/>
      <c r="Y532" s="178"/>
      <c r="Z532" s="72"/>
      <c r="AA532" s="178"/>
      <c r="AB532" s="84"/>
      <c r="AC532" s="176"/>
      <c r="AD532" s="71"/>
      <c r="AE532" s="179"/>
      <c r="AF532" s="71"/>
      <c r="AG532" s="179"/>
      <c r="AH532" s="71"/>
      <c r="AI532" s="179"/>
      <c r="AJ532" s="82"/>
      <c r="AK532" s="266"/>
      <c r="AL532" s="267"/>
      <c r="AM532" s="268"/>
      <c r="AN532" s="267"/>
      <c r="AO532" s="268"/>
      <c r="AP532" s="267"/>
      <c r="AQ532" s="268"/>
      <c r="AR532" s="270"/>
      <c r="AS532" s="379"/>
      <c r="AT532" s="118"/>
      <c r="AU532" s="154"/>
      <c r="AV532" s="118"/>
      <c r="AW532" s="155"/>
      <c r="AX532" s="120"/>
      <c r="AY532" s="124">
        <v>5.8692129629629629E-2</v>
      </c>
      <c r="AZ532" s="118">
        <v>1.3540720961281709</v>
      </c>
      <c r="BA532" s="119"/>
      <c r="BB532" s="118"/>
      <c r="BC532" s="119"/>
      <c r="BD532" s="121"/>
      <c r="BE532" s="117"/>
      <c r="BF532" s="118"/>
      <c r="BG532" s="119"/>
      <c r="BH532" s="118"/>
      <c r="BI532" s="119"/>
      <c r="BJ532" s="120"/>
      <c r="BK532" s="83"/>
    </row>
    <row r="533" spans="2:63" x14ac:dyDescent="0.3">
      <c r="B533" s="139" t="s">
        <v>883</v>
      </c>
      <c r="C533" s="12" t="s">
        <v>996</v>
      </c>
      <c r="D533" s="21"/>
      <c r="E533" s="12" t="s">
        <v>1120</v>
      </c>
      <c r="F533" s="106"/>
      <c r="G533" s="298"/>
      <c r="H533" s="54"/>
      <c r="I533" s="54"/>
      <c r="J533" s="291">
        <f t="shared" si="48"/>
        <v>0</v>
      </c>
      <c r="K533" s="292">
        <f t="shared" si="49"/>
        <v>0.6777777777777777</v>
      </c>
      <c r="L533" s="50"/>
      <c r="M533" s="390"/>
      <c r="N533" s="72"/>
      <c r="O533" s="178"/>
      <c r="P533" s="72"/>
      <c r="Q533" s="178"/>
      <c r="R533" s="72"/>
      <c r="S533" s="178"/>
      <c r="T533" s="88"/>
      <c r="U533" s="191"/>
      <c r="V533" s="54"/>
      <c r="W533" s="179"/>
      <c r="X533" s="54"/>
      <c r="Y533" s="179"/>
      <c r="Z533" s="54"/>
      <c r="AA533" s="179"/>
      <c r="AB533" s="56"/>
      <c r="AC533" s="176"/>
      <c r="AD533" s="54"/>
      <c r="AE533" s="179"/>
      <c r="AF533" s="54"/>
      <c r="AG533" s="179"/>
      <c r="AH533" s="54"/>
      <c r="AI533" s="179"/>
      <c r="AJ533" s="67"/>
      <c r="AK533" s="266"/>
      <c r="AL533" s="267"/>
      <c r="AM533" s="268"/>
      <c r="AN533" s="267"/>
      <c r="AO533" s="268"/>
      <c r="AP533" s="267"/>
      <c r="AQ533" s="268"/>
      <c r="AR533" s="270"/>
      <c r="AS533" s="380"/>
      <c r="AT533" s="61"/>
      <c r="AU533" s="45"/>
      <c r="AV533" s="61"/>
      <c r="AW533" s="46"/>
      <c r="AX533" s="59"/>
      <c r="AY533" s="166"/>
      <c r="AZ533" s="61"/>
      <c r="BA533" s="16"/>
      <c r="BB533" s="61"/>
      <c r="BC533" s="16"/>
      <c r="BD533" s="69"/>
      <c r="BE533" s="165"/>
      <c r="BF533" s="61"/>
      <c r="BG533" s="16"/>
      <c r="BH533" s="61"/>
      <c r="BI533" s="16"/>
      <c r="BJ533" s="59"/>
      <c r="BK533" s="47"/>
    </row>
    <row r="534" spans="2:63" x14ac:dyDescent="0.3">
      <c r="B534" s="32" t="s">
        <v>100</v>
      </c>
      <c r="C534" s="9" t="s">
        <v>99</v>
      </c>
      <c r="D534" s="21"/>
      <c r="E534" s="24"/>
      <c r="F534" s="106"/>
      <c r="G534" s="298"/>
      <c r="H534" s="72"/>
      <c r="I534" s="72"/>
      <c r="J534" s="291">
        <f t="shared" si="48"/>
        <v>0</v>
      </c>
      <c r="K534" s="292">
        <f t="shared" si="49"/>
        <v>0.6777777777777777</v>
      </c>
      <c r="L534" s="144"/>
      <c r="M534" s="390"/>
      <c r="N534" s="72"/>
      <c r="O534" s="178"/>
      <c r="P534" s="72"/>
      <c r="Q534" s="178"/>
      <c r="R534" s="72"/>
      <c r="S534" s="178"/>
      <c r="T534" s="88"/>
      <c r="U534" s="192"/>
      <c r="V534" s="72"/>
      <c r="W534" s="178"/>
      <c r="X534" s="72"/>
      <c r="Y534" s="178"/>
      <c r="Z534" s="72"/>
      <c r="AA534" s="178"/>
      <c r="AB534" s="84"/>
      <c r="AC534" s="176"/>
      <c r="AD534" s="71"/>
      <c r="AE534" s="179"/>
      <c r="AF534" s="71"/>
      <c r="AG534" s="179"/>
      <c r="AH534" s="71"/>
      <c r="AI534" s="179"/>
      <c r="AJ534" s="82"/>
      <c r="AK534" s="266"/>
      <c r="AL534" s="267"/>
      <c r="AM534" s="268"/>
      <c r="AN534" s="267"/>
      <c r="AO534" s="268"/>
      <c r="AP534" s="267"/>
      <c r="AQ534" s="268"/>
      <c r="AR534" s="270"/>
      <c r="AS534" s="379"/>
      <c r="AT534" s="118"/>
      <c r="AU534" s="154"/>
      <c r="AV534" s="118"/>
      <c r="AW534" s="155">
        <v>1.5316358024691357E-2</v>
      </c>
      <c r="AX534" s="120">
        <v>1.3820232541948059</v>
      </c>
      <c r="AY534" s="124"/>
      <c r="AZ534" s="118"/>
      <c r="BA534" s="119"/>
      <c r="BB534" s="118"/>
      <c r="BC534" s="119"/>
      <c r="BD534" s="121"/>
      <c r="BE534" s="117"/>
      <c r="BF534" s="118"/>
      <c r="BG534" s="119"/>
      <c r="BH534" s="118"/>
      <c r="BI534" s="119"/>
      <c r="BJ534" s="120"/>
      <c r="BK534" s="83"/>
    </row>
    <row r="535" spans="2:63" x14ac:dyDescent="0.3">
      <c r="B535" s="258" t="s">
        <v>600</v>
      </c>
      <c r="C535" s="17" t="s">
        <v>599</v>
      </c>
      <c r="D535" s="21"/>
      <c r="E535" s="12"/>
      <c r="F535" s="106"/>
      <c r="G535" s="298"/>
      <c r="H535" s="54"/>
      <c r="I535" s="54"/>
      <c r="J535" s="291">
        <f t="shared" si="48"/>
        <v>0</v>
      </c>
      <c r="K535" s="292">
        <f t="shared" si="49"/>
        <v>0.6777777777777777</v>
      </c>
      <c r="L535" s="50"/>
      <c r="M535" s="390"/>
      <c r="N535" s="72"/>
      <c r="O535" s="178"/>
      <c r="P535" s="72"/>
      <c r="Q535" s="178"/>
      <c r="R535" s="72"/>
      <c r="S535" s="178"/>
      <c r="T535" s="88"/>
      <c r="U535" s="191"/>
      <c r="V535" s="54"/>
      <c r="W535" s="179"/>
      <c r="X535" s="54"/>
      <c r="Y535" s="179"/>
      <c r="Z535" s="54"/>
      <c r="AA535" s="179"/>
      <c r="AB535" s="56"/>
      <c r="AC535" s="176"/>
      <c r="AD535" s="54"/>
      <c r="AE535" s="179"/>
      <c r="AF535" s="54"/>
      <c r="AG535" s="179"/>
      <c r="AH535" s="54"/>
      <c r="AI535" s="179"/>
      <c r="AJ535" s="67"/>
      <c r="AK535" s="266"/>
      <c r="AL535" s="267"/>
      <c r="AM535" s="268"/>
      <c r="AN535" s="267"/>
      <c r="AO535" s="268"/>
      <c r="AP535" s="267"/>
      <c r="AQ535" s="268"/>
      <c r="AR535" s="270"/>
      <c r="AS535" s="380"/>
      <c r="AT535" s="61"/>
      <c r="AU535" s="45"/>
      <c r="AV535" s="61"/>
      <c r="AW535" s="46"/>
      <c r="AX535" s="59"/>
      <c r="AY535" s="166"/>
      <c r="AZ535" s="61"/>
      <c r="BA535" s="16"/>
      <c r="BB535" s="61"/>
      <c r="BC535" s="16"/>
      <c r="BD535" s="69"/>
      <c r="BE535" s="165"/>
      <c r="BF535" s="61"/>
      <c r="BG535" s="16"/>
      <c r="BH535" s="61"/>
      <c r="BI535" s="16"/>
      <c r="BJ535" s="59"/>
      <c r="BK535" s="47"/>
    </row>
    <row r="536" spans="2:63" x14ac:dyDescent="0.3">
      <c r="B536" s="32" t="s">
        <v>102</v>
      </c>
      <c r="C536" s="9" t="s">
        <v>101</v>
      </c>
      <c r="D536" s="21">
        <v>1989</v>
      </c>
      <c r="E536" s="24" t="s">
        <v>765</v>
      </c>
      <c r="F536" s="106"/>
      <c r="G536" s="298"/>
      <c r="H536" s="72"/>
      <c r="I536" s="72"/>
      <c r="J536" s="291">
        <f t="shared" si="48"/>
        <v>0</v>
      </c>
      <c r="K536" s="292">
        <f t="shared" si="49"/>
        <v>0.6777777777777777</v>
      </c>
      <c r="L536" s="144"/>
      <c r="M536" s="390"/>
      <c r="N536" s="72"/>
      <c r="O536" s="178"/>
      <c r="P536" s="72"/>
      <c r="Q536" s="178"/>
      <c r="R536" s="72"/>
      <c r="S536" s="178"/>
      <c r="T536" s="88"/>
      <c r="U536" s="192"/>
      <c r="V536" s="72"/>
      <c r="W536" s="178"/>
      <c r="X536" s="72"/>
      <c r="Y536" s="178"/>
      <c r="Z536" s="72"/>
      <c r="AA536" s="178"/>
      <c r="AB536" s="84"/>
      <c r="AC536" s="176"/>
      <c r="AD536" s="71"/>
      <c r="AE536" s="179"/>
      <c r="AF536" s="71"/>
      <c r="AG536" s="179"/>
      <c r="AH536" s="71"/>
      <c r="AI536" s="179"/>
      <c r="AJ536" s="82"/>
      <c r="AK536" s="266"/>
      <c r="AL536" s="267"/>
      <c r="AM536" s="268"/>
      <c r="AN536" s="267"/>
      <c r="AO536" s="268"/>
      <c r="AP536" s="267"/>
      <c r="AQ536" s="268"/>
      <c r="AR536" s="270"/>
      <c r="AS536" s="379"/>
      <c r="AT536" s="118"/>
      <c r="AU536" s="154">
        <v>5.9085648148148151E-2</v>
      </c>
      <c r="AV536" s="118">
        <v>1.3487450462351387</v>
      </c>
      <c r="AW536" s="155"/>
      <c r="AX536" s="120"/>
      <c r="AY536" s="124"/>
      <c r="AZ536" s="118"/>
      <c r="BA536" s="119"/>
      <c r="BB536" s="118"/>
      <c r="BC536" s="119"/>
      <c r="BD536" s="121"/>
      <c r="BE536" s="117"/>
      <c r="BF536" s="118"/>
      <c r="BG536" s="119"/>
      <c r="BH536" s="118"/>
      <c r="BI536" s="119"/>
      <c r="BJ536" s="120"/>
      <c r="BK536" s="83"/>
    </row>
    <row r="537" spans="2:63" x14ac:dyDescent="0.3">
      <c r="B537" s="32" t="s">
        <v>48</v>
      </c>
      <c r="C537" s="162" t="s">
        <v>1956</v>
      </c>
      <c r="D537" s="21">
        <v>1991</v>
      </c>
      <c r="E537" s="12" t="s">
        <v>2019</v>
      </c>
      <c r="F537" s="106"/>
      <c r="G537" s="299"/>
      <c r="H537" s="54"/>
      <c r="I537" s="16"/>
      <c r="J537" s="291">
        <f t="shared" si="48"/>
        <v>0</v>
      </c>
      <c r="K537" s="292">
        <f t="shared" si="49"/>
        <v>0.6777777777777777</v>
      </c>
      <c r="L537" s="50"/>
      <c r="M537" s="390"/>
      <c r="N537" s="72"/>
      <c r="O537" s="178"/>
      <c r="P537" s="72"/>
      <c r="Q537" s="178"/>
      <c r="R537" s="72"/>
      <c r="S537" s="178"/>
      <c r="T537" s="88"/>
      <c r="U537" s="387"/>
      <c r="V537" s="179"/>
      <c r="W537" s="54"/>
      <c r="X537" s="179"/>
      <c r="Y537" s="54"/>
      <c r="Z537" s="179"/>
      <c r="AA537" s="54"/>
      <c r="AB537" s="184"/>
      <c r="AC537" s="231"/>
      <c r="AD537" s="179"/>
      <c r="AE537" s="54"/>
      <c r="AF537" s="179"/>
      <c r="AG537" s="54"/>
      <c r="AH537" s="179"/>
      <c r="AI537" s="232"/>
      <c r="AJ537" s="230"/>
      <c r="AK537" s="272"/>
      <c r="AL537" s="268"/>
      <c r="AM537" s="267"/>
      <c r="AN537" s="268"/>
      <c r="AO537" s="267"/>
      <c r="AP537" s="268"/>
      <c r="AQ537" s="267"/>
      <c r="AR537" s="375"/>
      <c r="AS537" s="235"/>
      <c r="AT537" s="45"/>
      <c r="AU537" s="61"/>
      <c r="AV537" s="46"/>
      <c r="AW537" s="61"/>
      <c r="AX537" s="234"/>
      <c r="AY537" s="233"/>
      <c r="AZ537" s="16"/>
      <c r="BA537" s="61"/>
      <c r="BB537" s="16"/>
      <c r="BC537" s="61"/>
      <c r="BD537" s="242"/>
      <c r="BE537" s="235"/>
      <c r="BF537" s="16"/>
      <c r="BG537" s="61"/>
      <c r="BH537" s="16"/>
      <c r="BI537" s="61"/>
      <c r="BJ537" s="237"/>
      <c r="BK537" s="47"/>
    </row>
    <row r="538" spans="2:63" x14ac:dyDescent="0.3">
      <c r="B538" s="139" t="s">
        <v>1244</v>
      </c>
      <c r="C538" s="31" t="s">
        <v>1246</v>
      </c>
      <c r="D538" s="21">
        <v>2009</v>
      </c>
      <c r="E538" s="12"/>
      <c r="F538" s="106"/>
      <c r="G538" s="298"/>
      <c r="H538" s="54"/>
      <c r="I538" s="54"/>
      <c r="J538" s="291">
        <f t="shared" si="48"/>
        <v>0</v>
      </c>
      <c r="K538" s="292">
        <f t="shared" si="49"/>
        <v>0.6777777777777777</v>
      </c>
      <c r="L538" s="50"/>
      <c r="M538" s="390"/>
      <c r="N538" s="72"/>
      <c r="O538" s="178"/>
      <c r="P538" s="72"/>
      <c r="Q538" s="178"/>
      <c r="R538" s="72"/>
      <c r="S538" s="178"/>
      <c r="T538" s="88"/>
      <c r="U538" s="191"/>
      <c r="V538" s="54"/>
      <c r="W538" s="179"/>
      <c r="X538" s="54"/>
      <c r="Y538" s="179"/>
      <c r="Z538" s="54"/>
      <c r="AA538" s="179"/>
      <c r="AB538" s="56"/>
      <c r="AC538" s="176"/>
      <c r="AD538" s="54"/>
      <c r="AE538" s="179"/>
      <c r="AF538" s="54"/>
      <c r="AG538" s="179"/>
      <c r="AH538" s="54"/>
      <c r="AI538" s="179"/>
      <c r="AJ538" s="67"/>
      <c r="AK538" s="266"/>
      <c r="AL538" s="267"/>
      <c r="AM538" s="268"/>
      <c r="AN538" s="267"/>
      <c r="AO538" s="268"/>
      <c r="AP538" s="267"/>
      <c r="AQ538" s="268"/>
      <c r="AR538" s="270"/>
      <c r="AS538" s="380"/>
      <c r="AT538" s="61"/>
      <c r="AU538" s="45"/>
      <c r="AV538" s="61"/>
      <c r="AW538" s="46"/>
      <c r="AX538" s="59"/>
      <c r="AY538" s="166"/>
      <c r="AZ538" s="61"/>
      <c r="BA538" s="16"/>
      <c r="BB538" s="61"/>
      <c r="BC538" s="16"/>
      <c r="BD538" s="69"/>
      <c r="BE538" s="165"/>
      <c r="BF538" s="61"/>
      <c r="BG538" s="16"/>
      <c r="BH538" s="61"/>
      <c r="BI538" s="16"/>
      <c r="BJ538" s="59"/>
      <c r="BK538" s="47"/>
    </row>
    <row r="539" spans="2:63" x14ac:dyDescent="0.3">
      <c r="B539" s="32" t="s">
        <v>108</v>
      </c>
      <c r="C539" s="9" t="s">
        <v>107</v>
      </c>
      <c r="D539" s="21"/>
      <c r="E539" s="24"/>
      <c r="F539" s="106"/>
      <c r="G539" s="298"/>
      <c r="H539" s="72"/>
      <c r="I539" s="72"/>
      <c r="J539" s="291">
        <f t="shared" si="48"/>
        <v>0</v>
      </c>
      <c r="K539" s="292">
        <f t="shared" si="49"/>
        <v>0.6777777777777777</v>
      </c>
      <c r="L539" s="144"/>
      <c r="M539" s="390"/>
      <c r="N539" s="72"/>
      <c r="O539" s="178"/>
      <c r="P539" s="72"/>
      <c r="Q539" s="178"/>
      <c r="R539" s="72"/>
      <c r="S539" s="178"/>
      <c r="T539" s="88"/>
      <c r="U539" s="192"/>
      <c r="V539" s="72"/>
      <c r="W539" s="178"/>
      <c r="X539" s="72"/>
      <c r="Y539" s="178"/>
      <c r="Z539" s="72"/>
      <c r="AA539" s="178"/>
      <c r="AB539" s="84"/>
      <c r="AC539" s="176"/>
      <c r="AD539" s="71"/>
      <c r="AE539" s="179"/>
      <c r="AF539" s="71"/>
      <c r="AG539" s="179"/>
      <c r="AH539" s="71"/>
      <c r="AI539" s="179"/>
      <c r="AJ539" s="82"/>
      <c r="AK539" s="266"/>
      <c r="AL539" s="267"/>
      <c r="AM539" s="268"/>
      <c r="AN539" s="267"/>
      <c r="AO539" s="268"/>
      <c r="AP539" s="267"/>
      <c r="AQ539" s="268"/>
      <c r="AR539" s="270"/>
      <c r="AS539" s="379"/>
      <c r="AT539" s="118"/>
      <c r="AU539" s="154"/>
      <c r="AV539" s="118"/>
      <c r="AW539" s="155"/>
      <c r="AX539" s="120"/>
      <c r="AY539" s="124">
        <v>4.7060185185185184E-2</v>
      </c>
      <c r="AZ539" s="118">
        <v>1.0857142857142856</v>
      </c>
      <c r="BA539" s="119"/>
      <c r="BB539" s="118"/>
      <c r="BC539" s="119"/>
      <c r="BD539" s="121"/>
      <c r="BE539" s="117"/>
      <c r="BF539" s="118"/>
      <c r="BG539" s="119"/>
      <c r="BH539" s="118"/>
      <c r="BI539" s="119"/>
      <c r="BJ539" s="120"/>
      <c r="BK539" s="83"/>
    </row>
    <row r="540" spans="2:63" x14ac:dyDescent="0.3">
      <c r="B540" s="258" t="s">
        <v>602</v>
      </c>
      <c r="C540" s="17" t="s">
        <v>601</v>
      </c>
      <c r="D540" s="21"/>
      <c r="E540" s="12"/>
      <c r="F540" s="106"/>
      <c r="G540" s="298"/>
      <c r="H540" s="54"/>
      <c r="I540" s="54"/>
      <c r="J540" s="291">
        <f t="shared" si="48"/>
        <v>0</v>
      </c>
      <c r="K540" s="292">
        <f t="shared" si="49"/>
        <v>0.6777777777777777</v>
      </c>
      <c r="L540" s="50"/>
      <c r="M540" s="390"/>
      <c r="N540" s="72"/>
      <c r="O540" s="178"/>
      <c r="P540" s="72"/>
      <c r="Q540" s="178"/>
      <c r="R540" s="72"/>
      <c r="S540" s="178"/>
      <c r="T540" s="88"/>
      <c r="U540" s="191"/>
      <c r="V540" s="54"/>
      <c r="W540" s="179"/>
      <c r="X540" s="54"/>
      <c r="Y540" s="179"/>
      <c r="Z540" s="54"/>
      <c r="AA540" s="179"/>
      <c r="AB540" s="56"/>
      <c r="AC540" s="176"/>
      <c r="AD540" s="54"/>
      <c r="AE540" s="179"/>
      <c r="AF540" s="54"/>
      <c r="AG540" s="179"/>
      <c r="AH540" s="54"/>
      <c r="AI540" s="179"/>
      <c r="AJ540" s="67"/>
      <c r="AK540" s="266"/>
      <c r="AL540" s="267"/>
      <c r="AM540" s="268"/>
      <c r="AN540" s="267"/>
      <c r="AO540" s="268"/>
      <c r="AP540" s="267"/>
      <c r="AQ540" s="268"/>
      <c r="AR540" s="270"/>
      <c r="AS540" s="380"/>
      <c r="AT540" s="61"/>
      <c r="AU540" s="45"/>
      <c r="AV540" s="61"/>
      <c r="AW540" s="46"/>
      <c r="AX540" s="59"/>
      <c r="AY540" s="166"/>
      <c r="AZ540" s="61"/>
      <c r="BA540" s="16"/>
      <c r="BB540" s="61"/>
      <c r="BC540" s="16"/>
      <c r="BD540" s="69"/>
      <c r="BE540" s="165"/>
      <c r="BF540" s="61"/>
      <c r="BG540" s="16"/>
      <c r="BH540" s="61"/>
      <c r="BI540" s="16"/>
      <c r="BJ540" s="59"/>
      <c r="BK540" s="47"/>
    </row>
    <row r="541" spans="2:63" x14ac:dyDescent="0.3">
      <c r="B541" s="139" t="s">
        <v>957</v>
      </c>
      <c r="C541" s="12" t="s">
        <v>1068</v>
      </c>
      <c r="D541" s="21"/>
      <c r="E541" s="12" t="s">
        <v>717</v>
      </c>
      <c r="F541" s="106"/>
      <c r="G541" s="298"/>
      <c r="H541" s="54"/>
      <c r="I541" s="54"/>
      <c r="J541" s="291">
        <f t="shared" si="48"/>
        <v>0</v>
      </c>
      <c r="K541" s="292">
        <f t="shared" si="49"/>
        <v>0.6777777777777777</v>
      </c>
      <c r="L541" s="50"/>
      <c r="M541" s="390"/>
      <c r="N541" s="72"/>
      <c r="O541" s="178"/>
      <c r="P541" s="72"/>
      <c r="Q541" s="178"/>
      <c r="R541" s="72"/>
      <c r="S541" s="178"/>
      <c r="T541" s="88"/>
      <c r="U541" s="191"/>
      <c r="V541" s="54"/>
      <c r="W541" s="179"/>
      <c r="X541" s="54"/>
      <c r="Y541" s="179"/>
      <c r="Z541" s="54"/>
      <c r="AA541" s="179"/>
      <c r="AB541" s="56"/>
      <c r="AC541" s="176"/>
      <c r="AD541" s="54"/>
      <c r="AE541" s="179"/>
      <c r="AF541" s="54"/>
      <c r="AG541" s="179"/>
      <c r="AH541" s="54"/>
      <c r="AI541" s="179"/>
      <c r="AJ541" s="67"/>
      <c r="AK541" s="266"/>
      <c r="AL541" s="267"/>
      <c r="AM541" s="268"/>
      <c r="AN541" s="267"/>
      <c r="AO541" s="268"/>
      <c r="AP541" s="267"/>
      <c r="AQ541" s="268"/>
      <c r="AR541" s="270"/>
      <c r="AS541" s="380"/>
      <c r="AT541" s="61"/>
      <c r="AU541" s="45"/>
      <c r="AV541" s="61"/>
      <c r="AW541" s="46"/>
      <c r="AX541" s="59"/>
      <c r="AY541" s="166"/>
      <c r="AZ541" s="61"/>
      <c r="BA541" s="16"/>
      <c r="BB541" s="61"/>
      <c r="BC541" s="16"/>
      <c r="BD541" s="69"/>
      <c r="BE541" s="165"/>
      <c r="BF541" s="61"/>
      <c r="BG541" s="16"/>
      <c r="BH541" s="61"/>
      <c r="BI541" s="16"/>
      <c r="BJ541" s="59"/>
      <c r="BK541" s="47"/>
    </row>
    <row r="542" spans="2:63" x14ac:dyDescent="0.3">
      <c r="B542" s="32" t="s">
        <v>112</v>
      </c>
      <c r="C542" s="9" t="s">
        <v>111</v>
      </c>
      <c r="D542" s="21"/>
      <c r="E542" s="24"/>
      <c r="F542" s="106"/>
      <c r="G542" s="298"/>
      <c r="H542" s="72"/>
      <c r="I542" s="72"/>
      <c r="J542" s="291">
        <f t="shared" si="48"/>
        <v>0</v>
      </c>
      <c r="K542" s="292">
        <f t="shared" si="49"/>
        <v>0.6777777777777777</v>
      </c>
      <c r="L542" s="144"/>
      <c r="M542" s="390"/>
      <c r="N542" s="72"/>
      <c r="O542" s="178"/>
      <c r="P542" s="72"/>
      <c r="Q542" s="178"/>
      <c r="R542" s="72"/>
      <c r="S542" s="178"/>
      <c r="T542" s="88"/>
      <c r="U542" s="192"/>
      <c r="V542" s="72"/>
      <c r="W542" s="178"/>
      <c r="X542" s="72"/>
      <c r="Y542" s="178"/>
      <c r="Z542" s="72"/>
      <c r="AA542" s="178"/>
      <c r="AB542" s="84"/>
      <c r="AC542" s="176"/>
      <c r="AD542" s="71"/>
      <c r="AE542" s="179"/>
      <c r="AF542" s="71"/>
      <c r="AG542" s="179"/>
      <c r="AH542" s="71"/>
      <c r="AI542" s="179"/>
      <c r="AJ542" s="82"/>
      <c r="AK542" s="266"/>
      <c r="AL542" s="267"/>
      <c r="AM542" s="268"/>
      <c r="AN542" s="267"/>
      <c r="AO542" s="268">
        <v>1.3014814814814812E-2</v>
      </c>
      <c r="AP542" s="267">
        <v>1.1823190478193264</v>
      </c>
      <c r="AQ542" s="268"/>
      <c r="AR542" s="270"/>
      <c r="AS542" s="379"/>
      <c r="AT542" s="118"/>
      <c r="AU542" s="154"/>
      <c r="AV542" s="118"/>
      <c r="AW542" s="155">
        <v>1.3310185185185184E-2</v>
      </c>
      <c r="AX542" s="120">
        <v>1.2010025760634964</v>
      </c>
      <c r="AY542" s="124"/>
      <c r="AZ542" s="118"/>
      <c r="BA542" s="119"/>
      <c r="BB542" s="118"/>
      <c r="BC542" s="119"/>
      <c r="BD542" s="121"/>
      <c r="BE542" s="117"/>
      <c r="BF542" s="118"/>
      <c r="BG542" s="119"/>
      <c r="BH542" s="118"/>
      <c r="BI542" s="119">
        <v>1.3479938271604937E-2</v>
      </c>
      <c r="BJ542" s="120">
        <v>1.2555248122462179</v>
      </c>
      <c r="BK542" s="83"/>
    </row>
    <row r="543" spans="2:63" x14ac:dyDescent="0.3">
      <c r="B543" s="40" t="s">
        <v>851</v>
      </c>
      <c r="C543" s="9" t="s">
        <v>832</v>
      </c>
      <c r="D543" s="21"/>
      <c r="E543" s="24"/>
      <c r="F543" s="106"/>
      <c r="G543" s="298"/>
      <c r="H543" s="72"/>
      <c r="I543" s="72"/>
      <c r="J543" s="291">
        <f t="shared" si="48"/>
        <v>0</v>
      </c>
      <c r="K543" s="292">
        <f t="shared" si="49"/>
        <v>0.6777777777777777</v>
      </c>
      <c r="L543" s="144"/>
      <c r="M543" s="390"/>
      <c r="N543" s="72"/>
      <c r="O543" s="178"/>
      <c r="P543" s="72"/>
      <c r="Q543" s="178"/>
      <c r="R543" s="72"/>
      <c r="S543" s="178"/>
      <c r="T543" s="88"/>
      <c r="U543" s="192"/>
      <c r="V543" s="72"/>
      <c r="W543" s="178"/>
      <c r="X543" s="72"/>
      <c r="Y543" s="178"/>
      <c r="Z543" s="72"/>
      <c r="AA543" s="178"/>
      <c r="AB543" s="84"/>
      <c r="AC543" s="176"/>
      <c r="AD543" s="71"/>
      <c r="AE543" s="179"/>
      <c r="AF543" s="71"/>
      <c r="AG543" s="179"/>
      <c r="AH543" s="71"/>
      <c r="AI543" s="179"/>
      <c r="AJ543" s="82"/>
      <c r="AK543" s="266"/>
      <c r="AL543" s="267"/>
      <c r="AM543" s="268"/>
      <c r="AN543" s="267"/>
      <c r="AO543" s="268"/>
      <c r="AP543" s="267"/>
      <c r="AQ543" s="268"/>
      <c r="AR543" s="270"/>
      <c r="AS543" s="379"/>
      <c r="AT543" s="118"/>
      <c r="AU543" s="154"/>
      <c r="AV543" s="118"/>
      <c r="AW543" s="155"/>
      <c r="AX543" s="120"/>
      <c r="AY543" s="124"/>
      <c r="AZ543" s="118"/>
      <c r="BA543" s="119"/>
      <c r="BB543" s="118"/>
      <c r="BC543" s="119">
        <v>1.9509837962962961E-2</v>
      </c>
      <c r="BD543" s="121">
        <v>1.7621262805770437</v>
      </c>
      <c r="BE543" s="117"/>
      <c r="BF543" s="118"/>
      <c r="BG543" s="119"/>
      <c r="BH543" s="118"/>
      <c r="BI543" s="119"/>
      <c r="BJ543" s="120"/>
      <c r="BK543" s="83"/>
    </row>
    <row r="544" spans="2:63" x14ac:dyDescent="0.3">
      <c r="B544" s="258" t="s">
        <v>604</v>
      </c>
      <c r="C544" s="17" t="s">
        <v>603</v>
      </c>
      <c r="D544" s="21"/>
      <c r="E544" s="12" t="s">
        <v>735</v>
      </c>
      <c r="F544" s="106"/>
      <c r="G544" s="298"/>
      <c r="H544" s="54"/>
      <c r="I544" s="54"/>
      <c r="J544" s="291">
        <f t="shared" si="48"/>
        <v>0</v>
      </c>
      <c r="K544" s="292">
        <f t="shared" si="49"/>
        <v>0.6777777777777777</v>
      </c>
      <c r="L544" s="50"/>
      <c r="M544" s="390"/>
      <c r="N544" s="72"/>
      <c r="O544" s="178"/>
      <c r="P544" s="72"/>
      <c r="Q544" s="178"/>
      <c r="R544" s="72"/>
      <c r="S544" s="178"/>
      <c r="T544" s="88"/>
      <c r="U544" s="191"/>
      <c r="V544" s="54"/>
      <c r="W544" s="179"/>
      <c r="X544" s="54"/>
      <c r="Y544" s="179"/>
      <c r="Z544" s="54"/>
      <c r="AA544" s="179"/>
      <c r="AB544" s="56"/>
      <c r="AC544" s="176"/>
      <c r="AD544" s="54"/>
      <c r="AE544" s="179"/>
      <c r="AF544" s="54"/>
      <c r="AG544" s="179"/>
      <c r="AH544" s="54"/>
      <c r="AI544" s="179"/>
      <c r="AJ544" s="67"/>
      <c r="AK544" s="266"/>
      <c r="AL544" s="267"/>
      <c r="AM544" s="268"/>
      <c r="AN544" s="267"/>
      <c r="AO544" s="268"/>
      <c r="AP544" s="267"/>
      <c r="AQ544" s="268"/>
      <c r="AR544" s="270"/>
      <c r="AS544" s="380"/>
      <c r="AT544" s="61"/>
      <c r="AU544" s="45"/>
      <c r="AV544" s="61"/>
      <c r="AW544" s="46"/>
      <c r="AX544" s="59"/>
      <c r="AY544" s="166"/>
      <c r="AZ544" s="61"/>
      <c r="BA544" s="16"/>
      <c r="BB544" s="61"/>
      <c r="BC544" s="16"/>
      <c r="BD544" s="69"/>
      <c r="BE544" s="165"/>
      <c r="BF544" s="61"/>
      <c r="BG544" s="16"/>
      <c r="BH544" s="61"/>
      <c r="BI544" s="16"/>
      <c r="BJ544" s="59"/>
      <c r="BK544" s="47"/>
    </row>
    <row r="545" spans="2:63" x14ac:dyDescent="0.3">
      <c r="B545" s="40" t="s">
        <v>802</v>
      </c>
      <c r="C545" s="9" t="s">
        <v>785</v>
      </c>
      <c r="D545" s="21"/>
      <c r="E545" s="24"/>
      <c r="F545" s="106"/>
      <c r="G545" s="298"/>
      <c r="H545" s="72"/>
      <c r="I545" s="72"/>
      <c r="J545" s="291">
        <f t="shared" si="48"/>
        <v>0</v>
      </c>
      <c r="K545" s="292">
        <f t="shared" si="49"/>
        <v>0.6777777777777777</v>
      </c>
      <c r="L545" s="144"/>
      <c r="M545" s="390"/>
      <c r="N545" s="72"/>
      <c r="O545" s="178"/>
      <c r="P545" s="72"/>
      <c r="Q545" s="178"/>
      <c r="R545" s="72"/>
      <c r="S545" s="178"/>
      <c r="T545" s="88"/>
      <c r="U545" s="192"/>
      <c r="V545" s="72"/>
      <c r="W545" s="178"/>
      <c r="X545" s="72"/>
      <c r="Y545" s="178"/>
      <c r="Z545" s="72"/>
      <c r="AA545" s="178"/>
      <c r="AB545" s="84"/>
      <c r="AC545" s="176"/>
      <c r="AD545" s="71"/>
      <c r="AE545" s="179"/>
      <c r="AF545" s="71"/>
      <c r="AG545" s="179"/>
      <c r="AH545" s="71"/>
      <c r="AI545" s="179"/>
      <c r="AJ545" s="82"/>
      <c r="AK545" s="266"/>
      <c r="AL545" s="267"/>
      <c r="AM545" s="268"/>
      <c r="AN545" s="267"/>
      <c r="AO545" s="268"/>
      <c r="AP545" s="267"/>
      <c r="AQ545" s="268"/>
      <c r="AR545" s="270"/>
      <c r="AS545" s="379"/>
      <c r="AT545" s="118"/>
      <c r="AU545" s="154"/>
      <c r="AV545" s="118"/>
      <c r="AW545" s="155"/>
      <c r="AX545" s="120"/>
      <c r="AY545" s="124"/>
      <c r="AZ545" s="118"/>
      <c r="BA545" s="119">
        <v>5.9108796296296291E-2</v>
      </c>
      <c r="BB545" s="118">
        <v>1.3341170323928946</v>
      </c>
      <c r="BC545" s="119"/>
      <c r="BD545" s="121"/>
      <c r="BE545" s="117"/>
      <c r="BF545" s="118"/>
      <c r="BG545" s="119"/>
      <c r="BH545" s="118"/>
      <c r="BI545" s="119"/>
      <c r="BJ545" s="120"/>
      <c r="BK545" s="83"/>
    </row>
    <row r="546" spans="2:63" x14ac:dyDescent="0.3">
      <c r="B546" s="40" t="s">
        <v>750</v>
      </c>
      <c r="C546" s="9" t="s">
        <v>744</v>
      </c>
      <c r="D546" s="21">
        <v>1985</v>
      </c>
      <c r="E546" s="24" t="s">
        <v>703</v>
      </c>
      <c r="F546" s="106"/>
      <c r="G546" s="298"/>
      <c r="H546" s="72"/>
      <c r="I546" s="72"/>
      <c r="J546" s="291">
        <f t="shared" si="48"/>
        <v>0</v>
      </c>
      <c r="K546" s="292">
        <f t="shared" si="49"/>
        <v>0.6777777777777777</v>
      </c>
      <c r="L546" s="144"/>
      <c r="M546" s="390"/>
      <c r="N546" s="72"/>
      <c r="O546" s="178"/>
      <c r="P546" s="72"/>
      <c r="Q546" s="178"/>
      <c r="R546" s="72"/>
      <c r="S546" s="178"/>
      <c r="T546" s="88"/>
      <c r="U546" s="192"/>
      <c r="V546" s="72"/>
      <c r="W546" s="178"/>
      <c r="X546" s="72"/>
      <c r="Y546" s="178"/>
      <c r="Z546" s="72"/>
      <c r="AA546" s="178"/>
      <c r="AB546" s="84"/>
      <c r="AC546" s="176"/>
      <c r="AD546" s="71"/>
      <c r="AE546" s="179"/>
      <c r="AF546" s="71"/>
      <c r="AG546" s="179"/>
      <c r="AH546" s="71"/>
      <c r="AI546" s="179"/>
      <c r="AJ546" s="82"/>
      <c r="AK546" s="266"/>
      <c r="AL546" s="267"/>
      <c r="AM546" s="268"/>
      <c r="AN546" s="267"/>
      <c r="AO546" s="268"/>
      <c r="AP546" s="267"/>
      <c r="AQ546" s="268"/>
      <c r="AR546" s="270"/>
      <c r="AS546" s="379"/>
      <c r="AT546" s="118"/>
      <c r="AU546" s="154"/>
      <c r="AV546" s="118"/>
      <c r="AW546" s="155"/>
      <c r="AX546" s="120"/>
      <c r="AY546" s="124">
        <v>7.6666666666666661E-2</v>
      </c>
      <c r="AZ546" s="118">
        <v>1.7687583444592789</v>
      </c>
      <c r="BA546" s="119"/>
      <c r="BB546" s="118"/>
      <c r="BC546" s="119"/>
      <c r="BD546" s="121"/>
      <c r="BE546" s="117"/>
      <c r="BF546" s="118"/>
      <c r="BG546" s="119"/>
      <c r="BH546" s="118"/>
      <c r="BI546" s="119"/>
      <c r="BJ546" s="120"/>
      <c r="BK546" s="83"/>
    </row>
    <row r="547" spans="2:63" x14ac:dyDescent="0.3">
      <c r="B547" s="40" t="s">
        <v>799</v>
      </c>
      <c r="C547" s="9" t="s">
        <v>782</v>
      </c>
      <c r="D547" s="21"/>
      <c r="E547" s="24"/>
      <c r="F547" s="106"/>
      <c r="G547" s="298"/>
      <c r="H547" s="72"/>
      <c r="I547" s="72"/>
      <c r="J547" s="291">
        <f t="shared" si="48"/>
        <v>0</v>
      </c>
      <c r="K547" s="292">
        <f t="shared" si="49"/>
        <v>0.6777777777777777</v>
      </c>
      <c r="L547" s="144"/>
      <c r="M547" s="390"/>
      <c r="N547" s="72"/>
      <c r="O547" s="178"/>
      <c r="P547" s="72"/>
      <c r="Q547" s="178"/>
      <c r="R547" s="72"/>
      <c r="S547" s="178"/>
      <c r="T547" s="88"/>
      <c r="U547" s="192"/>
      <c r="V547" s="72"/>
      <c r="W547" s="178"/>
      <c r="X547" s="72"/>
      <c r="Y547" s="178"/>
      <c r="Z547" s="72"/>
      <c r="AA547" s="178"/>
      <c r="AB547" s="84"/>
      <c r="AC547" s="176"/>
      <c r="AD547" s="71"/>
      <c r="AE547" s="179"/>
      <c r="AF547" s="71"/>
      <c r="AG547" s="179"/>
      <c r="AH547" s="71"/>
      <c r="AI547" s="179"/>
      <c r="AJ547" s="82"/>
      <c r="AK547" s="266"/>
      <c r="AL547" s="267"/>
      <c r="AM547" s="268"/>
      <c r="AN547" s="267"/>
      <c r="AO547" s="268"/>
      <c r="AP547" s="267"/>
      <c r="AQ547" s="268"/>
      <c r="AR547" s="270"/>
      <c r="AS547" s="379"/>
      <c r="AT547" s="118"/>
      <c r="AU547" s="154"/>
      <c r="AV547" s="118"/>
      <c r="AW547" s="155"/>
      <c r="AX547" s="120"/>
      <c r="AY547" s="124"/>
      <c r="AZ547" s="118"/>
      <c r="BA547" s="119">
        <v>5.4363425925925933E-2</v>
      </c>
      <c r="BB547" s="118">
        <v>1.2270114942528738</v>
      </c>
      <c r="BC547" s="119">
        <v>1.6211805555555556E-2</v>
      </c>
      <c r="BD547" s="121">
        <v>1.4642483796780263</v>
      </c>
      <c r="BE547" s="117"/>
      <c r="BF547" s="118"/>
      <c r="BG547" s="119"/>
      <c r="BH547" s="118"/>
      <c r="BI547" s="119"/>
      <c r="BJ547" s="120"/>
      <c r="BK547" s="83"/>
    </row>
    <row r="548" spans="2:63" x14ac:dyDescent="0.3">
      <c r="B548" s="32" t="s">
        <v>114</v>
      </c>
      <c r="C548" s="9" t="s">
        <v>113</v>
      </c>
      <c r="D548" s="21"/>
      <c r="E548" s="24"/>
      <c r="F548" s="106"/>
      <c r="G548" s="298"/>
      <c r="H548" s="72"/>
      <c r="I548" s="72"/>
      <c r="J548" s="291">
        <f t="shared" si="48"/>
        <v>0</v>
      </c>
      <c r="K548" s="292">
        <f t="shared" si="49"/>
        <v>0.6777777777777777</v>
      </c>
      <c r="L548" s="144"/>
      <c r="M548" s="390"/>
      <c r="N548" s="72"/>
      <c r="O548" s="178"/>
      <c r="P548" s="72"/>
      <c r="Q548" s="178"/>
      <c r="R548" s="72"/>
      <c r="S548" s="178"/>
      <c r="T548" s="88"/>
      <c r="U548" s="192"/>
      <c r="V548" s="72"/>
      <c r="W548" s="178"/>
      <c r="X548" s="72"/>
      <c r="Y548" s="178"/>
      <c r="Z548" s="72"/>
      <c r="AA548" s="178"/>
      <c r="AB548" s="84"/>
      <c r="AC548" s="176"/>
      <c r="AD548" s="71"/>
      <c r="AE548" s="179"/>
      <c r="AF548" s="71"/>
      <c r="AG548" s="179"/>
      <c r="AH548" s="71"/>
      <c r="AI548" s="179"/>
      <c r="AJ548" s="82"/>
      <c r="AK548" s="266"/>
      <c r="AL548" s="267"/>
      <c r="AM548" s="268"/>
      <c r="AN548" s="267"/>
      <c r="AO548" s="268"/>
      <c r="AP548" s="267"/>
      <c r="AQ548" s="268"/>
      <c r="AR548" s="270"/>
      <c r="AS548" s="379"/>
      <c r="AT548" s="118"/>
      <c r="AU548" s="154"/>
      <c r="AV548" s="118"/>
      <c r="AW548" s="155"/>
      <c r="AX548" s="120"/>
      <c r="AY548" s="124"/>
      <c r="AZ548" s="118"/>
      <c r="BA548" s="119"/>
      <c r="BB548" s="118"/>
      <c r="BC548" s="119"/>
      <c r="BD548" s="121"/>
      <c r="BE548" s="117"/>
      <c r="BF548" s="118"/>
      <c r="BG548" s="119">
        <v>9.0185185185185188E-2</v>
      </c>
      <c r="BH548" s="118">
        <v>1.3788709962838437</v>
      </c>
      <c r="BI548" s="119"/>
      <c r="BJ548" s="120"/>
      <c r="BK548" s="83"/>
    </row>
    <row r="549" spans="2:63" x14ac:dyDescent="0.3">
      <c r="B549" s="32" t="s">
        <v>118</v>
      </c>
      <c r="C549" s="9" t="s">
        <v>117</v>
      </c>
      <c r="D549" s="21"/>
      <c r="E549" s="24"/>
      <c r="F549" s="106"/>
      <c r="G549" s="298"/>
      <c r="H549" s="72"/>
      <c r="I549" s="72"/>
      <c r="J549" s="291">
        <f t="shared" si="48"/>
        <v>0</v>
      </c>
      <c r="K549" s="292">
        <f t="shared" si="49"/>
        <v>0.6777777777777777</v>
      </c>
      <c r="L549" s="144"/>
      <c r="M549" s="390"/>
      <c r="N549" s="72"/>
      <c r="O549" s="178"/>
      <c r="P549" s="72"/>
      <c r="Q549" s="178"/>
      <c r="R549" s="72"/>
      <c r="S549" s="178"/>
      <c r="T549" s="88"/>
      <c r="U549" s="192"/>
      <c r="V549" s="72"/>
      <c r="W549" s="178"/>
      <c r="X549" s="72"/>
      <c r="Y549" s="178"/>
      <c r="Z549" s="72"/>
      <c r="AA549" s="178"/>
      <c r="AB549" s="84"/>
      <c r="AC549" s="176"/>
      <c r="AD549" s="71"/>
      <c r="AE549" s="179"/>
      <c r="AF549" s="71"/>
      <c r="AG549" s="179"/>
      <c r="AH549" s="71"/>
      <c r="AI549" s="179"/>
      <c r="AJ549" s="82"/>
      <c r="AK549" s="266"/>
      <c r="AL549" s="267"/>
      <c r="AM549" s="268"/>
      <c r="AN549" s="267"/>
      <c r="AO549" s="268"/>
      <c r="AP549" s="267"/>
      <c r="AQ549" s="268"/>
      <c r="AR549" s="270"/>
      <c r="AS549" s="379"/>
      <c r="AT549" s="118"/>
      <c r="AU549" s="154"/>
      <c r="AV549" s="118"/>
      <c r="AW549" s="155"/>
      <c r="AX549" s="120"/>
      <c r="AY549" s="124"/>
      <c r="AZ549" s="118"/>
      <c r="BA549" s="119"/>
      <c r="BB549" s="118"/>
      <c r="BC549" s="119"/>
      <c r="BD549" s="121"/>
      <c r="BE549" s="117"/>
      <c r="BF549" s="118"/>
      <c r="BG549" s="119"/>
      <c r="BH549" s="118"/>
      <c r="BI549" s="119">
        <v>1.8532021604938272E-2</v>
      </c>
      <c r="BJ549" s="120">
        <v>1.7260771138021491</v>
      </c>
      <c r="BK549" s="83"/>
    </row>
    <row r="550" spans="2:63" x14ac:dyDescent="0.3">
      <c r="B550" s="258" t="s">
        <v>606</v>
      </c>
      <c r="C550" s="17" t="s">
        <v>605</v>
      </c>
      <c r="D550" s="21">
        <v>1989</v>
      </c>
      <c r="E550" s="12" t="s">
        <v>1251</v>
      </c>
      <c r="F550" s="106"/>
      <c r="G550" s="298"/>
      <c r="H550" s="54"/>
      <c r="I550" s="54"/>
      <c r="J550" s="291">
        <f t="shared" si="48"/>
        <v>0</v>
      </c>
      <c r="K550" s="292">
        <f t="shared" si="49"/>
        <v>0.6777777777777777</v>
      </c>
      <c r="L550" s="50"/>
      <c r="M550" s="390"/>
      <c r="N550" s="72"/>
      <c r="O550" s="178"/>
      <c r="P550" s="72"/>
      <c r="Q550" s="178"/>
      <c r="R550" s="72"/>
      <c r="S550" s="178"/>
      <c r="T550" s="88"/>
      <c r="U550" s="191"/>
      <c r="V550" s="54"/>
      <c r="W550" s="179"/>
      <c r="X550" s="54"/>
      <c r="Y550" s="179"/>
      <c r="Z550" s="54"/>
      <c r="AA550" s="179"/>
      <c r="AB550" s="56"/>
      <c r="AC550" s="176"/>
      <c r="AD550" s="54"/>
      <c r="AE550" s="179"/>
      <c r="AF550" s="54"/>
      <c r="AG550" s="179"/>
      <c r="AH550" s="54"/>
      <c r="AI550" s="179"/>
      <c r="AJ550" s="67"/>
      <c r="AK550" s="266"/>
      <c r="AL550" s="267"/>
      <c r="AM550" s="268"/>
      <c r="AN550" s="267"/>
      <c r="AO550" s="268"/>
      <c r="AP550" s="267"/>
      <c r="AQ550" s="268"/>
      <c r="AR550" s="270"/>
      <c r="AS550" s="380"/>
      <c r="AT550" s="61"/>
      <c r="AU550" s="45"/>
      <c r="AV550" s="61"/>
      <c r="AW550" s="46"/>
      <c r="AX550" s="59"/>
      <c r="AY550" s="166"/>
      <c r="AZ550" s="61"/>
      <c r="BA550" s="16"/>
      <c r="BB550" s="61"/>
      <c r="BC550" s="16"/>
      <c r="BD550" s="69"/>
      <c r="BE550" s="165"/>
      <c r="BF550" s="61"/>
      <c r="BG550" s="16"/>
      <c r="BH550" s="61"/>
      <c r="BI550" s="16"/>
      <c r="BJ550" s="59"/>
      <c r="BK550" s="47"/>
    </row>
    <row r="551" spans="2:63" x14ac:dyDescent="0.3">
      <c r="B551" s="32" t="s">
        <v>122</v>
      </c>
      <c r="C551" s="9" t="s">
        <v>121</v>
      </c>
      <c r="D551" s="21">
        <v>1986</v>
      </c>
      <c r="E551" s="24" t="s">
        <v>768</v>
      </c>
      <c r="F551" s="106"/>
      <c r="G551" s="298"/>
      <c r="H551" s="72"/>
      <c r="I551" s="72"/>
      <c r="J551" s="291">
        <f t="shared" si="48"/>
        <v>0</v>
      </c>
      <c r="K551" s="292">
        <f t="shared" si="49"/>
        <v>0.6777777777777777</v>
      </c>
      <c r="L551" s="144"/>
      <c r="M551" s="390"/>
      <c r="N551" s="72"/>
      <c r="O551" s="178"/>
      <c r="P551" s="72"/>
      <c r="Q551" s="178"/>
      <c r="R551" s="72"/>
      <c r="S551" s="178"/>
      <c r="T551" s="88"/>
      <c r="U551" s="192"/>
      <c r="V551" s="72"/>
      <c r="W551" s="178"/>
      <c r="X551" s="72"/>
      <c r="Y551" s="178"/>
      <c r="Z551" s="72"/>
      <c r="AA551" s="178"/>
      <c r="AB551" s="84"/>
      <c r="AC551" s="176"/>
      <c r="AD551" s="71"/>
      <c r="AE551" s="179"/>
      <c r="AF551" s="71"/>
      <c r="AG551" s="179"/>
      <c r="AH551" s="71"/>
      <c r="AI551" s="179"/>
      <c r="AJ551" s="82"/>
      <c r="AK551" s="266"/>
      <c r="AL551" s="267"/>
      <c r="AM551" s="268"/>
      <c r="AN551" s="267"/>
      <c r="AO551" s="268"/>
      <c r="AP551" s="267"/>
      <c r="AQ551" s="268"/>
      <c r="AR551" s="270"/>
      <c r="AS551" s="379"/>
      <c r="AT551" s="118"/>
      <c r="AU551" s="154">
        <v>6.8391203703703704E-2</v>
      </c>
      <c r="AV551" s="118">
        <v>1.5611624834874505</v>
      </c>
      <c r="AW551" s="155"/>
      <c r="AX551" s="120"/>
      <c r="AY551" s="124"/>
      <c r="AZ551" s="118"/>
      <c r="BA551" s="119"/>
      <c r="BB551" s="118"/>
      <c r="BC551" s="119"/>
      <c r="BD551" s="121"/>
      <c r="BE551" s="117"/>
      <c r="BF551" s="118"/>
      <c r="BG551" s="119"/>
      <c r="BH551" s="118"/>
      <c r="BI551" s="119"/>
      <c r="BJ551" s="120"/>
      <c r="BK551" s="83"/>
    </row>
    <row r="552" spans="2:63" x14ac:dyDescent="0.3">
      <c r="B552" s="259" t="s">
        <v>608</v>
      </c>
      <c r="C552" s="305" t="s">
        <v>607</v>
      </c>
      <c r="D552" s="115"/>
      <c r="E552" s="306"/>
      <c r="F552" s="116"/>
      <c r="G552" s="302"/>
      <c r="H552" s="54"/>
      <c r="I552" s="54"/>
      <c r="J552" s="291">
        <f t="shared" si="48"/>
        <v>0</v>
      </c>
      <c r="K552" s="292">
        <f t="shared" si="49"/>
        <v>0.6777777777777777</v>
      </c>
      <c r="L552" s="50"/>
      <c r="M552" s="390"/>
      <c r="N552" s="72"/>
      <c r="O552" s="178"/>
      <c r="P552" s="72"/>
      <c r="Q552" s="178"/>
      <c r="R552" s="72"/>
      <c r="S552" s="178"/>
      <c r="T552" s="88"/>
      <c r="U552" s="191"/>
      <c r="V552" s="54"/>
      <c r="W552" s="179"/>
      <c r="X552" s="54"/>
      <c r="Y552" s="179"/>
      <c r="Z552" s="54"/>
      <c r="AA552" s="179"/>
      <c r="AB552" s="56"/>
      <c r="AC552" s="176"/>
      <c r="AD552" s="54"/>
      <c r="AE552" s="186"/>
      <c r="AF552" s="307"/>
      <c r="AG552" s="186"/>
      <c r="AH552" s="307"/>
      <c r="AI552" s="179"/>
      <c r="AJ552" s="67"/>
      <c r="AK552" s="266"/>
      <c r="AL552" s="267"/>
      <c r="AM552" s="279"/>
      <c r="AN552" s="280"/>
      <c r="AO552" s="279"/>
      <c r="AP552" s="280"/>
      <c r="AQ552" s="279"/>
      <c r="AR552" s="282"/>
      <c r="AS552" s="381"/>
      <c r="AT552" s="240"/>
      <c r="AU552" s="239"/>
      <c r="AV552" s="240"/>
      <c r="AW552" s="241"/>
      <c r="AX552" s="262"/>
      <c r="AY552" s="263"/>
      <c r="AZ552" s="240"/>
      <c r="BA552" s="243"/>
      <c r="BB552" s="240"/>
      <c r="BC552" s="243"/>
      <c r="BD552" s="260"/>
      <c r="BE552" s="261"/>
      <c r="BF552" s="240"/>
      <c r="BG552" s="243"/>
      <c r="BH552" s="240"/>
      <c r="BI552" s="243"/>
      <c r="BJ552" s="262"/>
      <c r="BK552" s="370"/>
    </row>
    <row r="553" spans="2:63" x14ac:dyDescent="0.3">
      <c r="B553" s="40" t="s">
        <v>808</v>
      </c>
      <c r="C553" s="9" t="s">
        <v>791</v>
      </c>
      <c r="D553" s="21"/>
      <c r="E553" s="24"/>
      <c r="F553" s="106"/>
      <c r="G553" s="298"/>
      <c r="H553" s="72"/>
      <c r="I553" s="72"/>
      <c r="J553" s="291">
        <f t="shared" si="48"/>
        <v>0</v>
      </c>
      <c r="K553" s="292">
        <f t="shared" si="49"/>
        <v>0.6777777777777777</v>
      </c>
      <c r="L553" s="144"/>
      <c r="M553" s="390"/>
      <c r="N553" s="72"/>
      <c r="O553" s="178"/>
      <c r="P553" s="72"/>
      <c r="Q553" s="178"/>
      <c r="R553" s="72"/>
      <c r="S553" s="178"/>
      <c r="T553" s="88"/>
      <c r="U553" s="192"/>
      <c r="V553" s="72"/>
      <c r="W553" s="178"/>
      <c r="X553" s="72"/>
      <c r="Y553" s="178"/>
      <c r="Z553" s="72"/>
      <c r="AA553" s="178"/>
      <c r="AB553" s="84"/>
      <c r="AC553" s="176"/>
      <c r="AD553" s="71"/>
      <c r="AE553" s="179"/>
      <c r="AF553" s="71"/>
      <c r="AG553" s="179"/>
      <c r="AH553" s="71"/>
      <c r="AI553" s="179"/>
      <c r="AJ553" s="82"/>
      <c r="AK553" s="266"/>
      <c r="AL553" s="267"/>
      <c r="AM553" s="268"/>
      <c r="AN553" s="267"/>
      <c r="AO553" s="268"/>
      <c r="AP553" s="267"/>
      <c r="AQ553" s="268"/>
      <c r="AR553" s="270"/>
      <c r="AS553" s="379"/>
      <c r="AT553" s="118"/>
      <c r="AU553" s="154"/>
      <c r="AV553" s="118"/>
      <c r="AW553" s="155"/>
      <c r="AX553" s="120"/>
      <c r="AY553" s="124"/>
      <c r="AZ553" s="118"/>
      <c r="BA553" s="119">
        <v>6.3900462962962964E-2</v>
      </c>
      <c r="BB553" s="118">
        <v>1.4422675026123304</v>
      </c>
      <c r="BC553" s="119"/>
      <c r="BD553" s="121"/>
      <c r="BE553" s="117"/>
      <c r="BF553" s="118"/>
      <c r="BG553" s="119"/>
      <c r="BH553" s="118"/>
      <c r="BI553" s="119"/>
      <c r="BJ553" s="120"/>
      <c r="BK553" s="83"/>
    </row>
    <row r="554" spans="2:63" x14ac:dyDescent="0.3">
      <c r="B554" s="32" t="s">
        <v>124</v>
      </c>
      <c r="C554" s="9" t="s">
        <v>123</v>
      </c>
      <c r="D554" s="21">
        <v>1963</v>
      </c>
      <c r="E554" s="24" t="s">
        <v>728</v>
      </c>
      <c r="F554" s="106"/>
      <c r="G554" s="298"/>
      <c r="H554" s="72"/>
      <c r="I554" s="72"/>
      <c r="J554" s="291">
        <f t="shared" si="48"/>
        <v>0</v>
      </c>
      <c r="K554" s="292">
        <f t="shared" si="49"/>
        <v>0.6777777777777777</v>
      </c>
      <c r="L554" s="144"/>
      <c r="M554" s="390"/>
      <c r="N554" s="72"/>
      <c r="O554" s="178"/>
      <c r="P554" s="72"/>
      <c r="Q554" s="178"/>
      <c r="R554" s="72"/>
      <c r="S554" s="178"/>
      <c r="T554" s="88"/>
      <c r="U554" s="192"/>
      <c r="V554" s="72"/>
      <c r="W554" s="178"/>
      <c r="X554" s="72"/>
      <c r="Y554" s="178"/>
      <c r="Z554" s="72"/>
      <c r="AA554" s="178"/>
      <c r="AB554" s="84"/>
      <c r="AC554" s="176"/>
      <c r="AD554" s="71"/>
      <c r="AE554" s="179"/>
      <c r="AF554" s="71"/>
      <c r="AG554" s="179"/>
      <c r="AH554" s="71"/>
      <c r="AI554" s="179"/>
      <c r="AJ554" s="82"/>
      <c r="AK554" s="266"/>
      <c r="AL554" s="267"/>
      <c r="AM554" s="268"/>
      <c r="AN554" s="267"/>
      <c r="AO554" s="268"/>
      <c r="AP554" s="267"/>
      <c r="AQ554" s="268"/>
      <c r="AR554" s="270"/>
      <c r="AS554" s="379"/>
      <c r="AT554" s="118"/>
      <c r="AU554" s="154">
        <v>6.7905092592592586E-2</v>
      </c>
      <c r="AV554" s="118">
        <v>1.5500660501981505</v>
      </c>
      <c r="AW554" s="155"/>
      <c r="AX554" s="120"/>
      <c r="AY554" s="124"/>
      <c r="AZ554" s="118"/>
      <c r="BA554" s="119"/>
      <c r="BB554" s="118"/>
      <c r="BC554" s="119"/>
      <c r="BD554" s="121"/>
      <c r="BE554" s="117"/>
      <c r="BF554" s="118"/>
      <c r="BG554" s="119"/>
      <c r="BH554" s="118"/>
      <c r="BI554" s="119"/>
      <c r="BJ554" s="120"/>
      <c r="BK554" s="83"/>
    </row>
    <row r="555" spans="2:63" x14ac:dyDescent="0.3">
      <c r="B555" s="32" t="s">
        <v>126</v>
      </c>
      <c r="C555" s="9" t="s">
        <v>125</v>
      </c>
      <c r="D555" s="21">
        <v>1977</v>
      </c>
      <c r="E555" s="24" t="s">
        <v>703</v>
      </c>
      <c r="F555" s="106"/>
      <c r="G555" s="298"/>
      <c r="H555" s="72"/>
      <c r="I555" s="72"/>
      <c r="J555" s="291">
        <f t="shared" ref="J555:J620" si="54">$J$4*I555</f>
        <v>0</v>
      </c>
      <c r="K555" s="292">
        <f t="shared" ref="K555:K620" si="55">$K$4-$J$4*(I555/$I$4)</f>
        <v>0.6777777777777777</v>
      </c>
      <c r="L555" s="144"/>
      <c r="M555" s="390"/>
      <c r="N555" s="72"/>
      <c r="O555" s="178"/>
      <c r="P555" s="72"/>
      <c r="Q555" s="178"/>
      <c r="R555" s="72"/>
      <c r="S555" s="178"/>
      <c r="T555" s="88"/>
      <c r="U555" s="192"/>
      <c r="V555" s="72"/>
      <c r="W555" s="178"/>
      <c r="X555" s="72"/>
      <c r="Y555" s="178"/>
      <c r="Z555" s="72"/>
      <c r="AA555" s="178"/>
      <c r="AB555" s="84"/>
      <c r="AC555" s="176"/>
      <c r="AD555" s="71"/>
      <c r="AE555" s="179"/>
      <c r="AF555" s="71"/>
      <c r="AG555" s="179"/>
      <c r="AH555" s="71"/>
      <c r="AI555" s="179"/>
      <c r="AJ555" s="82"/>
      <c r="AK555" s="266"/>
      <c r="AL555" s="267"/>
      <c r="AM555" s="268"/>
      <c r="AN555" s="267"/>
      <c r="AO555" s="268"/>
      <c r="AP555" s="267"/>
      <c r="AQ555" s="268"/>
      <c r="AR555" s="270"/>
      <c r="AS555" s="379">
        <v>7.1469907407407399E-2</v>
      </c>
      <c r="AT555" s="118">
        <v>1.7167083680845143</v>
      </c>
      <c r="AU555" s="154"/>
      <c r="AV555" s="118"/>
      <c r="AW555" s="155"/>
      <c r="AX555" s="120"/>
      <c r="AY555" s="124"/>
      <c r="AZ555" s="118"/>
      <c r="BA555" s="119"/>
      <c r="BB555" s="118"/>
      <c r="BC555" s="119"/>
      <c r="BD555" s="121"/>
      <c r="BE555" s="117"/>
      <c r="BF555" s="118"/>
      <c r="BG555" s="119"/>
      <c r="BH555" s="118"/>
      <c r="BI555" s="119"/>
      <c r="BJ555" s="120"/>
      <c r="BK555" s="83"/>
    </row>
    <row r="556" spans="2:63" x14ac:dyDescent="0.3">
      <c r="B556" s="32" t="s">
        <v>130</v>
      </c>
      <c r="C556" s="9" t="s">
        <v>129</v>
      </c>
      <c r="D556" s="21"/>
      <c r="E556" s="24"/>
      <c r="F556" s="106"/>
      <c r="G556" s="298"/>
      <c r="H556" s="72"/>
      <c r="I556" s="72"/>
      <c r="J556" s="291">
        <f t="shared" si="54"/>
        <v>0</v>
      </c>
      <c r="K556" s="292">
        <f t="shared" si="55"/>
        <v>0.6777777777777777</v>
      </c>
      <c r="L556" s="144"/>
      <c r="M556" s="390"/>
      <c r="N556" s="72"/>
      <c r="O556" s="178"/>
      <c r="P556" s="72"/>
      <c r="Q556" s="178"/>
      <c r="R556" s="72"/>
      <c r="S556" s="178"/>
      <c r="T556" s="88"/>
      <c r="U556" s="192"/>
      <c r="V556" s="72"/>
      <c r="W556" s="178"/>
      <c r="X556" s="72"/>
      <c r="Y556" s="178"/>
      <c r="Z556" s="72"/>
      <c r="AA556" s="178"/>
      <c r="AB556" s="84"/>
      <c r="AC556" s="176"/>
      <c r="AD556" s="71"/>
      <c r="AE556" s="179"/>
      <c r="AF556" s="71"/>
      <c r="AG556" s="179"/>
      <c r="AH556" s="71"/>
      <c r="AI556" s="179"/>
      <c r="AJ556" s="82"/>
      <c r="AK556" s="266"/>
      <c r="AL556" s="267"/>
      <c r="AM556" s="268"/>
      <c r="AN556" s="267"/>
      <c r="AO556" s="268"/>
      <c r="AP556" s="267"/>
      <c r="AQ556" s="268"/>
      <c r="AR556" s="270"/>
      <c r="AS556" s="379"/>
      <c r="AT556" s="118"/>
      <c r="AU556" s="154"/>
      <c r="AV556" s="118"/>
      <c r="AW556" s="155">
        <v>1.2400077160493827E-2</v>
      </c>
      <c r="AX556" s="120">
        <v>1.1188818491958503</v>
      </c>
      <c r="AY556" s="124"/>
      <c r="AZ556" s="118"/>
      <c r="BA556" s="119"/>
      <c r="BB556" s="118"/>
      <c r="BC556" s="119"/>
      <c r="BD556" s="121"/>
      <c r="BE556" s="117"/>
      <c r="BF556" s="118"/>
      <c r="BG556" s="119"/>
      <c r="BH556" s="118"/>
      <c r="BI556" s="119"/>
      <c r="BJ556" s="120"/>
      <c r="BK556" s="83"/>
    </row>
    <row r="557" spans="2:63" x14ac:dyDescent="0.3">
      <c r="B557" s="32" t="s">
        <v>134</v>
      </c>
      <c r="C557" s="9" t="s">
        <v>133</v>
      </c>
      <c r="D557" s="21"/>
      <c r="E557" s="24"/>
      <c r="F557" s="106"/>
      <c r="G557" s="298"/>
      <c r="H557" s="72"/>
      <c r="I557" s="72"/>
      <c r="J557" s="291">
        <f t="shared" si="54"/>
        <v>0</v>
      </c>
      <c r="K557" s="292">
        <f t="shared" si="55"/>
        <v>0.6777777777777777</v>
      </c>
      <c r="L557" s="144"/>
      <c r="M557" s="390"/>
      <c r="N557" s="72"/>
      <c r="O557" s="178"/>
      <c r="P557" s="72"/>
      <c r="Q557" s="178"/>
      <c r="R557" s="72"/>
      <c r="S557" s="178"/>
      <c r="T557" s="88"/>
      <c r="U557" s="192"/>
      <c r="V557" s="72"/>
      <c r="W557" s="178"/>
      <c r="X557" s="72"/>
      <c r="Y557" s="178"/>
      <c r="Z557" s="72"/>
      <c r="AA557" s="178"/>
      <c r="AB557" s="84"/>
      <c r="AC557" s="176"/>
      <c r="AD557" s="71"/>
      <c r="AE557" s="179"/>
      <c r="AF557" s="71"/>
      <c r="AG557" s="179"/>
      <c r="AH557" s="71"/>
      <c r="AI557" s="179"/>
      <c r="AJ557" s="82"/>
      <c r="AK557" s="266"/>
      <c r="AL557" s="267"/>
      <c r="AM557" s="268"/>
      <c r="AN557" s="267"/>
      <c r="AO557" s="268"/>
      <c r="AP557" s="267"/>
      <c r="AQ557" s="268"/>
      <c r="AR557" s="270"/>
      <c r="AS557" s="379"/>
      <c r="AT557" s="118"/>
      <c r="AU557" s="154"/>
      <c r="AV557" s="118"/>
      <c r="AW557" s="155"/>
      <c r="AX557" s="120"/>
      <c r="AY557" s="124" t="s">
        <v>589</v>
      </c>
      <c r="AZ557" s="118"/>
      <c r="BA557" s="119"/>
      <c r="BB557" s="118"/>
      <c r="BC557" s="119"/>
      <c r="BD557" s="121"/>
      <c r="BE557" s="117"/>
      <c r="BF557" s="118"/>
      <c r="BG557" s="119"/>
      <c r="BH557" s="118"/>
      <c r="BI557" s="119">
        <v>1.3774305555555555E-2</v>
      </c>
      <c r="BJ557" s="120">
        <v>1.282942254482734</v>
      </c>
      <c r="BK557" s="83"/>
    </row>
    <row r="558" spans="2:63" x14ac:dyDescent="0.3">
      <c r="B558" s="32" t="s">
        <v>136</v>
      </c>
      <c r="C558" s="9" t="s">
        <v>135</v>
      </c>
      <c r="D558" s="21"/>
      <c r="E558" s="24"/>
      <c r="F558" s="106"/>
      <c r="G558" s="298"/>
      <c r="H558" s="72"/>
      <c r="I558" s="72"/>
      <c r="J558" s="291">
        <f t="shared" si="54"/>
        <v>0</v>
      </c>
      <c r="K558" s="292">
        <f t="shared" si="55"/>
        <v>0.6777777777777777</v>
      </c>
      <c r="L558" s="144"/>
      <c r="M558" s="390"/>
      <c r="N558" s="72"/>
      <c r="O558" s="178"/>
      <c r="P558" s="72"/>
      <c r="Q558" s="178"/>
      <c r="R558" s="72"/>
      <c r="S558" s="178"/>
      <c r="T558" s="88"/>
      <c r="U558" s="192"/>
      <c r="V558" s="72"/>
      <c r="W558" s="178"/>
      <c r="X558" s="72"/>
      <c r="Y558" s="178"/>
      <c r="Z558" s="72"/>
      <c r="AA558" s="178"/>
      <c r="AB558" s="84"/>
      <c r="AC558" s="176"/>
      <c r="AD558" s="71"/>
      <c r="AE558" s="179"/>
      <c r="AF558" s="71"/>
      <c r="AG558" s="179"/>
      <c r="AH558" s="71"/>
      <c r="AI558" s="179"/>
      <c r="AJ558" s="82"/>
      <c r="AK558" s="266"/>
      <c r="AL558" s="267"/>
      <c r="AM558" s="268"/>
      <c r="AN558" s="267"/>
      <c r="AO558" s="268"/>
      <c r="AP558" s="267"/>
      <c r="AQ558" s="268"/>
      <c r="AR558" s="270"/>
      <c r="AS558" s="379"/>
      <c r="AT558" s="118"/>
      <c r="AU558" s="154"/>
      <c r="AV558" s="118"/>
      <c r="AW558" s="155"/>
      <c r="AX558" s="120"/>
      <c r="AY558" s="124"/>
      <c r="AZ558" s="118"/>
      <c r="BA558" s="119"/>
      <c r="BB558" s="118"/>
      <c r="BC558" s="119"/>
      <c r="BD558" s="121"/>
      <c r="BE558" s="117">
        <v>4.7731481481481486E-2</v>
      </c>
      <c r="BF558" s="118">
        <v>1.1188279978296258</v>
      </c>
      <c r="BG558" s="119"/>
      <c r="BH558" s="118"/>
      <c r="BI558" s="119"/>
      <c r="BJ558" s="120"/>
      <c r="BK558" s="83"/>
    </row>
    <row r="559" spans="2:63" x14ac:dyDescent="0.3">
      <c r="B559" s="32" t="s">
        <v>142</v>
      </c>
      <c r="C559" s="9" t="s">
        <v>141</v>
      </c>
      <c r="D559" s="21"/>
      <c r="E559" s="24"/>
      <c r="F559" s="106"/>
      <c r="G559" s="298"/>
      <c r="H559" s="72"/>
      <c r="I559" s="72"/>
      <c r="J559" s="291">
        <f t="shared" si="54"/>
        <v>0</v>
      </c>
      <c r="K559" s="292">
        <f t="shared" si="55"/>
        <v>0.6777777777777777</v>
      </c>
      <c r="L559" s="144"/>
      <c r="M559" s="390"/>
      <c r="N559" s="72"/>
      <c r="O559" s="178"/>
      <c r="P559" s="72"/>
      <c r="Q559" s="178"/>
      <c r="R559" s="72"/>
      <c r="S559" s="178"/>
      <c r="T559" s="88"/>
      <c r="U559" s="192"/>
      <c r="V559" s="72"/>
      <c r="W559" s="178"/>
      <c r="X559" s="72"/>
      <c r="Y559" s="178"/>
      <c r="Z559" s="72"/>
      <c r="AA559" s="178"/>
      <c r="AB559" s="84"/>
      <c r="AC559" s="176"/>
      <c r="AD559" s="71"/>
      <c r="AE559" s="179"/>
      <c r="AF559" s="71"/>
      <c r="AG559" s="179"/>
      <c r="AH559" s="71"/>
      <c r="AI559" s="179"/>
      <c r="AJ559" s="82"/>
      <c r="AK559" s="266"/>
      <c r="AL559" s="267"/>
      <c r="AM559" s="268"/>
      <c r="AN559" s="267"/>
      <c r="AO559" s="268"/>
      <c r="AP559" s="267"/>
      <c r="AQ559" s="268"/>
      <c r="AR559" s="270"/>
      <c r="AS559" s="379"/>
      <c r="AT559" s="118"/>
      <c r="AU559" s="154"/>
      <c r="AV559" s="118"/>
      <c r="AW559" s="155"/>
      <c r="AX559" s="120"/>
      <c r="AY559" s="124"/>
      <c r="AZ559" s="118"/>
      <c r="BA559" s="119"/>
      <c r="BB559" s="118"/>
      <c r="BC559" s="119">
        <v>1.5693287037037037E-2</v>
      </c>
      <c r="BD559" s="121">
        <v>1.4174158477942715</v>
      </c>
      <c r="BE559" s="117"/>
      <c r="BF559" s="118"/>
      <c r="BG559" s="119"/>
      <c r="BH559" s="118"/>
      <c r="BI559" s="119">
        <v>1.6035879629629629E-2</v>
      </c>
      <c r="BJ559" s="120">
        <v>1.4935858277336591</v>
      </c>
      <c r="BK559" s="83"/>
    </row>
    <row r="560" spans="2:63" x14ac:dyDescent="0.3">
      <c r="B560" s="258" t="s">
        <v>609</v>
      </c>
      <c r="C560" s="17" t="s">
        <v>658</v>
      </c>
      <c r="D560" s="21"/>
      <c r="E560" s="12"/>
      <c r="F560" s="106"/>
      <c r="G560" s="298"/>
      <c r="H560" s="54"/>
      <c r="I560" s="54"/>
      <c r="J560" s="291">
        <f t="shared" si="54"/>
        <v>0</v>
      </c>
      <c r="K560" s="292">
        <f t="shared" si="55"/>
        <v>0.6777777777777777</v>
      </c>
      <c r="L560" s="50"/>
      <c r="M560" s="390"/>
      <c r="N560" s="72"/>
      <c r="O560" s="178"/>
      <c r="P560" s="72"/>
      <c r="Q560" s="178"/>
      <c r="R560" s="72"/>
      <c r="S560" s="178"/>
      <c r="T560" s="88"/>
      <c r="U560" s="191"/>
      <c r="V560" s="54"/>
      <c r="W560" s="179"/>
      <c r="X560" s="54"/>
      <c r="Y560" s="179"/>
      <c r="Z560" s="54"/>
      <c r="AA560" s="179"/>
      <c r="AB560" s="56"/>
      <c r="AC560" s="176"/>
      <c r="AD560" s="54"/>
      <c r="AE560" s="179"/>
      <c r="AF560" s="54"/>
      <c r="AG560" s="179"/>
      <c r="AH560" s="54"/>
      <c r="AI560" s="179"/>
      <c r="AJ560" s="67"/>
      <c r="AK560" s="266"/>
      <c r="AL560" s="267"/>
      <c r="AM560" s="268"/>
      <c r="AN560" s="267"/>
      <c r="AO560" s="268"/>
      <c r="AP560" s="267"/>
      <c r="AQ560" s="268"/>
      <c r="AR560" s="270"/>
      <c r="AS560" s="380"/>
      <c r="AT560" s="61"/>
      <c r="AU560" s="45"/>
      <c r="AV560" s="61"/>
      <c r="AW560" s="46"/>
      <c r="AX560" s="59"/>
      <c r="AY560" s="166"/>
      <c r="AZ560" s="61"/>
      <c r="BA560" s="16"/>
      <c r="BB560" s="61"/>
      <c r="BC560" s="16"/>
      <c r="BD560" s="69"/>
      <c r="BE560" s="165"/>
      <c r="BF560" s="61"/>
      <c r="BG560" s="16"/>
      <c r="BH560" s="61"/>
      <c r="BI560" s="16"/>
      <c r="BJ560" s="59"/>
      <c r="BK560" s="47"/>
    </row>
    <row r="561" spans="1:63" x14ac:dyDescent="0.3">
      <c r="B561" s="40" t="s">
        <v>846</v>
      </c>
      <c r="C561" s="9" t="s">
        <v>827</v>
      </c>
      <c r="D561" s="21"/>
      <c r="E561" s="24"/>
      <c r="F561" s="106"/>
      <c r="G561" s="298"/>
      <c r="H561" s="72"/>
      <c r="I561" s="72"/>
      <c r="J561" s="291">
        <f t="shared" si="54"/>
        <v>0</v>
      </c>
      <c r="K561" s="292">
        <f t="shared" si="55"/>
        <v>0.6777777777777777</v>
      </c>
      <c r="L561" s="144"/>
      <c r="M561" s="390"/>
      <c r="N561" s="72"/>
      <c r="O561" s="178"/>
      <c r="P561" s="72"/>
      <c r="Q561" s="178"/>
      <c r="R561" s="72"/>
      <c r="S561" s="178"/>
      <c r="T561" s="88"/>
      <c r="U561" s="192"/>
      <c r="V561" s="72"/>
      <c r="W561" s="178"/>
      <c r="X561" s="72"/>
      <c r="Y561" s="178"/>
      <c r="Z561" s="72"/>
      <c r="AA561" s="178"/>
      <c r="AB561" s="84"/>
      <c r="AC561" s="176"/>
      <c r="AD561" s="71"/>
      <c r="AE561" s="179"/>
      <c r="AF561" s="71"/>
      <c r="AG561" s="179"/>
      <c r="AH561" s="71"/>
      <c r="AI561" s="179"/>
      <c r="AJ561" s="82"/>
      <c r="AK561" s="266"/>
      <c r="AL561" s="267"/>
      <c r="AM561" s="268"/>
      <c r="AN561" s="267"/>
      <c r="AO561" s="268"/>
      <c r="AP561" s="267"/>
      <c r="AQ561" s="268"/>
      <c r="AR561" s="270"/>
      <c r="AS561" s="379"/>
      <c r="AT561" s="118"/>
      <c r="AU561" s="154"/>
      <c r="AV561" s="118"/>
      <c r="AW561" s="155"/>
      <c r="AX561" s="120"/>
      <c r="AY561" s="124"/>
      <c r="AZ561" s="118"/>
      <c r="BA561" s="119"/>
      <c r="BB561" s="118"/>
      <c r="BC561" s="119">
        <v>1.7301504629629628E-2</v>
      </c>
      <c r="BD561" s="121">
        <v>1.5626698724649801</v>
      </c>
      <c r="BE561" s="117"/>
      <c r="BF561" s="118"/>
      <c r="BG561" s="119"/>
      <c r="BH561" s="118"/>
      <c r="BI561" s="119"/>
      <c r="BJ561" s="120"/>
      <c r="BK561" s="83"/>
    </row>
    <row r="562" spans="1:63" x14ac:dyDescent="0.3">
      <c r="B562" s="32" t="s">
        <v>147</v>
      </c>
      <c r="C562" s="9" t="s">
        <v>146</v>
      </c>
      <c r="D562" s="21"/>
      <c r="E562" s="24"/>
      <c r="F562" s="106"/>
      <c r="G562" s="298"/>
      <c r="H562" s="72"/>
      <c r="I562" s="72"/>
      <c r="J562" s="291">
        <f t="shared" si="54"/>
        <v>0</v>
      </c>
      <c r="K562" s="292">
        <f t="shared" si="55"/>
        <v>0.6777777777777777</v>
      </c>
      <c r="L562" s="144"/>
      <c r="M562" s="390"/>
      <c r="N562" s="72"/>
      <c r="O562" s="178"/>
      <c r="P562" s="72"/>
      <c r="Q562" s="178"/>
      <c r="R562" s="72"/>
      <c r="S562" s="178"/>
      <c r="T562" s="88"/>
      <c r="U562" s="192"/>
      <c r="V562" s="72"/>
      <c r="W562" s="178"/>
      <c r="X562" s="72"/>
      <c r="Y562" s="178"/>
      <c r="Z562" s="72"/>
      <c r="AA562" s="178"/>
      <c r="AB562" s="84"/>
      <c r="AC562" s="176"/>
      <c r="AD562" s="71"/>
      <c r="AE562" s="179"/>
      <c r="AF562" s="71"/>
      <c r="AG562" s="179"/>
      <c r="AH562" s="71"/>
      <c r="AI562" s="179"/>
      <c r="AJ562" s="82"/>
      <c r="AK562" s="266"/>
      <c r="AL562" s="267"/>
      <c r="AM562" s="268"/>
      <c r="AN562" s="267"/>
      <c r="AO562" s="268"/>
      <c r="AP562" s="267"/>
      <c r="AQ562" s="268"/>
      <c r="AR562" s="270"/>
      <c r="AS562" s="379"/>
      <c r="AT562" s="118"/>
      <c r="AU562" s="154"/>
      <c r="AV562" s="118"/>
      <c r="AW562" s="155"/>
      <c r="AX562" s="120"/>
      <c r="AY562" s="124"/>
      <c r="AZ562" s="118"/>
      <c r="BA562" s="119"/>
      <c r="BB562" s="118"/>
      <c r="BC562" s="119">
        <v>1.2504243827160496E-2</v>
      </c>
      <c r="BD562" s="121">
        <v>1.1293818384556418</v>
      </c>
      <c r="BE562" s="117"/>
      <c r="BF562" s="118"/>
      <c r="BG562" s="119"/>
      <c r="BH562" s="118"/>
      <c r="BI562" s="119">
        <v>1.2550540123456791E-2</v>
      </c>
      <c r="BJ562" s="120">
        <v>1.1689604369542566</v>
      </c>
      <c r="BK562" s="83"/>
    </row>
    <row r="563" spans="1:63" x14ac:dyDescent="0.3">
      <c r="B563" s="32" t="s">
        <v>149</v>
      </c>
      <c r="C563" s="9" t="s">
        <v>148</v>
      </c>
      <c r="D563" s="21"/>
      <c r="E563" s="24"/>
      <c r="F563" s="106"/>
      <c r="G563" s="298"/>
      <c r="H563" s="72"/>
      <c r="I563" s="72"/>
      <c r="J563" s="291">
        <f t="shared" si="54"/>
        <v>0</v>
      </c>
      <c r="K563" s="292">
        <f t="shared" si="55"/>
        <v>0.6777777777777777</v>
      </c>
      <c r="L563" s="144"/>
      <c r="M563" s="390"/>
      <c r="N563" s="72"/>
      <c r="O563" s="178"/>
      <c r="P563" s="72"/>
      <c r="Q563" s="178"/>
      <c r="R563" s="72"/>
      <c r="S563" s="178"/>
      <c r="T563" s="88"/>
      <c r="U563" s="192"/>
      <c r="V563" s="72"/>
      <c r="W563" s="178"/>
      <c r="X563" s="72"/>
      <c r="Y563" s="178"/>
      <c r="Z563" s="72"/>
      <c r="AA563" s="178"/>
      <c r="AB563" s="84"/>
      <c r="AC563" s="176"/>
      <c r="AD563" s="71"/>
      <c r="AE563" s="179"/>
      <c r="AF563" s="71"/>
      <c r="AG563" s="179"/>
      <c r="AH563" s="71"/>
      <c r="AI563" s="179"/>
      <c r="AJ563" s="82"/>
      <c r="AK563" s="266"/>
      <c r="AL563" s="267"/>
      <c r="AM563" s="268"/>
      <c r="AN563" s="267"/>
      <c r="AO563" s="268"/>
      <c r="AP563" s="267"/>
      <c r="AQ563" s="268"/>
      <c r="AR563" s="270"/>
      <c r="AS563" s="379"/>
      <c r="AT563" s="118"/>
      <c r="AU563" s="154"/>
      <c r="AV563" s="118"/>
      <c r="AW563" s="155"/>
      <c r="AX563" s="120"/>
      <c r="AY563" s="124">
        <v>6.9189814814814815E-2</v>
      </c>
      <c r="AZ563" s="118">
        <v>1.5962616822429907</v>
      </c>
      <c r="BA563" s="119"/>
      <c r="BB563" s="118"/>
      <c r="BC563" s="119"/>
      <c r="BD563" s="121"/>
      <c r="BE563" s="117">
        <v>7.5937500000000005E-2</v>
      </c>
      <c r="BF563" s="118">
        <v>1.7799782962561044</v>
      </c>
      <c r="BG563" s="119"/>
      <c r="BH563" s="118"/>
      <c r="BI563" s="119"/>
      <c r="BJ563" s="120"/>
      <c r="BK563" s="83"/>
    </row>
    <row r="564" spans="1:63" x14ac:dyDescent="0.3">
      <c r="B564" s="32" t="s">
        <v>151</v>
      </c>
      <c r="C564" s="9" t="s">
        <v>150</v>
      </c>
      <c r="D564" s="21"/>
      <c r="E564" s="24"/>
      <c r="F564" s="106"/>
      <c r="G564" s="298"/>
      <c r="H564" s="72"/>
      <c r="I564" s="72"/>
      <c r="J564" s="291">
        <f t="shared" si="54"/>
        <v>0</v>
      </c>
      <c r="K564" s="292">
        <f t="shared" si="55"/>
        <v>0.6777777777777777</v>
      </c>
      <c r="L564" s="35"/>
      <c r="M564" s="390"/>
      <c r="N564" s="72"/>
      <c r="O564" s="178"/>
      <c r="P564" s="72"/>
      <c r="Q564" s="178"/>
      <c r="R564" s="72"/>
      <c r="S564" s="178"/>
      <c r="T564" s="88"/>
      <c r="U564" s="192"/>
      <c r="V564" s="72"/>
      <c r="W564" s="178"/>
      <c r="X564" s="72"/>
      <c r="Y564" s="178"/>
      <c r="Z564" s="72"/>
      <c r="AA564" s="178"/>
      <c r="AB564" s="84"/>
      <c r="AC564" s="176"/>
      <c r="AD564" s="71"/>
      <c r="AE564" s="179"/>
      <c r="AF564" s="71"/>
      <c r="AG564" s="179"/>
      <c r="AH564" s="71"/>
      <c r="AI564" s="179"/>
      <c r="AJ564" s="82"/>
      <c r="AK564" s="266"/>
      <c r="AL564" s="267"/>
      <c r="AM564" s="268"/>
      <c r="AN564" s="267"/>
      <c r="AO564" s="268"/>
      <c r="AP564" s="267"/>
      <c r="AQ564" s="268"/>
      <c r="AR564" s="270"/>
      <c r="AS564" s="379"/>
      <c r="AT564" s="118"/>
      <c r="AU564" s="154"/>
      <c r="AV564" s="118"/>
      <c r="AW564" s="155">
        <v>1.6312499999999997E-2</v>
      </c>
      <c r="AX564" s="120">
        <v>1.4719069832207752</v>
      </c>
      <c r="AY564" s="124"/>
      <c r="AZ564" s="118"/>
      <c r="BA564" s="119"/>
      <c r="BB564" s="118"/>
      <c r="BC564" s="119"/>
      <c r="BD564" s="121"/>
      <c r="BE564" s="117">
        <v>5.9120370370370372E-2</v>
      </c>
      <c r="BF564" s="118">
        <v>1.3857840477482368</v>
      </c>
      <c r="BG564" s="119"/>
      <c r="BH564" s="118"/>
      <c r="BI564" s="119"/>
      <c r="BJ564" s="120"/>
      <c r="BK564" s="83"/>
    </row>
    <row r="565" spans="1:63" x14ac:dyDescent="0.3">
      <c r="B565" s="32" t="s">
        <v>153</v>
      </c>
      <c r="C565" s="9" t="s">
        <v>152</v>
      </c>
      <c r="D565" s="21">
        <v>1984</v>
      </c>
      <c r="E565" s="24" t="s">
        <v>765</v>
      </c>
      <c r="F565" s="106"/>
      <c r="G565" s="298"/>
      <c r="H565" s="72"/>
      <c r="I565" s="72"/>
      <c r="J565" s="291">
        <f t="shared" si="54"/>
        <v>0</v>
      </c>
      <c r="K565" s="292">
        <f t="shared" si="55"/>
        <v>0.6777777777777777</v>
      </c>
      <c r="L565" s="144"/>
      <c r="M565" s="390"/>
      <c r="N565" s="72"/>
      <c r="O565" s="178"/>
      <c r="P565" s="72"/>
      <c r="Q565" s="178"/>
      <c r="R565" s="72"/>
      <c r="S565" s="178"/>
      <c r="T565" s="88"/>
      <c r="U565" s="192"/>
      <c r="V565" s="72"/>
      <c r="W565" s="178"/>
      <c r="X565" s="72"/>
      <c r="Y565" s="178"/>
      <c r="Z565" s="72"/>
      <c r="AA565" s="178"/>
      <c r="AB565" s="84"/>
      <c r="AC565" s="176"/>
      <c r="AD565" s="71"/>
      <c r="AE565" s="179"/>
      <c r="AF565" s="71"/>
      <c r="AG565" s="179"/>
      <c r="AH565" s="71"/>
      <c r="AI565" s="179"/>
      <c r="AJ565" s="82"/>
      <c r="AK565" s="266"/>
      <c r="AL565" s="267"/>
      <c r="AM565" s="268"/>
      <c r="AN565" s="267"/>
      <c r="AO565" s="268"/>
      <c r="AP565" s="267"/>
      <c r="AQ565" s="268"/>
      <c r="AR565" s="270"/>
      <c r="AS565" s="379"/>
      <c r="AT565" s="118"/>
      <c r="AU565" s="154">
        <v>6.5497685185185187E-2</v>
      </c>
      <c r="AV565" s="118">
        <v>1.4951122853368559</v>
      </c>
      <c r="AW565" s="155"/>
      <c r="AX565" s="120"/>
      <c r="AY565" s="124"/>
      <c r="AZ565" s="118"/>
      <c r="BA565" s="119"/>
      <c r="BB565" s="118"/>
      <c r="BC565" s="119"/>
      <c r="BD565" s="121"/>
      <c r="BE565" s="117"/>
      <c r="BF565" s="118"/>
      <c r="BG565" s="119"/>
      <c r="BH565" s="118"/>
      <c r="BI565" s="119"/>
      <c r="BJ565" s="120"/>
      <c r="BK565" s="83"/>
    </row>
    <row r="566" spans="1:63" x14ac:dyDescent="0.3">
      <c r="B566" s="32" t="s">
        <v>155</v>
      </c>
      <c r="C566" s="9" t="s">
        <v>154</v>
      </c>
      <c r="D566" s="21">
        <v>1977</v>
      </c>
      <c r="E566" s="24" t="s">
        <v>706</v>
      </c>
      <c r="F566" s="106"/>
      <c r="G566" s="298"/>
      <c r="H566" s="72"/>
      <c r="I566" s="72"/>
      <c r="J566" s="291">
        <f t="shared" si="54"/>
        <v>0</v>
      </c>
      <c r="K566" s="292">
        <f t="shared" si="55"/>
        <v>0.6777777777777777</v>
      </c>
      <c r="L566" s="144"/>
      <c r="M566" s="390"/>
      <c r="N566" s="72"/>
      <c r="O566" s="178"/>
      <c r="P566" s="72"/>
      <c r="Q566" s="178"/>
      <c r="R566" s="72"/>
      <c r="S566" s="178"/>
      <c r="T566" s="88"/>
      <c r="U566" s="192"/>
      <c r="V566" s="72"/>
      <c r="W566" s="178"/>
      <c r="X566" s="72"/>
      <c r="Y566" s="178"/>
      <c r="Z566" s="72"/>
      <c r="AA566" s="178"/>
      <c r="AB566" s="84"/>
      <c r="AC566" s="176"/>
      <c r="AD566" s="71"/>
      <c r="AE566" s="179"/>
      <c r="AF566" s="71"/>
      <c r="AG566" s="179"/>
      <c r="AH566" s="71"/>
      <c r="AI566" s="179"/>
      <c r="AJ566" s="82"/>
      <c r="AK566" s="266"/>
      <c r="AL566" s="267"/>
      <c r="AM566" s="268"/>
      <c r="AN566" s="267"/>
      <c r="AO566" s="268"/>
      <c r="AP566" s="267"/>
      <c r="AQ566" s="268"/>
      <c r="AR566" s="270"/>
      <c r="AS566" s="379">
        <v>5.0914351851851856E-2</v>
      </c>
      <c r="AT566" s="118">
        <v>1.2229635807617458</v>
      </c>
      <c r="AU566" s="154"/>
      <c r="AV566" s="118"/>
      <c r="AW566" s="155"/>
      <c r="AX566" s="120"/>
      <c r="AY566" s="124"/>
      <c r="AZ566" s="118"/>
      <c r="BA566" s="119"/>
      <c r="BB566" s="118"/>
      <c r="BC566" s="119"/>
      <c r="BD566" s="121"/>
      <c r="BE566" s="117"/>
      <c r="BF566" s="118"/>
      <c r="BG566" s="119"/>
      <c r="BH566" s="118"/>
      <c r="BI566" s="119"/>
      <c r="BJ566" s="120"/>
      <c r="BK566" s="83"/>
    </row>
    <row r="567" spans="1:63" x14ac:dyDescent="0.3">
      <c r="B567" s="139" t="s">
        <v>939</v>
      </c>
      <c r="C567" s="12" t="s">
        <v>1050</v>
      </c>
      <c r="D567" s="21"/>
      <c r="E567" s="12" t="s">
        <v>1149</v>
      </c>
      <c r="F567" s="106"/>
      <c r="G567" s="298"/>
      <c r="H567" s="54"/>
      <c r="I567" s="54"/>
      <c r="J567" s="291">
        <f t="shared" si="54"/>
        <v>0</v>
      </c>
      <c r="K567" s="292">
        <f t="shared" si="55"/>
        <v>0.6777777777777777</v>
      </c>
      <c r="L567" s="50"/>
      <c r="M567" s="390"/>
      <c r="N567" s="72"/>
      <c r="O567" s="178"/>
      <c r="P567" s="72"/>
      <c r="Q567" s="178"/>
      <c r="R567" s="72"/>
      <c r="S567" s="178"/>
      <c r="T567" s="88"/>
      <c r="U567" s="191"/>
      <c r="V567" s="54"/>
      <c r="W567" s="179"/>
      <c r="X567" s="54"/>
      <c r="Y567" s="179"/>
      <c r="Z567" s="54"/>
      <c r="AA567" s="179"/>
      <c r="AB567" s="56"/>
      <c r="AC567" s="176"/>
      <c r="AD567" s="54"/>
      <c r="AE567" s="179"/>
      <c r="AF567" s="54"/>
      <c r="AG567" s="179"/>
      <c r="AH567" s="54"/>
      <c r="AI567" s="179"/>
      <c r="AJ567" s="67"/>
      <c r="AK567" s="266"/>
      <c r="AL567" s="267"/>
      <c r="AM567" s="268"/>
      <c r="AN567" s="267"/>
      <c r="AO567" s="268"/>
      <c r="AP567" s="267"/>
      <c r="AQ567" s="268"/>
      <c r="AR567" s="270"/>
      <c r="AS567" s="380"/>
      <c r="AT567" s="61"/>
      <c r="AU567" s="45"/>
      <c r="AV567" s="61"/>
      <c r="AW567" s="46"/>
      <c r="AX567" s="59"/>
      <c r="AY567" s="166"/>
      <c r="AZ567" s="61"/>
      <c r="BA567" s="16"/>
      <c r="BB567" s="61"/>
      <c r="BC567" s="16"/>
      <c r="BD567" s="69"/>
      <c r="BE567" s="165"/>
      <c r="BF567" s="61"/>
      <c r="BG567" s="16"/>
      <c r="BH567" s="61"/>
      <c r="BI567" s="16"/>
      <c r="BJ567" s="59"/>
      <c r="BK567" s="47"/>
    </row>
    <row r="568" spans="1:63" x14ac:dyDescent="0.3">
      <c r="B568" s="32" t="s">
        <v>159</v>
      </c>
      <c r="C568" s="9" t="s">
        <v>158</v>
      </c>
      <c r="D568" s="21">
        <v>1986</v>
      </c>
      <c r="E568" s="24" t="s">
        <v>705</v>
      </c>
      <c r="F568" s="106"/>
      <c r="G568" s="298"/>
      <c r="H568" s="72"/>
      <c r="I568" s="72"/>
      <c r="J568" s="291">
        <f t="shared" si="54"/>
        <v>0</v>
      </c>
      <c r="K568" s="292">
        <f t="shared" si="55"/>
        <v>0.6777777777777777</v>
      </c>
      <c r="L568" s="144"/>
      <c r="M568" s="390"/>
      <c r="N568" s="72"/>
      <c r="O568" s="178"/>
      <c r="P568" s="72"/>
      <c r="Q568" s="178"/>
      <c r="R568" s="72"/>
      <c r="S568" s="178"/>
      <c r="T568" s="88"/>
      <c r="U568" s="192"/>
      <c r="V568" s="72"/>
      <c r="W568" s="178"/>
      <c r="X568" s="72"/>
      <c r="Y568" s="178"/>
      <c r="Z568" s="72"/>
      <c r="AA568" s="178"/>
      <c r="AB568" s="84"/>
      <c r="AC568" s="176"/>
      <c r="AD568" s="71"/>
      <c r="AE568" s="179"/>
      <c r="AF568" s="71"/>
      <c r="AG568" s="179"/>
      <c r="AH568" s="71"/>
      <c r="AI568" s="179"/>
      <c r="AJ568" s="82"/>
      <c r="AK568" s="266"/>
      <c r="AL568" s="267"/>
      <c r="AM568" s="268"/>
      <c r="AN568" s="267"/>
      <c r="AO568" s="268"/>
      <c r="AP568" s="267"/>
      <c r="AQ568" s="268"/>
      <c r="AR568" s="270"/>
      <c r="AS568" s="379"/>
      <c r="AT568" s="118"/>
      <c r="AU568" s="154">
        <v>8.6539351851851853E-2</v>
      </c>
      <c r="AV568" s="118">
        <v>1.9754293262879787</v>
      </c>
      <c r="AW568" s="155"/>
      <c r="AX568" s="120"/>
      <c r="AY568" s="124"/>
      <c r="AZ568" s="118"/>
      <c r="BA568" s="119"/>
      <c r="BB568" s="118"/>
      <c r="BC568" s="119"/>
      <c r="BD568" s="121"/>
      <c r="BE568" s="117"/>
      <c r="BF568" s="118"/>
      <c r="BG568" s="119"/>
      <c r="BH568" s="118"/>
      <c r="BI568" s="119"/>
      <c r="BJ568" s="120"/>
      <c r="BK568" s="83"/>
    </row>
    <row r="569" spans="1:63" x14ac:dyDescent="0.3">
      <c r="A569" s="22"/>
      <c r="B569" s="42" t="s">
        <v>981</v>
      </c>
      <c r="C569" s="38" t="s">
        <v>1089</v>
      </c>
      <c r="D569" s="21"/>
      <c r="E569" s="12" t="s">
        <v>1164</v>
      </c>
      <c r="F569" s="106"/>
      <c r="G569" s="298"/>
      <c r="H569" s="72"/>
      <c r="I569" s="72"/>
      <c r="J569" s="291">
        <f t="shared" si="54"/>
        <v>0</v>
      </c>
      <c r="K569" s="292">
        <f t="shared" si="55"/>
        <v>0.6777777777777777</v>
      </c>
      <c r="L569" s="144"/>
      <c r="M569" s="390"/>
      <c r="N569" s="72"/>
      <c r="O569" s="178"/>
      <c r="P569" s="72"/>
      <c r="Q569" s="178"/>
      <c r="R569" s="72"/>
      <c r="S569" s="178"/>
      <c r="T569" s="88"/>
      <c r="U569" s="192"/>
      <c r="V569" s="72"/>
      <c r="W569" s="178"/>
      <c r="X569" s="72"/>
      <c r="Y569" s="178"/>
      <c r="Z569" s="72"/>
      <c r="AA569" s="178"/>
      <c r="AB569" s="84"/>
      <c r="AC569" s="176"/>
      <c r="AD569" s="71"/>
      <c r="AE569" s="179"/>
      <c r="AF569" s="71"/>
      <c r="AG569" s="179"/>
      <c r="AH569" s="71"/>
      <c r="AI569" s="179"/>
      <c r="AJ569" s="82"/>
      <c r="AK569" s="266" t="s">
        <v>1236</v>
      </c>
      <c r="AL569" s="267">
        <v>1.643188854489164</v>
      </c>
      <c r="AM569" s="268"/>
      <c r="AN569" s="267"/>
      <c r="AO569" s="268"/>
      <c r="AP569" s="267"/>
      <c r="AQ569" s="268"/>
      <c r="AR569" s="270"/>
      <c r="AS569" s="379"/>
      <c r="AT569" s="118"/>
      <c r="AU569" s="154"/>
      <c r="AV569" s="118"/>
      <c r="AW569" s="155"/>
      <c r="AX569" s="120"/>
      <c r="AY569" s="124"/>
      <c r="AZ569" s="118"/>
      <c r="BA569" s="119"/>
      <c r="BB569" s="118"/>
      <c r="BC569" s="119"/>
      <c r="BD569" s="121"/>
      <c r="BE569" s="117"/>
      <c r="BF569" s="118"/>
      <c r="BG569" s="119"/>
      <c r="BH569" s="118"/>
      <c r="BI569" s="119"/>
      <c r="BJ569" s="120"/>
      <c r="BK569" s="83"/>
    </row>
    <row r="570" spans="1:63" x14ac:dyDescent="0.3">
      <c r="B570" s="258" t="s">
        <v>611</v>
      </c>
      <c r="C570" s="17" t="s">
        <v>610</v>
      </c>
      <c r="D570" s="21"/>
      <c r="E570" s="12" t="s">
        <v>1113</v>
      </c>
      <c r="F570" s="106"/>
      <c r="G570" s="298"/>
      <c r="H570" s="199"/>
      <c r="I570" s="199"/>
      <c r="J570" s="291">
        <f t="shared" si="54"/>
        <v>0</v>
      </c>
      <c r="K570" s="292">
        <f t="shared" si="55"/>
        <v>0.6777777777777777</v>
      </c>
      <c r="L570" s="50"/>
      <c r="M570" s="390"/>
      <c r="N570" s="72"/>
      <c r="O570" s="178"/>
      <c r="P570" s="72"/>
      <c r="Q570" s="178"/>
      <c r="R570" s="72"/>
      <c r="S570" s="178"/>
      <c r="T570" s="88"/>
      <c r="U570" s="191"/>
      <c r="V570" s="54"/>
      <c r="W570" s="179"/>
      <c r="X570" s="54"/>
      <c r="Y570" s="179"/>
      <c r="Z570" s="54"/>
      <c r="AA570" s="179"/>
      <c r="AB570" s="56"/>
      <c r="AC570" s="176"/>
      <c r="AD570" s="54"/>
      <c r="AE570" s="179"/>
      <c r="AF570" s="54"/>
      <c r="AG570" s="179"/>
      <c r="AH570" s="54"/>
      <c r="AI570" s="179"/>
      <c r="AJ570" s="67"/>
      <c r="AK570" s="266"/>
      <c r="AL570" s="267"/>
      <c r="AM570" s="268"/>
      <c r="AN570" s="267"/>
      <c r="AO570" s="268"/>
      <c r="AP570" s="267"/>
      <c r="AQ570" s="268"/>
      <c r="AR570" s="270"/>
      <c r="AS570" s="380"/>
      <c r="AT570" s="61"/>
      <c r="AU570" s="45"/>
      <c r="AV570" s="61"/>
      <c r="AW570" s="46"/>
      <c r="AX570" s="59"/>
      <c r="AY570" s="166"/>
      <c r="AZ570" s="61"/>
      <c r="BA570" s="16"/>
      <c r="BB570" s="61"/>
      <c r="BC570" s="16"/>
      <c r="BD570" s="69"/>
      <c r="BE570" s="165"/>
      <c r="BF570" s="61"/>
      <c r="BG570" s="16"/>
      <c r="BH570" s="61"/>
      <c r="BI570" s="16"/>
      <c r="BJ570" s="59"/>
      <c r="BK570" s="47"/>
    </row>
    <row r="571" spans="1:63" x14ac:dyDescent="0.3">
      <c r="B571" s="32" t="s">
        <v>161</v>
      </c>
      <c r="C571" s="9" t="s">
        <v>160</v>
      </c>
      <c r="D571" s="21"/>
      <c r="E571" s="24"/>
      <c r="F571" s="106"/>
      <c r="G571" s="298"/>
      <c r="H571" s="72"/>
      <c r="I571" s="72"/>
      <c r="J571" s="291">
        <f t="shared" si="54"/>
        <v>0</v>
      </c>
      <c r="K571" s="292">
        <f t="shared" si="55"/>
        <v>0.6777777777777777</v>
      </c>
      <c r="L571" s="144"/>
      <c r="M571" s="390"/>
      <c r="N571" s="72"/>
      <c r="O571" s="178"/>
      <c r="P571" s="72"/>
      <c r="Q571" s="178"/>
      <c r="R571" s="72"/>
      <c r="S571" s="178"/>
      <c r="T571" s="88"/>
      <c r="U571" s="192"/>
      <c r="V571" s="72"/>
      <c r="W571" s="178"/>
      <c r="X571" s="72"/>
      <c r="Y571" s="178"/>
      <c r="Z571" s="72"/>
      <c r="AA571" s="178"/>
      <c r="AB571" s="84"/>
      <c r="AC571" s="176"/>
      <c r="AD571" s="71"/>
      <c r="AE571" s="179"/>
      <c r="AF571" s="71"/>
      <c r="AG571" s="179"/>
      <c r="AH571" s="71"/>
      <c r="AI571" s="179"/>
      <c r="AJ571" s="82"/>
      <c r="AK571" s="266"/>
      <c r="AL571" s="267"/>
      <c r="AM571" s="268"/>
      <c r="AN571" s="267"/>
      <c r="AO571" s="268"/>
      <c r="AP571" s="267"/>
      <c r="AQ571" s="268"/>
      <c r="AR571" s="270"/>
      <c r="AS571" s="379"/>
      <c r="AT571" s="118"/>
      <c r="AU571" s="154"/>
      <c r="AV571" s="118"/>
      <c r="AW571" s="155"/>
      <c r="AX571" s="120"/>
      <c r="AY571" s="124">
        <v>5.7476851851851855E-2</v>
      </c>
      <c r="AZ571" s="118">
        <v>1.3260347129506009</v>
      </c>
      <c r="BA571" s="119"/>
      <c r="BB571" s="118"/>
      <c r="BC571" s="119">
        <v>1.6168981481481482E-2</v>
      </c>
      <c r="BD571" s="121">
        <v>1.4603805143215556</v>
      </c>
      <c r="BE571" s="117"/>
      <c r="BF571" s="118"/>
      <c r="BG571" s="119"/>
      <c r="BH571" s="118"/>
      <c r="BI571" s="119"/>
      <c r="BJ571" s="120"/>
      <c r="BK571" s="83"/>
    </row>
    <row r="572" spans="1:63" x14ac:dyDescent="0.3">
      <c r="B572" s="258" t="s">
        <v>613</v>
      </c>
      <c r="C572" s="17" t="s">
        <v>612</v>
      </c>
      <c r="D572" s="21"/>
      <c r="E572" s="12"/>
      <c r="F572" s="106"/>
      <c r="G572" s="298"/>
      <c r="H572" s="54"/>
      <c r="I572" s="54"/>
      <c r="J572" s="291">
        <f t="shared" si="54"/>
        <v>0</v>
      </c>
      <c r="K572" s="292">
        <f t="shared" si="55"/>
        <v>0.6777777777777777</v>
      </c>
      <c r="L572" s="50"/>
      <c r="M572" s="390"/>
      <c r="N572" s="72"/>
      <c r="O572" s="178"/>
      <c r="P572" s="72"/>
      <c r="Q572" s="178"/>
      <c r="R572" s="72"/>
      <c r="S572" s="178"/>
      <c r="T572" s="88"/>
      <c r="U572" s="191"/>
      <c r="V572" s="54"/>
      <c r="W572" s="179"/>
      <c r="X572" s="54"/>
      <c r="Y572" s="179"/>
      <c r="Z572" s="54"/>
      <c r="AA572" s="179"/>
      <c r="AB572" s="56"/>
      <c r="AC572" s="176"/>
      <c r="AD572" s="54"/>
      <c r="AE572" s="179"/>
      <c r="AF572" s="54"/>
      <c r="AG572" s="179"/>
      <c r="AH572" s="54"/>
      <c r="AI572" s="179"/>
      <c r="AJ572" s="67"/>
      <c r="AK572" s="266"/>
      <c r="AL572" s="267"/>
      <c r="AM572" s="268"/>
      <c r="AN572" s="267"/>
      <c r="AO572" s="268"/>
      <c r="AP572" s="267"/>
      <c r="AQ572" s="268"/>
      <c r="AR572" s="270"/>
      <c r="AS572" s="380"/>
      <c r="AT572" s="61"/>
      <c r="AU572" s="45"/>
      <c r="AV572" s="61"/>
      <c r="AW572" s="46"/>
      <c r="AX572" s="59"/>
      <c r="AY572" s="166"/>
      <c r="AZ572" s="61"/>
      <c r="BA572" s="16"/>
      <c r="BB572" s="61"/>
      <c r="BC572" s="16"/>
      <c r="BD572" s="69"/>
      <c r="BE572" s="165"/>
      <c r="BF572" s="61"/>
      <c r="BG572" s="16"/>
      <c r="BH572" s="61"/>
      <c r="BI572" s="16"/>
      <c r="BJ572" s="59"/>
      <c r="BK572" s="47"/>
    </row>
    <row r="573" spans="1:63" x14ac:dyDescent="0.3">
      <c r="B573" s="32" t="s">
        <v>163</v>
      </c>
      <c r="C573" s="9" t="s">
        <v>162</v>
      </c>
      <c r="D573" s="21"/>
      <c r="E573" s="24"/>
      <c r="F573" s="106"/>
      <c r="G573" s="298"/>
      <c r="H573" s="72"/>
      <c r="I573" s="72"/>
      <c r="J573" s="291">
        <f t="shared" si="54"/>
        <v>0</v>
      </c>
      <c r="K573" s="292">
        <f t="shared" si="55"/>
        <v>0.6777777777777777</v>
      </c>
      <c r="L573" s="144"/>
      <c r="M573" s="390"/>
      <c r="N573" s="72"/>
      <c r="O573" s="178"/>
      <c r="P573" s="72"/>
      <c r="Q573" s="178"/>
      <c r="R573" s="72"/>
      <c r="S573" s="178"/>
      <c r="T573" s="88"/>
      <c r="U573" s="192"/>
      <c r="V573" s="72"/>
      <c r="W573" s="178"/>
      <c r="X573" s="72"/>
      <c r="Y573" s="178"/>
      <c r="Z573" s="72"/>
      <c r="AA573" s="178"/>
      <c r="AB573" s="84"/>
      <c r="AC573" s="176"/>
      <c r="AD573" s="71"/>
      <c r="AE573" s="179"/>
      <c r="AF573" s="71"/>
      <c r="AG573" s="179"/>
      <c r="AH573" s="71"/>
      <c r="AI573" s="179"/>
      <c r="AJ573" s="82"/>
      <c r="AK573" s="266"/>
      <c r="AL573" s="267"/>
      <c r="AM573" s="268"/>
      <c r="AN573" s="267"/>
      <c r="AO573" s="268"/>
      <c r="AP573" s="267"/>
      <c r="AQ573" s="268"/>
      <c r="AR573" s="270"/>
      <c r="AS573" s="379"/>
      <c r="AT573" s="118"/>
      <c r="AU573" s="154"/>
      <c r="AV573" s="118"/>
      <c r="AW573" s="155">
        <v>1.606983024691358E-2</v>
      </c>
      <c r="AX573" s="120">
        <v>1.4500104435006613</v>
      </c>
      <c r="AY573" s="124">
        <v>6.8587962962962962E-2</v>
      </c>
      <c r="AZ573" s="118">
        <v>1.5823765020026701</v>
      </c>
      <c r="BA573" s="119"/>
      <c r="BB573" s="118"/>
      <c r="BC573" s="119"/>
      <c r="BD573" s="121"/>
      <c r="BE573" s="117"/>
      <c r="BF573" s="118"/>
      <c r="BG573" s="119"/>
      <c r="BH573" s="118"/>
      <c r="BI573" s="119"/>
      <c r="BJ573" s="120"/>
      <c r="BK573" s="83"/>
    </row>
    <row r="574" spans="1:63" x14ac:dyDescent="0.3">
      <c r="B574" s="32" t="s">
        <v>165</v>
      </c>
      <c r="C574" s="9" t="s">
        <v>164</v>
      </c>
      <c r="D574" s="21">
        <v>1977</v>
      </c>
      <c r="E574" s="24" t="s">
        <v>707</v>
      </c>
      <c r="F574" s="106"/>
      <c r="G574" s="298"/>
      <c r="H574" s="72"/>
      <c r="I574" s="72"/>
      <c r="J574" s="291">
        <f t="shared" si="54"/>
        <v>0</v>
      </c>
      <c r="K574" s="292">
        <f t="shared" si="55"/>
        <v>0.6777777777777777</v>
      </c>
      <c r="L574" s="144"/>
      <c r="M574" s="390"/>
      <c r="N574" s="72"/>
      <c r="O574" s="178"/>
      <c r="P574" s="72"/>
      <c r="Q574" s="178"/>
      <c r="R574" s="72"/>
      <c r="S574" s="178"/>
      <c r="T574" s="88"/>
      <c r="U574" s="192"/>
      <c r="V574" s="72"/>
      <c r="W574" s="178"/>
      <c r="X574" s="72"/>
      <c r="Y574" s="178"/>
      <c r="Z574" s="72"/>
      <c r="AA574" s="178"/>
      <c r="AB574" s="84"/>
      <c r="AC574" s="176"/>
      <c r="AD574" s="71"/>
      <c r="AE574" s="179"/>
      <c r="AF574" s="71"/>
      <c r="AG574" s="179"/>
      <c r="AH574" s="71"/>
      <c r="AI574" s="179"/>
      <c r="AJ574" s="82"/>
      <c r="AK574" s="266"/>
      <c r="AL574" s="267"/>
      <c r="AM574" s="268"/>
      <c r="AN574" s="267"/>
      <c r="AO574" s="268"/>
      <c r="AP574" s="267"/>
      <c r="AQ574" s="268"/>
      <c r="AR574" s="270"/>
      <c r="AS574" s="379">
        <v>6.7592592592592593E-2</v>
      </c>
      <c r="AT574" s="118">
        <v>1.6235752015568528</v>
      </c>
      <c r="AU574" s="154"/>
      <c r="AV574" s="118"/>
      <c r="AW574" s="155"/>
      <c r="AX574" s="120"/>
      <c r="AY574" s="124"/>
      <c r="AZ574" s="118"/>
      <c r="BA574" s="119"/>
      <c r="BB574" s="118"/>
      <c r="BC574" s="119"/>
      <c r="BD574" s="121"/>
      <c r="BE574" s="117"/>
      <c r="BF574" s="118"/>
      <c r="BG574" s="119"/>
      <c r="BH574" s="118"/>
      <c r="BI574" s="119"/>
      <c r="BJ574" s="120"/>
      <c r="BK574" s="83"/>
    </row>
    <row r="575" spans="1:63" x14ac:dyDescent="0.3">
      <c r="B575" s="139" t="s">
        <v>896</v>
      </c>
      <c r="C575" s="12" t="s">
        <v>1008</v>
      </c>
      <c r="D575" s="21"/>
      <c r="E575" s="12" t="s">
        <v>1105</v>
      </c>
      <c r="F575" s="106"/>
      <c r="G575" s="298"/>
      <c r="H575" s="54"/>
      <c r="I575" s="54"/>
      <c r="J575" s="291">
        <f t="shared" si="54"/>
        <v>0</v>
      </c>
      <c r="K575" s="292">
        <f t="shared" si="55"/>
        <v>0.6777777777777777</v>
      </c>
      <c r="L575" s="50"/>
      <c r="M575" s="390"/>
      <c r="N575" s="72"/>
      <c r="O575" s="178"/>
      <c r="P575" s="72"/>
      <c r="Q575" s="178"/>
      <c r="R575" s="72"/>
      <c r="S575" s="178"/>
      <c r="T575" s="88"/>
      <c r="U575" s="191"/>
      <c r="V575" s="54"/>
      <c r="W575" s="179"/>
      <c r="X575" s="54"/>
      <c r="Y575" s="179"/>
      <c r="Z575" s="54"/>
      <c r="AA575" s="179"/>
      <c r="AB575" s="56"/>
      <c r="AC575" s="176"/>
      <c r="AD575" s="54"/>
      <c r="AE575" s="179"/>
      <c r="AF575" s="54"/>
      <c r="AG575" s="179"/>
      <c r="AH575" s="54"/>
      <c r="AI575" s="179"/>
      <c r="AJ575" s="67"/>
      <c r="AK575" s="266"/>
      <c r="AL575" s="267"/>
      <c r="AM575" s="268"/>
      <c r="AN575" s="267"/>
      <c r="AO575" s="268"/>
      <c r="AP575" s="267"/>
      <c r="AQ575" s="268"/>
      <c r="AR575" s="270"/>
      <c r="AS575" s="380"/>
      <c r="AT575" s="61"/>
      <c r="AU575" s="45"/>
      <c r="AV575" s="61"/>
      <c r="AW575" s="46"/>
      <c r="AX575" s="59"/>
      <c r="AY575" s="166"/>
      <c r="AZ575" s="61"/>
      <c r="BA575" s="16"/>
      <c r="BB575" s="61"/>
      <c r="BC575" s="16"/>
      <c r="BD575" s="69"/>
      <c r="BE575" s="165"/>
      <c r="BF575" s="61"/>
      <c r="BG575" s="16"/>
      <c r="BH575" s="61"/>
      <c r="BI575" s="16"/>
      <c r="BJ575" s="59"/>
      <c r="BK575" s="47"/>
    </row>
    <row r="576" spans="1:63" x14ac:dyDescent="0.3">
      <c r="B576" s="32" t="s">
        <v>167</v>
      </c>
      <c r="C576" s="9" t="s">
        <v>166</v>
      </c>
      <c r="D576" s="21"/>
      <c r="E576" s="24"/>
      <c r="F576" s="106"/>
      <c r="G576" s="298"/>
      <c r="H576" s="72"/>
      <c r="I576" s="72"/>
      <c r="J576" s="291">
        <f t="shared" si="54"/>
        <v>0</v>
      </c>
      <c r="K576" s="292">
        <f t="shared" si="55"/>
        <v>0.6777777777777777</v>
      </c>
      <c r="L576" s="144"/>
      <c r="M576" s="390"/>
      <c r="N576" s="72"/>
      <c r="O576" s="178"/>
      <c r="P576" s="72"/>
      <c r="Q576" s="178"/>
      <c r="R576" s="72"/>
      <c r="S576" s="178"/>
      <c r="T576" s="88"/>
      <c r="U576" s="192"/>
      <c r="V576" s="72"/>
      <c r="W576" s="178"/>
      <c r="X576" s="72"/>
      <c r="Y576" s="178"/>
      <c r="Z576" s="72"/>
      <c r="AA576" s="178"/>
      <c r="AB576" s="84"/>
      <c r="AC576" s="176"/>
      <c r="AD576" s="71"/>
      <c r="AE576" s="179"/>
      <c r="AF576" s="71"/>
      <c r="AG576" s="179"/>
      <c r="AH576" s="71"/>
      <c r="AI576" s="179"/>
      <c r="AJ576" s="82"/>
      <c r="AK576" s="266"/>
      <c r="AL576" s="267"/>
      <c r="AM576" s="268"/>
      <c r="AN576" s="267"/>
      <c r="AO576" s="268"/>
      <c r="AP576" s="267"/>
      <c r="AQ576" s="268"/>
      <c r="AR576" s="270"/>
      <c r="AS576" s="379"/>
      <c r="AT576" s="118"/>
      <c r="AU576" s="154"/>
      <c r="AV576" s="118"/>
      <c r="AW576" s="155"/>
      <c r="AX576" s="120"/>
      <c r="AY576" s="124"/>
      <c r="AZ576" s="118"/>
      <c r="BA576" s="119"/>
      <c r="BB576" s="118"/>
      <c r="BC576" s="119"/>
      <c r="BD576" s="121"/>
      <c r="BE576" s="117"/>
      <c r="BF576" s="118"/>
      <c r="BG576" s="119"/>
      <c r="BH576" s="118"/>
      <c r="BI576" s="119">
        <v>1.7348379629629627E-2</v>
      </c>
      <c r="BJ576" s="120">
        <v>1.6158324050450967</v>
      </c>
      <c r="BK576" s="83"/>
    </row>
    <row r="577" spans="2:68" x14ac:dyDescent="0.3">
      <c r="B577" s="32" t="s">
        <v>169</v>
      </c>
      <c r="C577" s="9" t="s">
        <v>168</v>
      </c>
      <c r="D577" s="21"/>
      <c r="E577" s="24"/>
      <c r="F577" s="106"/>
      <c r="G577" s="298"/>
      <c r="H577" s="72"/>
      <c r="I577" s="72"/>
      <c r="J577" s="291">
        <f t="shared" si="54"/>
        <v>0</v>
      </c>
      <c r="K577" s="292">
        <f t="shared" si="55"/>
        <v>0.6777777777777777</v>
      </c>
      <c r="L577" s="144"/>
      <c r="M577" s="390"/>
      <c r="N577" s="72"/>
      <c r="O577" s="178"/>
      <c r="P577" s="72"/>
      <c r="Q577" s="178"/>
      <c r="R577" s="72"/>
      <c r="S577" s="178"/>
      <c r="T577" s="88"/>
      <c r="U577" s="192"/>
      <c r="V577" s="72"/>
      <c r="W577" s="178"/>
      <c r="X577" s="72"/>
      <c r="Y577" s="178"/>
      <c r="Z577" s="72"/>
      <c r="AA577" s="178"/>
      <c r="AB577" s="84"/>
      <c r="AC577" s="176"/>
      <c r="AD577" s="71"/>
      <c r="AE577" s="179"/>
      <c r="AF577" s="71"/>
      <c r="AG577" s="179"/>
      <c r="AH577" s="71"/>
      <c r="AI577" s="179"/>
      <c r="AJ577" s="82"/>
      <c r="AK577" s="266"/>
      <c r="AL577" s="267"/>
      <c r="AM577" s="268"/>
      <c r="AN577" s="267"/>
      <c r="AO577" s="268"/>
      <c r="AP577" s="267"/>
      <c r="AQ577" s="268"/>
      <c r="AR577" s="270"/>
      <c r="AS577" s="379"/>
      <c r="AT577" s="118"/>
      <c r="AU577" s="154"/>
      <c r="AV577" s="118"/>
      <c r="AW577" s="155">
        <v>1.7545524691358023E-2</v>
      </c>
      <c r="AX577" s="120">
        <v>1.5831650769337879</v>
      </c>
      <c r="AY577" s="124"/>
      <c r="AZ577" s="118"/>
      <c r="BA577" s="119"/>
      <c r="BB577" s="118"/>
      <c r="BC577" s="119"/>
      <c r="BD577" s="121"/>
      <c r="BE577" s="117"/>
      <c r="BF577" s="118"/>
      <c r="BG577" s="119"/>
      <c r="BH577" s="118"/>
      <c r="BI577" s="119"/>
      <c r="BJ577" s="120"/>
      <c r="BK577" s="83"/>
    </row>
    <row r="578" spans="2:68" x14ac:dyDescent="0.3">
      <c r="B578" s="32" t="s">
        <v>171</v>
      </c>
      <c r="C578" s="9" t="s">
        <v>170</v>
      </c>
      <c r="D578" s="21"/>
      <c r="E578" s="24"/>
      <c r="F578" s="106"/>
      <c r="G578" s="298"/>
      <c r="H578" s="72"/>
      <c r="I578" s="72"/>
      <c r="J578" s="291">
        <f t="shared" si="54"/>
        <v>0</v>
      </c>
      <c r="K578" s="292">
        <f t="shared" si="55"/>
        <v>0.6777777777777777</v>
      </c>
      <c r="L578" s="144"/>
      <c r="M578" s="390"/>
      <c r="N578" s="72"/>
      <c r="O578" s="178"/>
      <c r="P578" s="72"/>
      <c r="Q578" s="178"/>
      <c r="R578" s="72"/>
      <c r="S578" s="178"/>
      <c r="T578" s="88"/>
      <c r="U578" s="192"/>
      <c r="V578" s="72"/>
      <c r="W578" s="178"/>
      <c r="X578" s="72"/>
      <c r="Y578" s="178"/>
      <c r="Z578" s="72"/>
      <c r="AA578" s="178"/>
      <c r="AB578" s="84"/>
      <c r="AC578" s="176"/>
      <c r="AD578" s="71"/>
      <c r="AE578" s="179"/>
      <c r="AF578" s="71"/>
      <c r="AG578" s="179"/>
      <c r="AH578" s="71"/>
      <c r="AI578" s="179"/>
      <c r="AJ578" s="82"/>
      <c r="AK578" s="266"/>
      <c r="AL578" s="267"/>
      <c r="AM578" s="268"/>
      <c r="AN578" s="267"/>
      <c r="AO578" s="268"/>
      <c r="AP578" s="267"/>
      <c r="AQ578" s="268"/>
      <c r="AR578" s="270"/>
      <c r="AS578" s="379"/>
      <c r="AT578" s="118"/>
      <c r="AU578" s="154"/>
      <c r="AV578" s="118"/>
      <c r="AW578" s="155"/>
      <c r="AX578" s="120"/>
      <c r="AY578" s="124">
        <v>4.7962962962962964E-2</v>
      </c>
      <c r="AZ578" s="118">
        <v>1.1065420560747663</v>
      </c>
      <c r="BA578" s="119"/>
      <c r="BB578" s="118"/>
      <c r="BC578" s="119">
        <v>1.4668981481481482E-2</v>
      </c>
      <c r="BD578" s="121">
        <v>1.3249006899435503</v>
      </c>
      <c r="BE578" s="117"/>
      <c r="BF578" s="118"/>
      <c r="BG578" s="119"/>
      <c r="BH578" s="118"/>
      <c r="BI578" s="119"/>
      <c r="BJ578" s="120"/>
      <c r="BK578" s="83"/>
    </row>
    <row r="579" spans="2:68" x14ac:dyDescent="0.3">
      <c r="B579" s="32" t="s">
        <v>175</v>
      </c>
      <c r="C579" s="9" t="s">
        <v>174</v>
      </c>
      <c r="D579" s="21"/>
      <c r="E579" s="24"/>
      <c r="F579" s="106"/>
      <c r="G579" s="298"/>
      <c r="H579" s="72"/>
      <c r="I579" s="72"/>
      <c r="J579" s="291">
        <f t="shared" si="54"/>
        <v>0</v>
      </c>
      <c r="K579" s="292">
        <f t="shared" si="55"/>
        <v>0.6777777777777777</v>
      </c>
      <c r="L579" s="35"/>
      <c r="M579" s="390"/>
      <c r="N579" s="72"/>
      <c r="O579" s="178"/>
      <c r="P579" s="72"/>
      <c r="Q579" s="178"/>
      <c r="R579" s="72"/>
      <c r="S579" s="178"/>
      <c r="T579" s="88"/>
      <c r="U579" s="192"/>
      <c r="V579" s="72"/>
      <c r="W579" s="178"/>
      <c r="X579" s="72"/>
      <c r="Y579" s="178"/>
      <c r="Z579" s="72"/>
      <c r="AA579" s="178"/>
      <c r="AB579" s="84"/>
      <c r="AC579" s="176"/>
      <c r="AD579" s="71"/>
      <c r="AE579" s="179"/>
      <c r="AF579" s="71"/>
      <c r="AG579" s="179"/>
      <c r="AH579" s="71"/>
      <c r="AI579" s="179"/>
      <c r="AJ579" s="82"/>
      <c r="AK579" s="266"/>
      <c r="AL579" s="267"/>
      <c r="AM579" s="268"/>
      <c r="AN579" s="267"/>
      <c r="AO579" s="268"/>
      <c r="AP579" s="267"/>
      <c r="AQ579" s="268"/>
      <c r="AR579" s="270"/>
      <c r="AS579" s="379"/>
      <c r="AT579" s="118"/>
      <c r="AU579" s="154"/>
      <c r="AV579" s="118"/>
      <c r="AW579" s="155">
        <v>1.6809027777777777E-2</v>
      </c>
      <c r="AX579" s="120">
        <v>1.5167096010582746</v>
      </c>
      <c r="AY579" s="124">
        <v>6.6041666666666665E-2</v>
      </c>
      <c r="AZ579" s="118">
        <v>1.5236315086782375</v>
      </c>
      <c r="BA579" s="119">
        <v>6.6446759259259261E-2</v>
      </c>
      <c r="BB579" s="118">
        <v>1.4997387669801465</v>
      </c>
      <c r="BC579" s="119"/>
      <c r="BD579" s="121"/>
      <c r="BE579" s="117"/>
      <c r="BF579" s="118"/>
      <c r="BG579" s="119"/>
      <c r="BH579" s="118"/>
      <c r="BI579" s="119"/>
      <c r="BJ579" s="120"/>
      <c r="BK579" s="83"/>
    </row>
    <row r="580" spans="2:68" x14ac:dyDescent="0.3">
      <c r="B580" s="42" t="s">
        <v>951</v>
      </c>
      <c r="C580" s="38" t="s">
        <v>1062</v>
      </c>
      <c r="D580" s="21"/>
      <c r="E580" s="12" t="s">
        <v>1154</v>
      </c>
      <c r="F580" s="106"/>
      <c r="G580" s="298"/>
      <c r="H580" s="72"/>
      <c r="I580" s="72"/>
      <c r="J580" s="291">
        <f t="shared" si="54"/>
        <v>0</v>
      </c>
      <c r="K580" s="292">
        <f t="shared" si="55"/>
        <v>0.6777777777777777</v>
      </c>
      <c r="L580" s="144"/>
      <c r="M580" s="390"/>
      <c r="N580" s="72"/>
      <c r="O580" s="178"/>
      <c r="P580" s="72"/>
      <c r="Q580" s="178"/>
      <c r="R580" s="72"/>
      <c r="S580" s="178"/>
      <c r="T580" s="88"/>
      <c r="U580" s="192"/>
      <c r="V580" s="72"/>
      <c r="W580" s="178"/>
      <c r="X580" s="72"/>
      <c r="Y580" s="178"/>
      <c r="Z580" s="72"/>
      <c r="AA580" s="178"/>
      <c r="AB580" s="84"/>
      <c r="AC580" s="176"/>
      <c r="AD580" s="71"/>
      <c r="AE580" s="179"/>
      <c r="AF580" s="71"/>
      <c r="AG580" s="179"/>
      <c r="AH580" s="71"/>
      <c r="AI580" s="179"/>
      <c r="AJ580" s="82"/>
      <c r="AK580" s="266" t="s">
        <v>1230</v>
      </c>
      <c r="AL580" s="267">
        <v>1.4662022703818365</v>
      </c>
      <c r="AM580" s="268"/>
      <c r="AN580" s="267"/>
      <c r="AO580" s="268"/>
      <c r="AP580" s="267"/>
      <c r="AQ580" s="268"/>
      <c r="AR580" s="270"/>
      <c r="AS580" s="379"/>
      <c r="AT580" s="118"/>
      <c r="AU580" s="154"/>
      <c r="AV580" s="118"/>
      <c r="AW580" s="155"/>
      <c r="AX580" s="120"/>
      <c r="AY580" s="124"/>
      <c r="AZ580" s="118"/>
      <c r="BA580" s="119"/>
      <c r="BB580" s="118"/>
      <c r="BC580" s="119"/>
      <c r="BD580" s="121"/>
      <c r="BE580" s="117"/>
      <c r="BF580" s="118"/>
      <c r="BG580" s="119"/>
      <c r="BH580" s="118"/>
      <c r="BI580" s="119"/>
      <c r="BJ580" s="120"/>
      <c r="BK580" s="83"/>
    </row>
    <row r="581" spans="2:68" x14ac:dyDescent="0.3">
      <c r="B581" s="32" t="s">
        <v>1444</v>
      </c>
      <c r="C581" s="9" t="s">
        <v>1852</v>
      </c>
      <c r="D581" s="21">
        <v>1995</v>
      </c>
      <c r="E581" s="24" t="s">
        <v>1836</v>
      </c>
      <c r="F581" s="106"/>
      <c r="G581" s="298"/>
      <c r="H581" s="72"/>
      <c r="I581" s="72"/>
      <c r="J581" s="291">
        <f t="shared" si="54"/>
        <v>0</v>
      </c>
      <c r="K581" s="292">
        <f t="shared" si="55"/>
        <v>0.6777777777777777</v>
      </c>
      <c r="L581" s="144"/>
      <c r="M581" s="390"/>
      <c r="N581" s="72"/>
      <c r="O581" s="178"/>
      <c r="P581" s="72"/>
      <c r="Q581" s="178"/>
      <c r="R581" s="72"/>
      <c r="S581" s="178"/>
      <c r="T581" s="88"/>
      <c r="U581" s="192"/>
      <c r="V581" s="72"/>
      <c r="W581" s="178"/>
      <c r="X581" s="72"/>
      <c r="Y581" s="178"/>
      <c r="Z581" s="72"/>
      <c r="AA581" s="178"/>
      <c r="AB581" s="84"/>
      <c r="AC581" s="176"/>
      <c r="AD581" s="72"/>
      <c r="AE581" s="179"/>
      <c r="AF581" s="71"/>
      <c r="AG581" s="179"/>
      <c r="AH581" s="71"/>
      <c r="AI581" s="179"/>
      <c r="AJ581" s="88"/>
      <c r="AK581" s="266"/>
      <c r="AL581" s="267"/>
      <c r="AM581" s="268"/>
      <c r="AN581" s="267"/>
      <c r="AO581" s="268"/>
      <c r="AP581" s="267"/>
      <c r="AQ581" s="268"/>
      <c r="AR581" s="270"/>
      <c r="AS581" s="379"/>
      <c r="AT581" s="118"/>
      <c r="AU581" s="154"/>
      <c r="AV581" s="118"/>
      <c r="AW581" s="155"/>
      <c r="AX581" s="120"/>
      <c r="AY581" s="124"/>
      <c r="AZ581" s="118"/>
      <c r="BA581" s="119"/>
      <c r="BB581" s="118"/>
      <c r="BC581" s="119"/>
      <c r="BD581" s="121"/>
      <c r="BE581" s="117"/>
      <c r="BF581" s="118"/>
      <c r="BG581" s="119"/>
      <c r="BH581" s="118"/>
      <c r="BI581" s="119"/>
      <c r="BJ581" s="120"/>
      <c r="BK581" s="83"/>
    </row>
    <row r="582" spans="2:68" x14ac:dyDescent="0.3">
      <c r="B582" s="139" t="s">
        <v>891</v>
      </c>
      <c r="C582" s="12" t="s">
        <v>1004</v>
      </c>
      <c r="D582" s="21"/>
      <c r="E582" s="12" t="s">
        <v>1126</v>
      </c>
      <c r="F582" s="106"/>
      <c r="G582" s="298"/>
      <c r="H582" s="54"/>
      <c r="I582" s="54"/>
      <c r="J582" s="291">
        <f t="shared" si="54"/>
        <v>0</v>
      </c>
      <c r="K582" s="292">
        <f t="shared" si="55"/>
        <v>0.6777777777777777</v>
      </c>
      <c r="L582" s="50"/>
      <c r="M582" s="390"/>
      <c r="N582" s="72"/>
      <c r="O582" s="178"/>
      <c r="P582" s="72"/>
      <c r="Q582" s="178"/>
      <c r="R582" s="72"/>
      <c r="S582" s="178"/>
      <c r="T582" s="88"/>
      <c r="U582" s="191"/>
      <c r="V582" s="54"/>
      <c r="W582" s="179"/>
      <c r="X582" s="54"/>
      <c r="Y582" s="179"/>
      <c r="Z582" s="54"/>
      <c r="AA582" s="179"/>
      <c r="AB582" s="56"/>
      <c r="AC582" s="176"/>
      <c r="AD582" s="54"/>
      <c r="AE582" s="179"/>
      <c r="AF582" s="54"/>
      <c r="AG582" s="179"/>
      <c r="AH582" s="54"/>
      <c r="AI582" s="179"/>
      <c r="AJ582" s="67"/>
      <c r="AK582" s="266"/>
      <c r="AL582" s="267"/>
      <c r="AM582" s="268"/>
      <c r="AN582" s="267"/>
      <c r="AO582" s="268"/>
      <c r="AP582" s="267"/>
      <c r="AQ582" s="268"/>
      <c r="AR582" s="270"/>
      <c r="AS582" s="380"/>
      <c r="AT582" s="61"/>
      <c r="AU582" s="45"/>
      <c r="AV582" s="61"/>
      <c r="AW582" s="46"/>
      <c r="AX582" s="59"/>
      <c r="AY582" s="166"/>
      <c r="AZ582" s="61"/>
      <c r="BA582" s="16"/>
      <c r="BB582" s="61"/>
      <c r="BC582" s="16"/>
      <c r="BD582" s="69"/>
      <c r="BE582" s="165"/>
      <c r="BF582" s="61"/>
      <c r="BG582" s="16"/>
      <c r="BH582" s="61"/>
      <c r="BI582" s="16"/>
      <c r="BJ582" s="59"/>
      <c r="BK582" s="47"/>
    </row>
    <row r="583" spans="2:68" x14ac:dyDescent="0.3">
      <c r="B583" s="32" t="s">
        <v>372</v>
      </c>
      <c r="C583" s="162" t="s">
        <v>1960</v>
      </c>
      <c r="D583" s="21">
        <v>1975</v>
      </c>
      <c r="E583" s="12" t="s">
        <v>2046</v>
      </c>
      <c r="F583" s="106"/>
      <c r="G583" s="299"/>
      <c r="H583" s="54"/>
      <c r="I583" s="16"/>
      <c r="J583" s="291">
        <f t="shared" si="54"/>
        <v>0</v>
      </c>
      <c r="K583" s="292">
        <f t="shared" si="55"/>
        <v>0.6777777777777777</v>
      </c>
      <c r="L583" s="50"/>
      <c r="M583" s="390"/>
      <c r="N583" s="72"/>
      <c r="O583" s="178"/>
      <c r="P583" s="72"/>
      <c r="Q583" s="178"/>
      <c r="R583" s="72"/>
      <c r="S583" s="178"/>
      <c r="T583" s="88"/>
      <c r="U583" s="387"/>
      <c r="V583" s="179"/>
      <c r="W583" s="54"/>
      <c r="X583" s="179"/>
      <c r="Y583" s="54"/>
      <c r="Z583" s="179"/>
      <c r="AA583" s="54"/>
      <c r="AB583" s="184"/>
      <c r="AC583" s="231"/>
      <c r="AD583" s="179"/>
      <c r="AE583" s="54"/>
      <c r="AF583" s="179"/>
      <c r="AG583" s="54"/>
      <c r="AH583" s="179"/>
      <c r="AI583" s="232"/>
      <c r="AJ583" s="230"/>
      <c r="AK583" s="272"/>
      <c r="AL583" s="268"/>
      <c r="AM583" s="267"/>
      <c r="AN583" s="268"/>
      <c r="AO583" s="267"/>
      <c r="AP583" s="268"/>
      <c r="AQ583" s="267"/>
      <c r="AR583" s="375"/>
      <c r="AS583" s="235"/>
      <c r="AT583" s="45"/>
      <c r="AU583" s="61"/>
      <c r="AV583" s="46"/>
      <c r="AW583" s="61"/>
      <c r="AX583" s="234"/>
      <c r="AY583" s="233"/>
      <c r="AZ583" s="16"/>
      <c r="BA583" s="61"/>
      <c r="BB583" s="16"/>
      <c r="BC583" s="61"/>
      <c r="BD583" s="242"/>
      <c r="BE583" s="235"/>
      <c r="BF583" s="16"/>
      <c r="BG583" s="61"/>
      <c r="BH583" s="16"/>
      <c r="BI583" s="61"/>
      <c r="BJ583" s="237"/>
      <c r="BK583" s="47"/>
    </row>
    <row r="584" spans="2:68" x14ac:dyDescent="0.3">
      <c r="B584" s="32" t="s">
        <v>180</v>
      </c>
      <c r="C584" s="9" t="s">
        <v>179</v>
      </c>
      <c r="D584" s="21"/>
      <c r="E584" s="24"/>
      <c r="F584" s="106"/>
      <c r="G584" s="298"/>
      <c r="H584" s="72"/>
      <c r="I584" s="72"/>
      <c r="J584" s="291">
        <f t="shared" si="54"/>
        <v>0</v>
      </c>
      <c r="K584" s="292">
        <f t="shared" si="55"/>
        <v>0.6777777777777777</v>
      </c>
      <c r="L584" s="144"/>
      <c r="M584" s="390"/>
      <c r="N584" s="72"/>
      <c r="O584" s="178"/>
      <c r="P584" s="72"/>
      <c r="Q584" s="178"/>
      <c r="R584" s="72"/>
      <c r="S584" s="178"/>
      <c r="T584" s="88"/>
      <c r="U584" s="192"/>
      <c r="V584" s="72"/>
      <c r="W584" s="178"/>
      <c r="X584" s="72"/>
      <c r="Y584" s="178"/>
      <c r="Z584" s="72"/>
      <c r="AA584" s="178"/>
      <c r="AB584" s="84"/>
      <c r="AC584" s="176"/>
      <c r="AD584" s="71"/>
      <c r="AE584" s="179"/>
      <c r="AF584" s="71"/>
      <c r="AG584" s="179"/>
      <c r="AH584" s="71"/>
      <c r="AI584" s="179"/>
      <c r="AJ584" s="82"/>
      <c r="AK584" s="266"/>
      <c r="AL584" s="267"/>
      <c r="AM584" s="268"/>
      <c r="AN584" s="267"/>
      <c r="AO584" s="268"/>
      <c r="AP584" s="267"/>
      <c r="AQ584" s="268"/>
      <c r="AR584" s="270"/>
      <c r="AS584" s="379"/>
      <c r="AT584" s="118"/>
      <c r="AU584" s="154"/>
      <c r="AV584" s="118"/>
      <c r="AW584" s="155"/>
      <c r="AX584" s="120"/>
      <c r="AY584" s="124">
        <v>5.8020833333333334E-2</v>
      </c>
      <c r="AZ584" s="118">
        <v>1.3385847797062751</v>
      </c>
      <c r="BA584" s="119"/>
      <c r="BB584" s="118"/>
      <c r="BC584" s="119"/>
      <c r="BD584" s="121"/>
      <c r="BE584" s="117"/>
      <c r="BF584" s="118"/>
      <c r="BG584" s="119"/>
      <c r="BH584" s="118"/>
      <c r="BI584" s="119"/>
      <c r="BJ584" s="120"/>
      <c r="BK584" s="83"/>
    </row>
    <row r="585" spans="2:68" x14ac:dyDescent="0.3">
      <c r="B585" s="139" t="s">
        <v>974</v>
      </c>
      <c r="C585" s="12" t="s">
        <v>1083</v>
      </c>
      <c r="D585" s="21"/>
      <c r="E585" s="12" t="s">
        <v>1163</v>
      </c>
      <c r="F585" s="106"/>
      <c r="G585" s="298"/>
      <c r="H585" s="54"/>
      <c r="I585" s="54"/>
      <c r="J585" s="291">
        <f t="shared" si="54"/>
        <v>0</v>
      </c>
      <c r="K585" s="292">
        <f t="shared" si="55"/>
        <v>0.6777777777777777</v>
      </c>
      <c r="L585" s="50"/>
      <c r="M585" s="390"/>
      <c r="N585" s="72"/>
      <c r="O585" s="178"/>
      <c r="P585" s="72"/>
      <c r="Q585" s="178"/>
      <c r="R585" s="72"/>
      <c r="S585" s="178"/>
      <c r="T585" s="88"/>
      <c r="U585" s="191"/>
      <c r="V585" s="54"/>
      <c r="W585" s="179"/>
      <c r="X585" s="54"/>
      <c r="Y585" s="179"/>
      <c r="Z585" s="54"/>
      <c r="AA585" s="179"/>
      <c r="AB585" s="56"/>
      <c r="AC585" s="176"/>
      <c r="AD585" s="54"/>
      <c r="AE585" s="179"/>
      <c r="AF585" s="54"/>
      <c r="AG585" s="179"/>
      <c r="AH585" s="54"/>
      <c r="AI585" s="179"/>
      <c r="AJ585" s="67"/>
      <c r="AK585" s="266"/>
      <c r="AL585" s="267"/>
      <c r="AM585" s="268"/>
      <c r="AN585" s="267"/>
      <c r="AO585" s="268"/>
      <c r="AP585" s="267"/>
      <c r="AQ585" s="268"/>
      <c r="AR585" s="270"/>
      <c r="AS585" s="380"/>
      <c r="AT585" s="61"/>
      <c r="AU585" s="45"/>
      <c r="AV585" s="61"/>
      <c r="AW585" s="46"/>
      <c r="AX585" s="59"/>
      <c r="AY585" s="166"/>
      <c r="AZ585" s="61"/>
      <c r="BA585" s="16"/>
      <c r="BB585" s="61"/>
      <c r="BC585" s="16"/>
      <c r="BD585" s="69"/>
      <c r="BE585" s="165"/>
      <c r="BF585" s="61"/>
      <c r="BG585" s="16"/>
      <c r="BH585" s="61"/>
      <c r="BI585" s="16"/>
      <c r="BJ585" s="59"/>
      <c r="BK585" s="47"/>
    </row>
    <row r="586" spans="2:68" x14ac:dyDescent="0.3">
      <c r="B586" s="32" t="s">
        <v>183</v>
      </c>
      <c r="C586" s="9" t="s">
        <v>182</v>
      </c>
      <c r="D586" s="21">
        <v>1998</v>
      </c>
      <c r="E586" s="24" t="s">
        <v>705</v>
      </c>
      <c r="F586" s="106"/>
      <c r="G586" s="298"/>
      <c r="H586" s="72"/>
      <c r="I586" s="72"/>
      <c r="J586" s="291">
        <f t="shared" si="54"/>
        <v>0</v>
      </c>
      <c r="K586" s="292">
        <f t="shared" si="55"/>
        <v>0.6777777777777777</v>
      </c>
      <c r="L586" s="144"/>
      <c r="M586" s="390"/>
      <c r="N586" s="72"/>
      <c r="O586" s="178"/>
      <c r="P586" s="72"/>
      <c r="Q586" s="178"/>
      <c r="R586" s="72"/>
      <c r="S586" s="178"/>
      <c r="T586" s="88"/>
      <c r="U586" s="192"/>
      <c r="V586" s="72"/>
      <c r="W586" s="178"/>
      <c r="X586" s="72"/>
      <c r="Y586" s="178"/>
      <c r="Z586" s="72"/>
      <c r="AA586" s="178"/>
      <c r="AB586" s="84"/>
      <c r="AC586" s="176"/>
      <c r="AD586" s="71"/>
      <c r="AE586" s="179"/>
      <c r="AF586" s="71"/>
      <c r="AG586" s="179"/>
      <c r="AH586" s="71"/>
      <c r="AI586" s="179"/>
      <c r="AJ586" s="82"/>
      <c r="AK586" s="266"/>
      <c r="AL586" s="267"/>
      <c r="AM586" s="268"/>
      <c r="AN586" s="267"/>
      <c r="AO586" s="268"/>
      <c r="AP586" s="267"/>
      <c r="AQ586" s="268"/>
      <c r="AR586" s="270"/>
      <c r="AS586" s="379">
        <v>5.5358796296296288E-2</v>
      </c>
      <c r="AT586" s="118">
        <v>1.329719210453155</v>
      </c>
      <c r="AU586" s="154"/>
      <c r="AV586" s="118"/>
      <c r="AW586" s="155"/>
      <c r="AX586" s="120"/>
      <c r="AY586" s="124">
        <v>5.541666666666667E-2</v>
      </c>
      <c r="AZ586" s="118">
        <v>1.2785046728971963</v>
      </c>
      <c r="BA586" s="119"/>
      <c r="BB586" s="118"/>
      <c r="BC586" s="119"/>
      <c r="BD586" s="121"/>
      <c r="BE586" s="117">
        <v>4.8819444444444443E-2</v>
      </c>
      <c r="BF586" s="118">
        <v>1.1443298969072166</v>
      </c>
      <c r="BG586" s="119"/>
      <c r="BH586" s="118"/>
      <c r="BI586" s="119">
        <v>1.5847222222222221E-2</v>
      </c>
      <c r="BJ586" s="120">
        <v>1.476014229760322</v>
      </c>
      <c r="BK586" s="83"/>
    </row>
    <row r="587" spans="2:68" x14ac:dyDescent="0.3">
      <c r="B587" s="32" t="s">
        <v>185</v>
      </c>
      <c r="C587" s="9" t="s">
        <v>184</v>
      </c>
      <c r="D587" s="21"/>
      <c r="E587" s="24"/>
      <c r="F587" s="106"/>
      <c r="G587" s="298"/>
      <c r="H587" s="72"/>
      <c r="I587" s="72"/>
      <c r="J587" s="291">
        <f t="shared" si="54"/>
        <v>0</v>
      </c>
      <c r="K587" s="292">
        <f t="shared" si="55"/>
        <v>0.6777777777777777</v>
      </c>
      <c r="L587" s="144"/>
      <c r="M587" s="390"/>
      <c r="N587" s="72"/>
      <c r="O587" s="178"/>
      <c r="P587" s="72"/>
      <c r="Q587" s="178"/>
      <c r="R587" s="72"/>
      <c r="S587" s="178"/>
      <c r="T587" s="88"/>
      <c r="U587" s="192"/>
      <c r="V587" s="72"/>
      <c r="W587" s="178"/>
      <c r="X587" s="72"/>
      <c r="Y587" s="178"/>
      <c r="Z587" s="72"/>
      <c r="AA587" s="178"/>
      <c r="AB587" s="84"/>
      <c r="AC587" s="176"/>
      <c r="AD587" s="71"/>
      <c r="AE587" s="179"/>
      <c r="AF587" s="71"/>
      <c r="AG587" s="179"/>
      <c r="AH587" s="71"/>
      <c r="AI587" s="179"/>
      <c r="AJ587" s="82"/>
      <c r="AK587" s="266"/>
      <c r="AL587" s="267"/>
      <c r="AM587" s="268"/>
      <c r="AN587" s="267"/>
      <c r="AO587" s="268"/>
      <c r="AP587" s="267"/>
      <c r="AQ587" s="268"/>
      <c r="AR587" s="270"/>
      <c r="AS587" s="379"/>
      <c r="AT587" s="118"/>
      <c r="AU587" s="154"/>
      <c r="AV587" s="118"/>
      <c r="AW587" s="155"/>
      <c r="AX587" s="120"/>
      <c r="AY587" s="124"/>
      <c r="AZ587" s="118"/>
      <c r="BA587" s="119"/>
      <c r="BB587" s="118"/>
      <c r="BC587" s="119"/>
      <c r="BD587" s="121"/>
      <c r="BE587" s="117"/>
      <c r="BF587" s="118"/>
      <c r="BG587" s="119"/>
      <c r="BH587" s="118"/>
      <c r="BI587" s="119">
        <v>1.5330246913580247E-2</v>
      </c>
      <c r="BJ587" s="120">
        <v>1.427863020590032</v>
      </c>
      <c r="BK587" s="83"/>
    </row>
    <row r="588" spans="2:68" x14ac:dyDescent="0.3">
      <c r="B588" s="32" t="s">
        <v>189</v>
      </c>
      <c r="C588" s="9" t="s">
        <v>188</v>
      </c>
      <c r="D588" s="21"/>
      <c r="E588" s="24"/>
      <c r="F588" s="106"/>
      <c r="G588" s="298"/>
      <c r="H588" s="72"/>
      <c r="I588" s="72"/>
      <c r="J588" s="291">
        <f t="shared" si="54"/>
        <v>0</v>
      </c>
      <c r="K588" s="292">
        <f t="shared" si="55"/>
        <v>0.6777777777777777</v>
      </c>
      <c r="L588" s="144"/>
      <c r="M588" s="390"/>
      <c r="N588" s="72"/>
      <c r="O588" s="178"/>
      <c r="P588" s="72"/>
      <c r="Q588" s="178"/>
      <c r="R588" s="72"/>
      <c r="S588" s="178"/>
      <c r="T588" s="88"/>
      <c r="U588" s="192"/>
      <c r="V588" s="72"/>
      <c r="W588" s="178"/>
      <c r="X588" s="72"/>
      <c r="Y588" s="178"/>
      <c r="Z588" s="72"/>
      <c r="AA588" s="178"/>
      <c r="AB588" s="84"/>
      <c r="AC588" s="176"/>
      <c r="AD588" s="71"/>
      <c r="AE588" s="179"/>
      <c r="AF588" s="71"/>
      <c r="AG588" s="179"/>
      <c r="AH588" s="71"/>
      <c r="AI588" s="179"/>
      <c r="AJ588" s="82"/>
      <c r="AK588" s="266"/>
      <c r="AL588" s="267"/>
      <c r="AM588" s="268"/>
      <c r="AN588" s="267"/>
      <c r="AO588" s="268"/>
      <c r="AP588" s="267"/>
      <c r="AQ588" s="268"/>
      <c r="AR588" s="270"/>
      <c r="AS588" s="379"/>
      <c r="AT588" s="118"/>
      <c r="AU588" s="154"/>
      <c r="AV588" s="118"/>
      <c r="AW588" s="155">
        <v>2.0923032407407408E-2</v>
      </c>
      <c r="AX588" s="120">
        <v>1.8879238320685092</v>
      </c>
      <c r="AY588" s="124"/>
      <c r="AZ588" s="118"/>
      <c r="BA588" s="119"/>
      <c r="BB588" s="118"/>
      <c r="BC588" s="119"/>
      <c r="BD588" s="121"/>
      <c r="BE588" s="117"/>
      <c r="BF588" s="118"/>
      <c r="BG588" s="119"/>
      <c r="BH588" s="118"/>
      <c r="BI588" s="119"/>
      <c r="BJ588" s="120"/>
      <c r="BK588" s="83"/>
      <c r="BN588" s="143"/>
      <c r="BO588" s="143"/>
      <c r="BP588" s="143"/>
    </row>
    <row r="589" spans="2:68" x14ac:dyDescent="0.3">
      <c r="B589" s="40" t="s">
        <v>805</v>
      </c>
      <c r="C589" s="9" t="s">
        <v>788</v>
      </c>
      <c r="D589" s="21"/>
      <c r="E589" s="24"/>
      <c r="F589" s="106"/>
      <c r="G589" s="298"/>
      <c r="H589" s="72"/>
      <c r="I589" s="72"/>
      <c r="J589" s="291">
        <f t="shared" si="54"/>
        <v>0</v>
      </c>
      <c r="K589" s="292">
        <f t="shared" si="55"/>
        <v>0.6777777777777777</v>
      </c>
      <c r="L589" s="144"/>
      <c r="M589" s="390"/>
      <c r="N589" s="72"/>
      <c r="O589" s="178"/>
      <c r="P589" s="72"/>
      <c r="Q589" s="178"/>
      <c r="R589" s="72"/>
      <c r="S589" s="178"/>
      <c r="T589" s="88"/>
      <c r="U589" s="192"/>
      <c r="V589" s="72"/>
      <c r="W589" s="178"/>
      <c r="X589" s="72"/>
      <c r="Y589" s="178"/>
      <c r="Z589" s="72"/>
      <c r="AA589" s="178"/>
      <c r="AB589" s="84"/>
      <c r="AC589" s="176"/>
      <c r="AD589" s="71"/>
      <c r="AE589" s="179"/>
      <c r="AF589" s="71"/>
      <c r="AG589" s="179"/>
      <c r="AH589" s="71"/>
      <c r="AI589" s="179"/>
      <c r="AJ589" s="82"/>
      <c r="AK589" s="266"/>
      <c r="AL589" s="267"/>
      <c r="AM589" s="268"/>
      <c r="AN589" s="267"/>
      <c r="AO589" s="268"/>
      <c r="AP589" s="267"/>
      <c r="AQ589" s="268"/>
      <c r="AR589" s="270"/>
      <c r="AS589" s="379"/>
      <c r="AT589" s="118"/>
      <c r="AU589" s="154"/>
      <c r="AV589" s="118"/>
      <c r="AW589" s="155"/>
      <c r="AX589" s="120"/>
      <c r="AY589" s="124"/>
      <c r="AZ589" s="118"/>
      <c r="BA589" s="119">
        <v>5.7581018518518517E-2</v>
      </c>
      <c r="BB589" s="118">
        <v>1.2996342737722049</v>
      </c>
      <c r="BC589" s="119"/>
      <c r="BD589" s="121"/>
      <c r="BE589" s="117"/>
      <c r="BF589" s="118"/>
      <c r="BG589" s="119"/>
      <c r="BH589" s="118"/>
      <c r="BI589" s="119"/>
      <c r="BJ589" s="120"/>
      <c r="BK589" s="83"/>
    </row>
    <row r="590" spans="2:68" x14ac:dyDescent="0.3">
      <c r="B590" s="258" t="s">
        <v>615</v>
      </c>
      <c r="C590" s="17" t="s">
        <v>614</v>
      </c>
      <c r="D590" s="21"/>
      <c r="E590" s="12" t="s">
        <v>1157</v>
      </c>
      <c r="F590" s="106"/>
      <c r="G590" s="298"/>
      <c r="H590" s="54"/>
      <c r="I590" s="54"/>
      <c r="J590" s="291">
        <f t="shared" si="54"/>
        <v>0</v>
      </c>
      <c r="K590" s="292">
        <f t="shared" si="55"/>
        <v>0.6777777777777777</v>
      </c>
      <c r="L590" s="50"/>
      <c r="M590" s="390"/>
      <c r="N590" s="72"/>
      <c r="O590" s="178"/>
      <c r="P590" s="72"/>
      <c r="Q590" s="178"/>
      <c r="R590" s="72"/>
      <c r="S590" s="178"/>
      <c r="T590" s="88"/>
      <c r="U590" s="191"/>
      <c r="V590" s="54"/>
      <c r="W590" s="179"/>
      <c r="X590" s="54"/>
      <c r="Y590" s="179"/>
      <c r="Z590" s="54"/>
      <c r="AA590" s="179"/>
      <c r="AB590" s="56"/>
      <c r="AC590" s="176"/>
      <c r="AD590" s="54"/>
      <c r="AE590" s="179"/>
      <c r="AF590" s="54"/>
      <c r="AG590" s="179"/>
      <c r="AH590" s="54"/>
      <c r="AI590" s="179"/>
      <c r="AJ590" s="67"/>
      <c r="AK590" s="266"/>
      <c r="AL590" s="267"/>
      <c r="AM590" s="268"/>
      <c r="AN590" s="267"/>
      <c r="AO590" s="268"/>
      <c r="AP590" s="267"/>
      <c r="AQ590" s="268"/>
      <c r="AR590" s="270"/>
      <c r="AS590" s="380"/>
      <c r="AT590" s="61"/>
      <c r="AU590" s="45"/>
      <c r="AV590" s="61"/>
      <c r="AW590" s="46"/>
      <c r="AX590" s="59"/>
      <c r="AY590" s="166"/>
      <c r="AZ590" s="61"/>
      <c r="BA590" s="16"/>
      <c r="BB590" s="61"/>
      <c r="BC590" s="16"/>
      <c r="BD590" s="69"/>
      <c r="BE590" s="165"/>
      <c r="BF590" s="61"/>
      <c r="BG590" s="16"/>
      <c r="BH590" s="61"/>
      <c r="BI590" s="16"/>
      <c r="BJ590" s="59"/>
      <c r="BK590" s="47"/>
    </row>
    <row r="591" spans="2:68" x14ac:dyDescent="0.3">
      <c r="B591" s="32" t="s">
        <v>195</v>
      </c>
      <c r="C591" s="9" t="s">
        <v>194</v>
      </c>
      <c r="D591" s="21">
        <v>1984</v>
      </c>
      <c r="E591" s="24" t="s">
        <v>710</v>
      </c>
      <c r="F591" s="106"/>
      <c r="G591" s="298"/>
      <c r="H591" s="72"/>
      <c r="I591" s="72"/>
      <c r="J591" s="291">
        <f t="shared" si="54"/>
        <v>0</v>
      </c>
      <c r="K591" s="292">
        <f t="shared" si="55"/>
        <v>0.6777777777777777</v>
      </c>
      <c r="L591" s="35"/>
      <c r="M591" s="390"/>
      <c r="N591" s="72"/>
      <c r="O591" s="178"/>
      <c r="P591" s="72"/>
      <c r="Q591" s="178"/>
      <c r="R591" s="72"/>
      <c r="S591" s="178"/>
      <c r="T591" s="88"/>
      <c r="U591" s="192"/>
      <c r="V591" s="72"/>
      <c r="W591" s="178"/>
      <c r="X591" s="72"/>
      <c r="Y591" s="178"/>
      <c r="Z591" s="72"/>
      <c r="AA591" s="178"/>
      <c r="AB591" s="84"/>
      <c r="AC591" s="176"/>
      <c r="AD591" s="71"/>
      <c r="AE591" s="179"/>
      <c r="AF591" s="71"/>
      <c r="AG591" s="179"/>
      <c r="AH591" s="71"/>
      <c r="AI591" s="179"/>
      <c r="AJ591" s="82"/>
      <c r="AK591" s="266"/>
      <c r="AL591" s="267"/>
      <c r="AM591" s="268"/>
      <c r="AN591" s="267"/>
      <c r="AO591" s="268"/>
      <c r="AP591" s="267"/>
      <c r="AQ591" s="268"/>
      <c r="AR591" s="270"/>
      <c r="AS591" s="379">
        <v>6.7280092592592586E-2</v>
      </c>
      <c r="AT591" s="118">
        <v>1.6160689463441753</v>
      </c>
      <c r="AU591" s="154"/>
      <c r="AV591" s="118"/>
      <c r="AW591" s="155"/>
      <c r="AX591" s="120"/>
      <c r="AY591" s="124">
        <v>6.7175925925925931E-2</v>
      </c>
      <c r="AZ591" s="118">
        <v>1.5497997329773032</v>
      </c>
      <c r="BA591" s="119"/>
      <c r="BB591" s="118"/>
      <c r="BC591" s="119"/>
      <c r="BD591" s="121"/>
      <c r="BE591" s="117"/>
      <c r="BF591" s="118"/>
      <c r="BG591" s="119"/>
      <c r="BH591" s="118"/>
      <c r="BI591" s="119"/>
      <c r="BJ591" s="120"/>
      <c r="BK591" s="83"/>
    </row>
    <row r="592" spans="2:68" x14ac:dyDescent="0.3">
      <c r="B592" s="32" t="s">
        <v>197</v>
      </c>
      <c r="C592" s="9" t="s">
        <v>196</v>
      </c>
      <c r="D592" s="21">
        <v>1983</v>
      </c>
      <c r="E592" s="24" t="s">
        <v>711</v>
      </c>
      <c r="F592" s="106"/>
      <c r="G592" s="298"/>
      <c r="H592" s="72"/>
      <c r="I592" s="72"/>
      <c r="J592" s="291">
        <f t="shared" si="54"/>
        <v>0</v>
      </c>
      <c r="K592" s="292">
        <f t="shared" si="55"/>
        <v>0.6777777777777777</v>
      </c>
      <c r="L592" s="144"/>
      <c r="M592" s="390"/>
      <c r="N592" s="72"/>
      <c r="O592" s="178"/>
      <c r="P592" s="72"/>
      <c r="Q592" s="178"/>
      <c r="R592" s="72"/>
      <c r="S592" s="178"/>
      <c r="T592" s="88"/>
      <c r="U592" s="192"/>
      <c r="V592" s="72"/>
      <c r="W592" s="178"/>
      <c r="X592" s="72"/>
      <c r="Y592" s="178"/>
      <c r="Z592" s="72"/>
      <c r="AA592" s="178"/>
      <c r="AB592" s="84"/>
      <c r="AC592" s="176"/>
      <c r="AD592" s="71"/>
      <c r="AE592" s="179"/>
      <c r="AF592" s="71"/>
      <c r="AG592" s="179"/>
      <c r="AH592" s="71"/>
      <c r="AI592" s="179"/>
      <c r="AJ592" s="82"/>
      <c r="AK592" s="266"/>
      <c r="AL592" s="267"/>
      <c r="AM592" s="268"/>
      <c r="AN592" s="267"/>
      <c r="AO592" s="268"/>
      <c r="AP592" s="267"/>
      <c r="AQ592" s="268"/>
      <c r="AR592" s="270"/>
      <c r="AS592" s="379">
        <v>5.2916666666666667E-2</v>
      </c>
      <c r="AT592" s="118">
        <v>1.2710592160133443</v>
      </c>
      <c r="AU592" s="154"/>
      <c r="AV592" s="118"/>
      <c r="AW592" s="155"/>
      <c r="AX592" s="120"/>
      <c r="AY592" s="124"/>
      <c r="AZ592" s="118"/>
      <c r="BA592" s="119"/>
      <c r="BB592" s="118"/>
      <c r="BC592" s="119"/>
      <c r="BD592" s="121"/>
      <c r="BE592" s="117"/>
      <c r="BF592" s="118"/>
      <c r="BG592" s="119"/>
      <c r="BH592" s="118"/>
      <c r="BI592" s="119"/>
      <c r="BJ592" s="120"/>
      <c r="BK592" s="83"/>
    </row>
    <row r="593" spans="2:63" x14ac:dyDescent="0.3">
      <c r="B593" s="42" t="s">
        <v>912</v>
      </c>
      <c r="C593" s="38" t="s">
        <v>1024</v>
      </c>
      <c r="D593" s="21"/>
      <c r="E593" s="12" t="s">
        <v>1136</v>
      </c>
      <c r="F593" s="106"/>
      <c r="G593" s="298"/>
      <c r="H593" s="72"/>
      <c r="I593" s="72"/>
      <c r="J593" s="291">
        <f t="shared" si="54"/>
        <v>0</v>
      </c>
      <c r="K593" s="292">
        <f t="shared" si="55"/>
        <v>0.6777777777777777</v>
      </c>
      <c r="L593" s="144"/>
      <c r="M593" s="390"/>
      <c r="N593" s="72"/>
      <c r="O593" s="178"/>
      <c r="P593" s="72"/>
      <c r="Q593" s="178"/>
      <c r="R593" s="72"/>
      <c r="S593" s="178"/>
      <c r="T593" s="88"/>
      <c r="U593" s="192"/>
      <c r="V593" s="72"/>
      <c r="W593" s="178"/>
      <c r="X593" s="72"/>
      <c r="Y593" s="178"/>
      <c r="Z593" s="72"/>
      <c r="AA593" s="178"/>
      <c r="AB593" s="84"/>
      <c r="AC593" s="176"/>
      <c r="AD593" s="71"/>
      <c r="AE593" s="179"/>
      <c r="AF593" s="71"/>
      <c r="AG593" s="179"/>
      <c r="AH593" s="71"/>
      <c r="AI593" s="179"/>
      <c r="AJ593" s="82"/>
      <c r="AK593" s="266"/>
      <c r="AL593" s="267"/>
      <c r="AM593" s="268">
        <v>4.9768518518518601E-2</v>
      </c>
      <c r="AN593" s="267">
        <v>1.1634199134199177</v>
      </c>
      <c r="AO593" s="268"/>
      <c r="AP593" s="267"/>
      <c r="AQ593" s="268"/>
      <c r="AR593" s="270"/>
      <c r="AS593" s="379"/>
      <c r="AT593" s="118"/>
      <c r="AU593" s="154"/>
      <c r="AV593" s="118"/>
      <c r="AW593" s="155"/>
      <c r="AX593" s="120"/>
      <c r="AY593" s="124"/>
      <c r="AZ593" s="118"/>
      <c r="BA593" s="119"/>
      <c r="BB593" s="118"/>
      <c r="BC593" s="119"/>
      <c r="BD593" s="121"/>
      <c r="BE593" s="117"/>
      <c r="BF593" s="118"/>
      <c r="BG593" s="119"/>
      <c r="BH593" s="118"/>
      <c r="BI593" s="119"/>
      <c r="BJ593" s="120"/>
      <c r="BK593" s="83"/>
    </row>
    <row r="594" spans="2:63" x14ac:dyDescent="0.3">
      <c r="B594" s="139" t="s">
        <v>895</v>
      </c>
      <c r="C594" s="12" t="s">
        <v>1007</v>
      </c>
      <c r="D594" s="21"/>
      <c r="E594" s="12" t="s">
        <v>1127</v>
      </c>
      <c r="F594" s="106"/>
      <c r="G594" s="298"/>
      <c r="H594" s="54"/>
      <c r="I594" s="54"/>
      <c r="J594" s="291">
        <f t="shared" si="54"/>
        <v>0</v>
      </c>
      <c r="K594" s="292">
        <f t="shared" si="55"/>
        <v>0.6777777777777777</v>
      </c>
      <c r="L594" s="50"/>
      <c r="M594" s="390"/>
      <c r="N594" s="72"/>
      <c r="O594" s="178"/>
      <c r="P594" s="72"/>
      <c r="Q594" s="178"/>
      <c r="R594" s="72"/>
      <c r="S594" s="178"/>
      <c r="T594" s="88"/>
      <c r="U594" s="191"/>
      <c r="V594" s="54"/>
      <c r="W594" s="179"/>
      <c r="X594" s="54"/>
      <c r="Y594" s="179"/>
      <c r="Z594" s="54"/>
      <c r="AA594" s="179"/>
      <c r="AB594" s="56"/>
      <c r="AC594" s="176"/>
      <c r="AD594" s="54"/>
      <c r="AE594" s="179"/>
      <c r="AF594" s="54"/>
      <c r="AG594" s="179"/>
      <c r="AH594" s="54"/>
      <c r="AI594" s="179"/>
      <c r="AJ594" s="67"/>
      <c r="AK594" s="266"/>
      <c r="AL594" s="267"/>
      <c r="AM594" s="268"/>
      <c r="AN594" s="267"/>
      <c r="AO594" s="268"/>
      <c r="AP594" s="267"/>
      <c r="AQ594" s="268"/>
      <c r="AR594" s="270"/>
      <c r="AS594" s="380"/>
      <c r="AT594" s="61"/>
      <c r="AU594" s="45"/>
      <c r="AV594" s="61"/>
      <c r="AW594" s="46"/>
      <c r="AX594" s="59"/>
      <c r="AY594" s="166"/>
      <c r="AZ594" s="61"/>
      <c r="BA594" s="16"/>
      <c r="BB594" s="61"/>
      <c r="BC594" s="16"/>
      <c r="BD594" s="69"/>
      <c r="BE594" s="165"/>
      <c r="BF594" s="61"/>
      <c r="BG594" s="16"/>
      <c r="BH594" s="61"/>
      <c r="BI594" s="16"/>
      <c r="BJ594" s="59"/>
      <c r="BK594" s="47"/>
    </row>
    <row r="595" spans="2:63" ht="15.6" customHeight="1" x14ac:dyDescent="0.3">
      <c r="B595" s="42" t="s">
        <v>890</v>
      </c>
      <c r="C595" s="38" t="s">
        <v>1003</v>
      </c>
      <c r="D595" s="21"/>
      <c r="E595" s="12" t="s">
        <v>1125</v>
      </c>
      <c r="F595" s="106"/>
      <c r="G595" s="298"/>
      <c r="H595" s="72"/>
      <c r="I595" s="72"/>
      <c r="J595" s="291">
        <f>$J$4*I595</f>
        <v>0</v>
      </c>
      <c r="K595" s="292">
        <f>$K$4-$J$4*(I595/$I$4)</f>
        <v>0.6777777777777777</v>
      </c>
      <c r="L595" s="144"/>
      <c r="M595" s="390"/>
      <c r="N595" s="72"/>
      <c r="O595" s="178"/>
      <c r="P595" s="72"/>
      <c r="Q595" s="178"/>
      <c r="R595" s="72"/>
      <c r="S595" s="178"/>
      <c r="T595" s="88"/>
      <c r="U595" s="192"/>
      <c r="V595" s="72"/>
      <c r="W595" s="178"/>
      <c r="X595" s="72"/>
      <c r="Y595" s="178"/>
      <c r="Z595" s="72"/>
      <c r="AA595" s="178"/>
      <c r="AB595" s="88"/>
      <c r="AC595" s="176"/>
      <c r="AD595" s="71"/>
      <c r="AE595" s="184"/>
      <c r="AF595" s="71"/>
      <c r="AG595" s="179"/>
      <c r="AH595" s="71"/>
      <c r="AI595" s="179"/>
      <c r="AJ595" s="82"/>
      <c r="AK595" s="266" t="s">
        <v>1215</v>
      </c>
      <c r="AL595" s="267">
        <v>1.0407636738906088</v>
      </c>
      <c r="AM595" s="271"/>
      <c r="AN595" s="267"/>
      <c r="AO595" s="271"/>
      <c r="AP595" s="270"/>
      <c r="AQ595" s="271"/>
      <c r="AR595" s="269"/>
      <c r="AS595" s="153"/>
      <c r="AT595" s="118"/>
      <c r="AU595" s="154"/>
      <c r="AV595" s="118"/>
      <c r="AW595" s="155"/>
      <c r="AX595" s="120"/>
      <c r="AY595" s="117"/>
      <c r="AZ595" s="118"/>
      <c r="BA595" s="119"/>
      <c r="BB595" s="118"/>
      <c r="BC595" s="119"/>
      <c r="BD595" s="125"/>
      <c r="BE595" s="117"/>
      <c r="BF595" s="118"/>
      <c r="BG595" s="119"/>
      <c r="BH595" s="118"/>
      <c r="BI595" s="119"/>
      <c r="BJ595" s="120"/>
      <c r="BK595" s="83"/>
    </row>
    <row r="596" spans="2:63" x14ac:dyDescent="0.3">
      <c r="B596" s="139" t="s">
        <v>919</v>
      </c>
      <c r="C596" s="12" t="s">
        <v>1031</v>
      </c>
      <c r="D596" s="21"/>
      <c r="E596" s="12" t="s">
        <v>705</v>
      </c>
      <c r="F596" s="106"/>
      <c r="G596" s="298"/>
      <c r="H596" s="54"/>
      <c r="I596" s="54"/>
      <c r="J596" s="291">
        <f t="shared" si="54"/>
        <v>0</v>
      </c>
      <c r="K596" s="292">
        <f t="shared" si="55"/>
        <v>0.6777777777777777</v>
      </c>
      <c r="L596" s="50"/>
      <c r="M596" s="390"/>
      <c r="N596" s="72"/>
      <c r="O596" s="178"/>
      <c r="P596" s="72"/>
      <c r="Q596" s="178"/>
      <c r="R596" s="72"/>
      <c r="S596" s="178"/>
      <c r="T596" s="88"/>
      <c r="U596" s="191"/>
      <c r="V596" s="54"/>
      <c r="W596" s="179"/>
      <c r="X596" s="54"/>
      <c r="Y596" s="179"/>
      <c r="Z596" s="54"/>
      <c r="AA596" s="179"/>
      <c r="AB596" s="56"/>
      <c r="AC596" s="176"/>
      <c r="AD596" s="54"/>
      <c r="AE596" s="179"/>
      <c r="AF596" s="54"/>
      <c r="AG596" s="179"/>
      <c r="AH596" s="54"/>
      <c r="AI596" s="179"/>
      <c r="AJ596" s="67"/>
      <c r="AK596" s="266"/>
      <c r="AL596" s="267"/>
      <c r="AM596" s="268"/>
      <c r="AN596" s="267"/>
      <c r="AO596" s="268"/>
      <c r="AP596" s="267"/>
      <c r="AQ596" s="268"/>
      <c r="AR596" s="270"/>
      <c r="AS596" s="380"/>
      <c r="AT596" s="61"/>
      <c r="AU596" s="45"/>
      <c r="AV596" s="61"/>
      <c r="AW596" s="46"/>
      <c r="AX596" s="59"/>
      <c r="AY596" s="166"/>
      <c r="AZ596" s="61"/>
      <c r="BA596" s="16"/>
      <c r="BB596" s="61"/>
      <c r="BC596" s="16"/>
      <c r="BD596" s="69"/>
      <c r="BE596" s="165"/>
      <c r="BF596" s="61"/>
      <c r="BG596" s="16"/>
      <c r="BH596" s="61"/>
      <c r="BI596" s="16"/>
      <c r="BJ596" s="59"/>
      <c r="BK596" s="47"/>
    </row>
    <row r="597" spans="2:63" x14ac:dyDescent="0.3">
      <c r="B597" s="40" t="s">
        <v>839</v>
      </c>
      <c r="C597" s="9" t="s">
        <v>820</v>
      </c>
      <c r="D597" s="21"/>
      <c r="E597" s="24"/>
      <c r="F597" s="106"/>
      <c r="G597" s="298"/>
      <c r="H597" s="72"/>
      <c r="I597" s="72"/>
      <c r="J597" s="291">
        <f t="shared" si="54"/>
        <v>0</v>
      </c>
      <c r="K597" s="292">
        <f t="shared" si="55"/>
        <v>0.6777777777777777</v>
      </c>
      <c r="L597" s="144"/>
      <c r="M597" s="390"/>
      <c r="N597" s="72"/>
      <c r="O597" s="178"/>
      <c r="P597" s="72"/>
      <c r="Q597" s="178"/>
      <c r="R597" s="72"/>
      <c r="S597" s="178"/>
      <c r="T597" s="88"/>
      <c r="U597" s="192"/>
      <c r="V597" s="72"/>
      <c r="W597" s="178"/>
      <c r="X597" s="72"/>
      <c r="Y597" s="178"/>
      <c r="Z597" s="72"/>
      <c r="AA597" s="178"/>
      <c r="AB597" s="84"/>
      <c r="AC597" s="176"/>
      <c r="AD597" s="71"/>
      <c r="AE597" s="179"/>
      <c r="AF597" s="71"/>
      <c r="AG597" s="179"/>
      <c r="AH597" s="71"/>
      <c r="AI597" s="179"/>
      <c r="AJ597" s="82"/>
      <c r="AK597" s="266"/>
      <c r="AL597" s="267"/>
      <c r="AM597" s="268"/>
      <c r="AN597" s="267"/>
      <c r="AO597" s="268"/>
      <c r="AP597" s="267"/>
      <c r="AQ597" s="268"/>
      <c r="AR597" s="270"/>
      <c r="AS597" s="379"/>
      <c r="AT597" s="118"/>
      <c r="AU597" s="154"/>
      <c r="AV597" s="118"/>
      <c r="AW597" s="155"/>
      <c r="AX597" s="120"/>
      <c r="AY597" s="124"/>
      <c r="AZ597" s="118"/>
      <c r="BA597" s="119"/>
      <c r="BB597" s="118"/>
      <c r="BC597" s="119">
        <v>1.3114583333333332E-2</v>
      </c>
      <c r="BD597" s="121">
        <v>1.1845076311938114</v>
      </c>
      <c r="BE597" s="117"/>
      <c r="BF597" s="118"/>
      <c r="BG597" s="119"/>
      <c r="BH597" s="118"/>
      <c r="BI597" s="119"/>
      <c r="BJ597" s="120"/>
      <c r="BK597" s="83"/>
    </row>
    <row r="598" spans="2:63" x14ac:dyDescent="0.3">
      <c r="B598" s="32" t="s">
        <v>1297</v>
      </c>
      <c r="C598" s="38" t="s">
        <v>1282</v>
      </c>
      <c r="D598" s="21">
        <v>1998</v>
      </c>
      <c r="E598" s="24"/>
      <c r="F598" s="106"/>
      <c r="G598" s="298"/>
      <c r="H598" s="71"/>
      <c r="I598" s="71"/>
      <c r="J598" s="291">
        <f t="shared" si="54"/>
        <v>0</v>
      </c>
      <c r="K598" s="292">
        <f t="shared" si="55"/>
        <v>0.6777777777777777</v>
      </c>
      <c r="L598" s="144"/>
      <c r="M598" s="390"/>
      <c r="N598" s="72"/>
      <c r="O598" s="178"/>
      <c r="P598" s="72"/>
      <c r="Q598" s="178"/>
      <c r="R598" s="72"/>
      <c r="S598" s="178"/>
      <c r="T598" s="88"/>
      <c r="U598" s="192"/>
      <c r="V598" s="72"/>
      <c r="W598" s="178"/>
      <c r="X598" s="72"/>
      <c r="Y598" s="178"/>
      <c r="Z598" s="72"/>
      <c r="AA598" s="178"/>
      <c r="AB598" s="84"/>
      <c r="AC598" s="176"/>
      <c r="AD598" s="71"/>
      <c r="AE598" s="179"/>
      <c r="AF598" s="71"/>
      <c r="AG598" s="179"/>
      <c r="AH598" s="71"/>
      <c r="AI598" s="179"/>
      <c r="AJ598" s="82"/>
      <c r="AK598" s="266"/>
      <c r="AL598" s="267"/>
      <c r="AM598" s="268"/>
      <c r="AN598" s="267"/>
      <c r="AO598" s="268"/>
      <c r="AP598" s="267"/>
      <c r="AQ598" s="268"/>
      <c r="AR598" s="270"/>
      <c r="AS598" s="379"/>
      <c r="AT598" s="118"/>
      <c r="AU598" s="154"/>
      <c r="AV598" s="118"/>
      <c r="AW598" s="155"/>
      <c r="AX598" s="120"/>
      <c r="AY598" s="124"/>
      <c r="AZ598" s="118"/>
      <c r="BA598" s="119"/>
      <c r="BB598" s="118"/>
      <c r="BC598" s="119"/>
      <c r="BD598" s="121"/>
      <c r="BE598" s="117"/>
      <c r="BF598" s="118"/>
      <c r="BG598" s="119"/>
      <c r="BH598" s="118"/>
      <c r="BI598" s="119"/>
      <c r="BJ598" s="120"/>
      <c r="BK598" s="83"/>
    </row>
    <row r="599" spans="2:63" x14ac:dyDescent="0.3">
      <c r="B599" s="32" t="s">
        <v>203</v>
      </c>
      <c r="C599" s="9" t="s">
        <v>202</v>
      </c>
      <c r="D599" s="21"/>
      <c r="E599" s="24"/>
      <c r="F599" s="106"/>
      <c r="G599" s="298"/>
      <c r="H599" s="72"/>
      <c r="I599" s="72"/>
      <c r="J599" s="291">
        <f t="shared" si="54"/>
        <v>0</v>
      </c>
      <c r="K599" s="292">
        <f t="shared" si="55"/>
        <v>0.6777777777777777</v>
      </c>
      <c r="L599" s="35"/>
      <c r="M599" s="390"/>
      <c r="N599" s="72"/>
      <c r="O599" s="178"/>
      <c r="P599" s="72"/>
      <c r="Q599" s="178"/>
      <c r="R599" s="72"/>
      <c r="S599" s="178"/>
      <c r="T599" s="88"/>
      <c r="U599" s="192"/>
      <c r="V599" s="72"/>
      <c r="W599" s="178"/>
      <c r="X599" s="72"/>
      <c r="Y599" s="178"/>
      <c r="Z599" s="72"/>
      <c r="AA599" s="178"/>
      <c r="AB599" s="84"/>
      <c r="AC599" s="176"/>
      <c r="AD599" s="71"/>
      <c r="AE599" s="179"/>
      <c r="AF599" s="71"/>
      <c r="AG599" s="179"/>
      <c r="AH599" s="71"/>
      <c r="AI599" s="179"/>
      <c r="AJ599" s="82"/>
      <c r="AK599" s="266"/>
      <c r="AL599" s="267"/>
      <c r="AM599" s="268"/>
      <c r="AN599" s="267"/>
      <c r="AO599" s="268"/>
      <c r="AP599" s="267"/>
      <c r="AQ599" s="268"/>
      <c r="AR599" s="270"/>
      <c r="AS599" s="379"/>
      <c r="AT599" s="118"/>
      <c r="AU599" s="154"/>
      <c r="AV599" s="118"/>
      <c r="AW599" s="155"/>
      <c r="AX599" s="120"/>
      <c r="AY599" s="124">
        <v>5.8657407407407408E-2</v>
      </c>
      <c r="AZ599" s="118">
        <v>1.3532710280373832</v>
      </c>
      <c r="BA599" s="119">
        <v>5.1111111111111107E-2</v>
      </c>
      <c r="BB599" s="118">
        <v>1.1536050156739812</v>
      </c>
      <c r="BC599" s="119"/>
      <c r="BD599" s="121"/>
      <c r="BE599" s="117"/>
      <c r="BF599" s="118"/>
      <c r="BG599" s="119"/>
      <c r="BH599" s="118"/>
      <c r="BI599" s="119"/>
      <c r="BJ599" s="120"/>
      <c r="BK599" s="83"/>
    </row>
    <row r="600" spans="2:63" x14ac:dyDescent="0.3">
      <c r="B600" s="32" t="s">
        <v>205</v>
      </c>
      <c r="C600" s="9" t="s">
        <v>204</v>
      </c>
      <c r="D600" s="21"/>
      <c r="E600" s="24"/>
      <c r="F600" s="106"/>
      <c r="G600" s="298"/>
      <c r="H600" s="72"/>
      <c r="I600" s="72"/>
      <c r="J600" s="291">
        <f t="shared" si="54"/>
        <v>0</v>
      </c>
      <c r="K600" s="292">
        <f t="shared" si="55"/>
        <v>0.6777777777777777</v>
      </c>
      <c r="L600" s="144"/>
      <c r="M600" s="390"/>
      <c r="N600" s="72"/>
      <c r="O600" s="178"/>
      <c r="P600" s="72"/>
      <c r="Q600" s="178"/>
      <c r="R600" s="72"/>
      <c r="S600" s="178"/>
      <c r="T600" s="88"/>
      <c r="U600" s="192"/>
      <c r="V600" s="72"/>
      <c r="W600" s="178"/>
      <c r="X600" s="72"/>
      <c r="Y600" s="178"/>
      <c r="Z600" s="72"/>
      <c r="AA600" s="178"/>
      <c r="AB600" s="84"/>
      <c r="AC600" s="176"/>
      <c r="AD600" s="71"/>
      <c r="AE600" s="179"/>
      <c r="AF600" s="71"/>
      <c r="AG600" s="179"/>
      <c r="AH600" s="71"/>
      <c r="AI600" s="179"/>
      <c r="AJ600" s="82"/>
      <c r="AK600" s="266"/>
      <c r="AL600" s="267"/>
      <c r="AM600" s="268"/>
      <c r="AN600" s="267"/>
      <c r="AO600" s="268"/>
      <c r="AP600" s="267"/>
      <c r="AQ600" s="268"/>
      <c r="AR600" s="270"/>
      <c r="AS600" s="379"/>
      <c r="AT600" s="118"/>
      <c r="AU600" s="154"/>
      <c r="AV600" s="118"/>
      <c r="AW600" s="155">
        <v>1.7848765432098766E-2</v>
      </c>
      <c r="AX600" s="120">
        <v>1.6105270486667129</v>
      </c>
      <c r="AY600" s="124"/>
      <c r="AZ600" s="118"/>
      <c r="BA600" s="119"/>
      <c r="BB600" s="118"/>
      <c r="BC600" s="119"/>
      <c r="BD600" s="121"/>
      <c r="BE600" s="117"/>
      <c r="BF600" s="118"/>
      <c r="BG600" s="119"/>
      <c r="BH600" s="118"/>
      <c r="BI600" s="119"/>
      <c r="BJ600" s="120"/>
      <c r="BK600" s="83"/>
    </row>
    <row r="601" spans="2:63" x14ac:dyDescent="0.3">
      <c r="B601" s="32" t="s">
        <v>207</v>
      </c>
      <c r="C601" s="9" t="s">
        <v>206</v>
      </c>
      <c r="D601" s="21"/>
      <c r="E601" s="24"/>
      <c r="F601" s="106"/>
      <c r="G601" s="298"/>
      <c r="H601" s="72"/>
      <c r="I601" s="72"/>
      <c r="J601" s="291">
        <f t="shared" si="54"/>
        <v>0</v>
      </c>
      <c r="K601" s="292">
        <f t="shared" si="55"/>
        <v>0.6777777777777777</v>
      </c>
      <c r="L601" s="144"/>
      <c r="M601" s="390"/>
      <c r="N601" s="72"/>
      <c r="O601" s="178"/>
      <c r="P601" s="72"/>
      <c r="Q601" s="178"/>
      <c r="R601" s="72"/>
      <c r="S601" s="178"/>
      <c r="T601" s="88"/>
      <c r="U601" s="192"/>
      <c r="V601" s="72"/>
      <c r="W601" s="178"/>
      <c r="X601" s="72"/>
      <c r="Y601" s="178"/>
      <c r="Z601" s="72"/>
      <c r="AA601" s="178"/>
      <c r="AB601" s="84"/>
      <c r="AC601" s="176"/>
      <c r="AD601" s="71"/>
      <c r="AE601" s="179"/>
      <c r="AF601" s="71"/>
      <c r="AG601" s="179"/>
      <c r="AH601" s="71"/>
      <c r="AI601" s="179"/>
      <c r="AJ601" s="82"/>
      <c r="AK601" s="266"/>
      <c r="AL601" s="267"/>
      <c r="AM601" s="268"/>
      <c r="AN601" s="267"/>
      <c r="AO601" s="268"/>
      <c r="AP601" s="267"/>
      <c r="AQ601" s="268"/>
      <c r="AR601" s="270"/>
      <c r="AS601" s="379"/>
      <c r="AT601" s="118"/>
      <c r="AU601" s="154"/>
      <c r="AV601" s="118"/>
      <c r="AW601" s="155"/>
      <c r="AX601" s="120"/>
      <c r="AY601" s="124"/>
      <c r="AZ601" s="118"/>
      <c r="BA601" s="119"/>
      <c r="BB601" s="118"/>
      <c r="BC601" s="119"/>
      <c r="BD601" s="121"/>
      <c r="BE601" s="117"/>
      <c r="BF601" s="118"/>
      <c r="BG601" s="119">
        <v>7.6875000000000013E-2</v>
      </c>
      <c r="BH601" s="118">
        <v>1.1753671916474964</v>
      </c>
      <c r="BI601" s="119"/>
      <c r="BJ601" s="120"/>
      <c r="BK601" s="83"/>
    </row>
    <row r="602" spans="2:63" ht="15.6" customHeight="1" x14ac:dyDescent="0.3">
      <c r="B602" s="42" t="s">
        <v>984</v>
      </c>
      <c r="C602" s="38" t="s">
        <v>1092</v>
      </c>
      <c r="D602" s="21"/>
      <c r="E602" s="12" t="s">
        <v>1167</v>
      </c>
      <c r="F602" s="106"/>
      <c r="G602" s="298"/>
      <c r="H602" s="72"/>
      <c r="I602" s="72"/>
      <c r="J602" s="291">
        <f>$J$4*I602</f>
        <v>0</v>
      </c>
      <c r="K602" s="292">
        <f>$K$4-$J$4*(I602/$I$4)</f>
        <v>0.6777777777777777</v>
      </c>
      <c r="L602" s="144"/>
      <c r="M602" s="390"/>
      <c r="N602" s="72"/>
      <c r="O602" s="178"/>
      <c r="P602" s="72"/>
      <c r="Q602" s="178"/>
      <c r="R602" s="72"/>
      <c r="S602" s="178"/>
      <c r="T602" s="88"/>
      <c r="U602" s="192"/>
      <c r="V602" s="72"/>
      <c r="W602" s="178"/>
      <c r="X602" s="72"/>
      <c r="Y602" s="178"/>
      <c r="Z602" s="72"/>
      <c r="AA602" s="178"/>
      <c r="AB602" s="88"/>
      <c r="AC602" s="176"/>
      <c r="AD602" s="71"/>
      <c r="AE602" s="184"/>
      <c r="AF602" s="71"/>
      <c r="AG602" s="179"/>
      <c r="AH602" s="71"/>
      <c r="AI602" s="179"/>
      <c r="AJ602" s="82"/>
      <c r="AK602" s="266"/>
      <c r="AL602" s="267"/>
      <c r="AM602" s="271">
        <v>4.9780092592592529E-2</v>
      </c>
      <c r="AN602" s="267">
        <v>1.1636904761904769</v>
      </c>
      <c r="AO602" s="271"/>
      <c r="AP602" s="270"/>
      <c r="AQ602" s="268"/>
      <c r="AR602" s="269"/>
      <c r="AS602" s="153"/>
      <c r="AT602" s="118"/>
      <c r="AU602" s="154"/>
      <c r="AV602" s="118"/>
      <c r="AW602" s="155"/>
      <c r="AX602" s="120"/>
      <c r="AY602" s="117"/>
      <c r="AZ602" s="118"/>
      <c r="BA602" s="119"/>
      <c r="BB602" s="118"/>
      <c r="BC602" s="119"/>
      <c r="BD602" s="121"/>
      <c r="BE602" s="117"/>
      <c r="BF602" s="118"/>
      <c r="BG602" s="119"/>
      <c r="BH602" s="118"/>
      <c r="BI602" s="119"/>
      <c r="BJ602" s="120"/>
      <c r="BK602" s="83"/>
    </row>
    <row r="603" spans="2:63" x14ac:dyDescent="0.3">
      <c r="B603" s="258" t="s">
        <v>617</v>
      </c>
      <c r="C603" s="17" t="s">
        <v>616</v>
      </c>
      <c r="D603" s="21"/>
      <c r="E603" s="12"/>
      <c r="F603" s="106"/>
      <c r="G603" s="298"/>
      <c r="H603" s="54"/>
      <c r="I603" s="54"/>
      <c r="J603" s="291">
        <f t="shared" si="54"/>
        <v>0</v>
      </c>
      <c r="K603" s="292">
        <f t="shared" si="55"/>
        <v>0.6777777777777777</v>
      </c>
      <c r="L603" s="50"/>
      <c r="M603" s="390"/>
      <c r="N603" s="72"/>
      <c r="O603" s="178"/>
      <c r="P603" s="72"/>
      <c r="Q603" s="178"/>
      <c r="R603" s="72"/>
      <c r="S603" s="178"/>
      <c r="T603" s="88"/>
      <c r="U603" s="191"/>
      <c r="V603" s="54"/>
      <c r="W603" s="179"/>
      <c r="X603" s="54"/>
      <c r="Y603" s="179"/>
      <c r="Z603" s="54"/>
      <c r="AA603" s="179"/>
      <c r="AB603" s="56"/>
      <c r="AC603" s="176"/>
      <c r="AD603" s="54"/>
      <c r="AE603" s="179"/>
      <c r="AF603" s="54"/>
      <c r="AG603" s="179"/>
      <c r="AH603" s="54"/>
      <c r="AI603" s="179"/>
      <c r="AJ603" s="67"/>
      <c r="AK603" s="266"/>
      <c r="AL603" s="267"/>
      <c r="AM603" s="268"/>
      <c r="AN603" s="267"/>
      <c r="AO603" s="268"/>
      <c r="AP603" s="267"/>
      <c r="AQ603" s="268"/>
      <c r="AR603" s="270"/>
      <c r="AS603" s="380"/>
      <c r="AT603" s="61"/>
      <c r="AU603" s="45"/>
      <c r="AV603" s="61"/>
      <c r="AW603" s="46"/>
      <c r="AX603" s="59"/>
      <c r="AY603" s="166"/>
      <c r="AZ603" s="61"/>
      <c r="BA603" s="16"/>
      <c r="BB603" s="61"/>
      <c r="BC603" s="16"/>
      <c r="BD603" s="69"/>
      <c r="BE603" s="165"/>
      <c r="BF603" s="61"/>
      <c r="BG603" s="16"/>
      <c r="BH603" s="61"/>
      <c r="BI603" s="16"/>
      <c r="BJ603" s="59"/>
      <c r="BK603" s="47"/>
    </row>
    <row r="604" spans="2:63" x14ac:dyDescent="0.3">
      <c r="B604" s="40" t="s">
        <v>803</v>
      </c>
      <c r="C604" s="9" t="s">
        <v>786</v>
      </c>
      <c r="D604" s="21"/>
      <c r="E604" s="24"/>
      <c r="F604" s="106"/>
      <c r="G604" s="298"/>
      <c r="H604" s="72"/>
      <c r="I604" s="72"/>
      <c r="J604" s="291">
        <f t="shared" si="54"/>
        <v>0</v>
      </c>
      <c r="K604" s="292">
        <f t="shared" si="55"/>
        <v>0.6777777777777777</v>
      </c>
      <c r="L604" s="144"/>
      <c r="M604" s="390"/>
      <c r="N604" s="72"/>
      <c r="O604" s="178"/>
      <c r="P604" s="72"/>
      <c r="Q604" s="178"/>
      <c r="R604" s="72"/>
      <c r="S604" s="178"/>
      <c r="T604" s="88"/>
      <c r="U604" s="192"/>
      <c r="V604" s="72"/>
      <c r="W604" s="178"/>
      <c r="X604" s="72"/>
      <c r="Y604" s="178"/>
      <c r="Z604" s="72"/>
      <c r="AA604" s="178"/>
      <c r="AB604" s="84"/>
      <c r="AC604" s="176"/>
      <c r="AD604" s="71"/>
      <c r="AE604" s="179"/>
      <c r="AF604" s="71"/>
      <c r="AG604" s="179"/>
      <c r="AH604" s="71"/>
      <c r="AI604" s="179"/>
      <c r="AJ604" s="82"/>
      <c r="AK604" s="266"/>
      <c r="AL604" s="267"/>
      <c r="AM604" s="268"/>
      <c r="AN604" s="267"/>
      <c r="AO604" s="268"/>
      <c r="AP604" s="267"/>
      <c r="AQ604" s="268"/>
      <c r="AR604" s="270"/>
      <c r="AS604" s="379"/>
      <c r="AT604" s="118"/>
      <c r="AU604" s="154"/>
      <c r="AV604" s="118"/>
      <c r="AW604" s="155"/>
      <c r="AX604" s="120"/>
      <c r="AY604" s="124"/>
      <c r="AZ604" s="118"/>
      <c r="BA604" s="119">
        <v>5.9108796296296291E-2</v>
      </c>
      <c r="BB604" s="118">
        <v>1.3341170323928946</v>
      </c>
      <c r="BC604" s="119"/>
      <c r="BD604" s="121"/>
      <c r="BE604" s="117"/>
      <c r="BF604" s="118"/>
      <c r="BG604" s="119"/>
      <c r="BH604" s="118"/>
      <c r="BI604" s="119"/>
      <c r="BJ604" s="120"/>
      <c r="BK604" s="83"/>
    </row>
    <row r="605" spans="2:63" x14ac:dyDescent="0.3">
      <c r="B605" s="32" t="s">
        <v>213</v>
      </c>
      <c r="C605" s="9" t="s">
        <v>212</v>
      </c>
      <c r="D605" s="21"/>
      <c r="E605" s="24"/>
      <c r="F605" s="106"/>
      <c r="G605" s="298"/>
      <c r="H605" s="72"/>
      <c r="I605" s="72"/>
      <c r="J605" s="291">
        <f t="shared" si="54"/>
        <v>0</v>
      </c>
      <c r="K605" s="292">
        <f t="shared" si="55"/>
        <v>0.6777777777777777</v>
      </c>
      <c r="L605" s="144"/>
      <c r="M605" s="390"/>
      <c r="N605" s="72"/>
      <c r="O605" s="178"/>
      <c r="P605" s="72"/>
      <c r="Q605" s="178"/>
      <c r="R605" s="72"/>
      <c r="S605" s="178"/>
      <c r="T605" s="88"/>
      <c r="U605" s="192"/>
      <c r="V605" s="72"/>
      <c r="W605" s="178"/>
      <c r="X605" s="72"/>
      <c r="Y605" s="178"/>
      <c r="Z605" s="72"/>
      <c r="AA605" s="178"/>
      <c r="AB605" s="84"/>
      <c r="AC605" s="176"/>
      <c r="AD605" s="71"/>
      <c r="AE605" s="179"/>
      <c r="AF605" s="71"/>
      <c r="AG605" s="179"/>
      <c r="AH605" s="71"/>
      <c r="AI605" s="179"/>
      <c r="AJ605" s="82"/>
      <c r="AK605" s="266"/>
      <c r="AL605" s="267"/>
      <c r="AM605" s="268"/>
      <c r="AN605" s="267"/>
      <c r="AO605" s="268"/>
      <c r="AP605" s="267"/>
      <c r="AQ605" s="268"/>
      <c r="AR605" s="270"/>
      <c r="AS605" s="379"/>
      <c r="AT605" s="118"/>
      <c r="AU605" s="154"/>
      <c r="AV605" s="118"/>
      <c r="AW605" s="155"/>
      <c r="AX605" s="120"/>
      <c r="AY605" s="124"/>
      <c r="AZ605" s="118"/>
      <c r="BA605" s="119"/>
      <c r="BB605" s="118"/>
      <c r="BC605" s="119"/>
      <c r="BD605" s="121"/>
      <c r="BE605" s="117"/>
      <c r="BF605" s="118"/>
      <c r="BG605" s="119">
        <v>7.856481481481481E-2</v>
      </c>
      <c r="BH605" s="118">
        <v>1.2012033268448064</v>
      </c>
      <c r="BI605" s="119"/>
      <c r="BJ605" s="120"/>
      <c r="BK605" s="83"/>
    </row>
    <row r="606" spans="2:63" x14ac:dyDescent="0.3">
      <c r="B606" s="32" t="s">
        <v>215</v>
      </c>
      <c r="C606" s="9" t="s">
        <v>214</v>
      </c>
      <c r="D606" s="21"/>
      <c r="E606" s="24"/>
      <c r="F606" s="106"/>
      <c r="G606" s="298"/>
      <c r="H606" s="72"/>
      <c r="I606" s="72"/>
      <c r="J606" s="291">
        <f t="shared" si="54"/>
        <v>0</v>
      </c>
      <c r="K606" s="292">
        <f t="shared" si="55"/>
        <v>0.6777777777777777</v>
      </c>
      <c r="L606" s="35"/>
      <c r="M606" s="390"/>
      <c r="N606" s="72"/>
      <c r="O606" s="178"/>
      <c r="P606" s="72"/>
      <c r="Q606" s="178"/>
      <c r="R606" s="72"/>
      <c r="S606" s="178"/>
      <c r="T606" s="88"/>
      <c r="U606" s="192"/>
      <c r="V606" s="72"/>
      <c r="W606" s="178"/>
      <c r="X606" s="72"/>
      <c r="Y606" s="178"/>
      <c r="Z606" s="72"/>
      <c r="AA606" s="178"/>
      <c r="AB606" s="84"/>
      <c r="AC606" s="176"/>
      <c r="AD606" s="71"/>
      <c r="AE606" s="179"/>
      <c r="AF606" s="71"/>
      <c r="AG606" s="179"/>
      <c r="AH606" s="71"/>
      <c r="AI606" s="179"/>
      <c r="AJ606" s="82"/>
      <c r="AK606" s="266"/>
      <c r="AL606" s="267"/>
      <c r="AM606" s="268"/>
      <c r="AN606" s="267"/>
      <c r="AO606" s="268"/>
      <c r="AP606" s="267"/>
      <c r="AQ606" s="268"/>
      <c r="AR606" s="270"/>
      <c r="AS606" s="379"/>
      <c r="AT606" s="118"/>
      <c r="AU606" s="154"/>
      <c r="AV606" s="118"/>
      <c r="AW606" s="155"/>
      <c r="AX606" s="120"/>
      <c r="AY606" s="124"/>
      <c r="AZ606" s="118"/>
      <c r="BA606" s="119">
        <v>6.0868055555555557E-2</v>
      </c>
      <c r="BB606" s="118">
        <v>1.3738244514106586</v>
      </c>
      <c r="BC606" s="119">
        <v>1.6304783950617283E-2</v>
      </c>
      <c r="BD606" s="121">
        <v>1.4726461774339674</v>
      </c>
      <c r="BE606" s="117">
        <v>5.3645833333333337E-2</v>
      </c>
      <c r="BF606" s="118">
        <v>1.257460661964189</v>
      </c>
      <c r="BG606" s="119" t="s">
        <v>589</v>
      </c>
      <c r="BH606" s="118"/>
      <c r="BI606" s="119">
        <v>1.3425540123456788E-2</v>
      </c>
      <c r="BJ606" s="120">
        <v>1.2504581551618814</v>
      </c>
      <c r="BK606" s="83"/>
    </row>
    <row r="607" spans="2:63" x14ac:dyDescent="0.3">
      <c r="B607" s="40" t="s">
        <v>797</v>
      </c>
      <c r="C607" s="9" t="s">
        <v>781</v>
      </c>
      <c r="D607" s="21"/>
      <c r="E607" s="24"/>
      <c r="F607" s="106"/>
      <c r="G607" s="298"/>
      <c r="H607" s="72"/>
      <c r="I607" s="72"/>
      <c r="J607" s="291">
        <f t="shared" si="54"/>
        <v>0</v>
      </c>
      <c r="K607" s="292">
        <f t="shared" si="55"/>
        <v>0.6777777777777777</v>
      </c>
      <c r="L607" s="144"/>
      <c r="M607" s="390"/>
      <c r="N607" s="72"/>
      <c r="O607" s="178"/>
      <c r="P607" s="72"/>
      <c r="Q607" s="178"/>
      <c r="R607" s="72"/>
      <c r="S607" s="178"/>
      <c r="T607" s="88"/>
      <c r="U607" s="192"/>
      <c r="V607" s="72"/>
      <c r="W607" s="178"/>
      <c r="X607" s="72"/>
      <c r="Y607" s="178"/>
      <c r="Z607" s="72"/>
      <c r="AA607" s="178"/>
      <c r="AB607" s="84"/>
      <c r="AC607" s="176"/>
      <c r="AD607" s="71"/>
      <c r="AE607" s="179"/>
      <c r="AF607" s="71"/>
      <c r="AG607" s="179"/>
      <c r="AH607" s="71"/>
      <c r="AI607" s="179"/>
      <c r="AJ607" s="82"/>
      <c r="AK607" s="266"/>
      <c r="AL607" s="267"/>
      <c r="AM607" s="268"/>
      <c r="AN607" s="267"/>
      <c r="AO607" s="268"/>
      <c r="AP607" s="267"/>
      <c r="AQ607" s="268"/>
      <c r="AR607" s="270"/>
      <c r="AS607" s="379"/>
      <c r="AT607" s="118"/>
      <c r="AU607" s="154"/>
      <c r="AV607" s="118"/>
      <c r="AW607" s="155"/>
      <c r="AX607" s="120"/>
      <c r="AY607" s="124"/>
      <c r="AZ607" s="118"/>
      <c r="BA607" s="119">
        <v>4.9629629629629635E-2</v>
      </c>
      <c r="BB607" s="118">
        <v>1.1201671891327067</v>
      </c>
      <c r="BC607" s="119"/>
      <c r="BD607" s="121"/>
      <c r="BE607" s="117"/>
      <c r="BF607" s="118"/>
      <c r="BG607" s="119"/>
      <c r="BH607" s="118"/>
      <c r="BI607" s="119"/>
      <c r="BJ607" s="120"/>
      <c r="BK607" s="83"/>
    </row>
    <row r="608" spans="2:63" x14ac:dyDescent="0.3">
      <c r="B608" s="42" t="s">
        <v>899</v>
      </c>
      <c r="C608" s="38" t="s">
        <v>1011</v>
      </c>
      <c r="D608" s="21"/>
      <c r="E608" s="12" t="s">
        <v>1128</v>
      </c>
      <c r="F608" s="106"/>
      <c r="G608" s="298"/>
      <c r="H608" s="72"/>
      <c r="I608" s="72"/>
      <c r="J608" s="291">
        <f t="shared" si="54"/>
        <v>0</v>
      </c>
      <c r="K608" s="292">
        <f t="shared" si="55"/>
        <v>0.6777777777777777</v>
      </c>
      <c r="L608" s="144"/>
      <c r="M608" s="390"/>
      <c r="N608" s="72"/>
      <c r="O608" s="178"/>
      <c r="P608" s="72"/>
      <c r="Q608" s="178"/>
      <c r="R608" s="72"/>
      <c r="S608" s="178"/>
      <c r="T608" s="88"/>
      <c r="U608" s="192"/>
      <c r="V608" s="72"/>
      <c r="W608" s="178"/>
      <c r="X608" s="72"/>
      <c r="Y608" s="178"/>
      <c r="Z608" s="72"/>
      <c r="AA608" s="178"/>
      <c r="AB608" s="84"/>
      <c r="AC608" s="176"/>
      <c r="AD608" s="71"/>
      <c r="AE608" s="179"/>
      <c r="AF608" s="71"/>
      <c r="AG608" s="179"/>
      <c r="AH608" s="71"/>
      <c r="AI608" s="179"/>
      <c r="AJ608" s="82"/>
      <c r="AK608" s="266" t="s">
        <v>1216</v>
      </c>
      <c r="AL608" s="267">
        <v>1.103457172342621</v>
      </c>
      <c r="AM608" s="268"/>
      <c r="AN608" s="267"/>
      <c r="AO608" s="268"/>
      <c r="AP608" s="267"/>
      <c r="AQ608" s="268"/>
      <c r="AR608" s="270"/>
      <c r="AS608" s="379"/>
      <c r="AT608" s="118"/>
      <c r="AU608" s="154"/>
      <c r="AV608" s="118"/>
      <c r="AW608" s="155"/>
      <c r="AX608" s="120"/>
      <c r="AY608" s="124"/>
      <c r="AZ608" s="118"/>
      <c r="BA608" s="119"/>
      <c r="BB608" s="118"/>
      <c r="BC608" s="119"/>
      <c r="BD608" s="121"/>
      <c r="BE608" s="117"/>
      <c r="BF608" s="118"/>
      <c r="BG608" s="119"/>
      <c r="BH608" s="118"/>
      <c r="BI608" s="119"/>
      <c r="BJ608" s="120"/>
      <c r="BK608" s="83"/>
    </row>
    <row r="609" spans="2:63" ht="15.6" customHeight="1" x14ac:dyDescent="0.3">
      <c r="B609" s="42" t="s">
        <v>975</v>
      </c>
      <c r="C609" s="38" t="s">
        <v>1084</v>
      </c>
      <c r="D609" s="21"/>
      <c r="E609" s="12" t="s">
        <v>1128</v>
      </c>
      <c r="F609" s="106"/>
      <c r="G609" s="298"/>
      <c r="H609" s="72"/>
      <c r="I609" s="72"/>
      <c r="J609" s="291">
        <f t="shared" si="54"/>
        <v>0</v>
      </c>
      <c r="K609" s="292">
        <f t="shared" si="55"/>
        <v>0.6777777777777777</v>
      </c>
      <c r="L609" s="144"/>
      <c r="M609" s="390"/>
      <c r="N609" s="72"/>
      <c r="O609" s="178"/>
      <c r="P609" s="72"/>
      <c r="Q609" s="178"/>
      <c r="R609" s="72"/>
      <c r="S609" s="178"/>
      <c r="T609" s="88"/>
      <c r="U609" s="192"/>
      <c r="V609" s="72"/>
      <c r="W609" s="178"/>
      <c r="X609" s="72"/>
      <c r="Y609" s="178"/>
      <c r="Z609" s="72"/>
      <c r="AA609" s="178"/>
      <c r="AB609" s="84"/>
      <c r="AC609" s="176"/>
      <c r="AD609" s="71"/>
      <c r="AE609" s="179"/>
      <c r="AF609" s="71"/>
      <c r="AG609" s="179"/>
      <c r="AH609" s="71"/>
      <c r="AI609" s="179"/>
      <c r="AJ609" s="82"/>
      <c r="AK609" s="266" t="s">
        <v>1235</v>
      </c>
      <c r="AL609" s="267">
        <v>1.6153250773993808</v>
      </c>
      <c r="AM609" s="268"/>
      <c r="AN609" s="267"/>
      <c r="AO609" s="268"/>
      <c r="AP609" s="267"/>
      <c r="AQ609" s="268"/>
      <c r="AR609" s="270"/>
      <c r="AS609" s="379"/>
      <c r="AT609" s="118"/>
      <c r="AU609" s="154"/>
      <c r="AV609" s="118"/>
      <c r="AW609" s="155"/>
      <c r="AX609" s="120"/>
      <c r="AY609" s="124"/>
      <c r="AZ609" s="118"/>
      <c r="BA609" s="119"/>
      <c r="BB609" s="118"/>
      <c r="BC609" s="119"/>
      <c r="BD609" s="121"/>
      <c r="BE609" s="117"/>
      <c r="BF609" s="118"/>
      <c r="BG609" s="119"/>
      <c r="BH609" s="118"/>
      <c r="BI609" s="119"/>
      <c r="BJ609" s="120"/>
      <c r="BK609" s="83"/>
    </row>
    <row r="610" spans="2:63" x14ac:dyDescent="0.3">
      <c r="B610" s="40" t="s">
        <v>680</v>
      </c>
      <c r="C610" s="9" t="s">
        <v>670</v>
      </c>
      <c r="D610" s="21">
        <v>1982</v>
      </c>
      <c r="E610" s="24" t="s">
        <v>705</v>
      </c>
      <c r="F610" s="106"/>
      <c r="G610" s="298"/>
      <c r="H610" s="72"/>
      <c r="I610" s="72"/>
      <c r="J610" s="291">
        <f t="shared" si="54"/>
        <v>0</v>
      </c>
      <c r="K610" s="292">
        <f t="shared" si="55"/>
        <v>0.6777777777777777</v>
      </c>
      <c r="L610" s="144"/>
      <c r="M610" s="390"/>
      <c r="N610" s="72"/>
      <c r="O610" s="178"/>
      <c r="P610" s="72"/>
      <c r="Q610" s="178"/>
      <c r="R610" s="72"/>
      <c r="S610" s="178"/>
      <c r="T610" s="88"/>
      <c r="U610" s="192"/>
      <c r="V610" s="72"/>
      <c r="W610" s="178"/>
      <c r="X610" s="72"/>
      <c r="Y610" s="178"/>
      <c r="Z610" s="72"/>
      <c r="AA610" s="178"/>
      <c r="AB610" s="84"/>
      <c r="AC610" s="176"/>
      <c r="AD610" s="71"/>
      <c r="AE610" s="179"/>
      <c r="AF610" s="71"/>
      <c r="AG610" s="179"/>
      <c r="AH610" s="71"/>
      <c r="AI610" s="179"/>
      <c r="AJ610" s="82"/>
      <c r="AK610" s="266"/>
      <c r="AL610" s="267"/>
      <c r="AM610" s="268">
        <v>4.6307870370370319E-2</v>
      </c>
      <c r="AN610" s="267">
        <v>1.0825216450216459</v>
      </c>
      <c r="AO610" s="268"/>
      <c r="AP610" s="267"/>
      <c r="AQ610" s="268"/>
      <c r="AR610" s="270"/>
      <c r="AS610" s="379">
        <v>6.986111111111111E-2</v>
      </c>
      <c r="AT610" s="118">
        <v>1.6780650542118429</v>
      </c>
      <c r="AU610" s="154"/>
      <c r="AV610" s="118"/>
      <c r="AW610" s="155"/>
      <c r="AX610" s="120"/>
      <c r="AY610" s="124"/>
      <c r="AZ610" s="118"/>
      <c r="BA610" s="119"/>
      <c r="BB610" s="118"/>
      <c r="BC610" s="119"/>
      <c r="BD610" s="121"/>
      <c r="BE610" s="117"/>
      <c r="BF610" s="118"/>
      <c r="BG610" s="119"/>
      <c r="BH610" s="118"/>
      <c r="BI610" s="119"/>
      <c r="BJ610" s="120"/>
      <c r="BK610" s="83"/>
    </row>
    <row r="611" spans="2:63" x14ac:dyDescent="0.3">
      <c r="B611" s="32" t="s">
        <v>220</v>
      </c>
      <c r="C611" s="9" t="s">
        <v>219</v>
      </c>
      <c r="D611" s="21"/>
      <c r="E611" s="24"/>
      <c r="F611" s="106"/>
      <c r="G611" s="298"/>
      <c r="H611" s="72"/>
      <c r="I611" s="72"/>
      <c r="J611" s="291">
        <f t="shared" si="54"/>
        <v>0</v>
      </c>
      <c r="K611" s="292">
        <f t="shared" si="55"/>
        <v>0.6777777777777777</v>
      </c>
      <c r="L611" s="144"/>
      <c r="M611" s="390"/>
      <c r="N611" s="72"/>
      <c r="O611" s="178"/>
      <c r="P611" s="72"/>
      <c r="Q611" s="178"/>
      <c r="R611" s="72"/>
      <c r="S611" s="178"/>
      <c r="T611" s="88"/>
      <c r="U611" s="192"/>
      <c r="V611" s="72"/>
      <c r="W611" s="178"/>
      <c r="X611" s="72"/>
      <c r="Y611" s="178"/>
      <c r="Z611" s="72"/>
      <c r="AA611" s="178"/>
      <c r="AB611" s="84"/>
      <c r="AC611" s="176"/>
      <c r="AD611" s="71"/>
      <c r="AE611" s="179"/>
      <c r="AF611" s="71"/>
      <c r="AG611" s="179"/>
      <c r="AH611" s="71"/>
      <c r="AI611" s="179"/>
      <c r="AJ611" s="82"/>
      <c r="AK611" s="266"/>
      <c r="AL611" s="267"/>
      <c r="AM611" s="268"/>
      <c r="AN611" s="267"/>
      <c r="AO611" s="268"/>
      <c r="AP611" s="267"/>
      <c r="AQ611" s="268"/>
      <c r="AR611" s="270"/>
      <c r="AS611" s="379"/>
      <c r="AT611" s="118"/>
      <c r="AU611" s="154"/>
      <c r="AV611" s="118"/>
      <c r="AW611" s="155"/>
      <c r="AX611" s="120"/>
      <c r="AY611" s="124"/>
      <c r="AZ611" s="118"/>
      <c r="BA611" s="119"/>
      <c r="BB611" s="118"/>
      <c r="BC611" s="119"/>
      <c r="BD611" s="121"/>
      <c r="BE611" s="117"/>
      <c r="BF611" s="118"/>
      <c r="BG611" s="119">
        <v>9.1608796296296299E-2</v>
      </c>
      <c r="BH611" s="118">
        <v>1.4006370553884271</v>
      </c>
      <c r="BI611" s="119"/>
      <c r="BJ611" s="120"/>
      <c r="BK611" s="83"/>
    </row>
    <row r="612" spans="2:63" x14ac:dyDescent="0.3">
      <c r="B612" s="32" t="s">
        <v>222</v>
      </c>
      <c r="C612" s="9" t="s">
        <v>221</v>
      </c>
      <c r="D612" s="21"/>
      <c r="E612" s="24"/>
      <c r="F612" s="106"/>
      <c r="G612" s="298"/>
      <c r="H612" s="72"/>
      <c r="I612" s="72"/>
      <c r="J612" s="291">
        <f t="shared" si="54"/>
        <v>0</v>
      </c>
      <c r="K612" s="292">
        <f t="shared" si="55"/>
        <v>0.6777777777777777</v>
      </c>
      <c r="L612" s="144"/>
      <c r="M612" s="390"/>
      <c r="N612" s="72"/>
      <c r="O612" s="178"/>
      <c r="P612" s="72"/>
      <c r="Q612" s="178"/>
      <c r="R612" s="72"/>
      <c r="S612" s="178"/>
      <c r="T612" s="88"/>
      <c r="U612" s="192"/>
      <c r="V612" s="72"/>
      <c r="W612" s="178"/>
      <c r="X612" s="72"/>
      <c r="Y612" s="178"/>
      <c r="Z612" s="72"/>
      <c r="AA612" s="178"/>
      <c r="AB612" s="84"/>
      <c r="AC612" s="176"/>
      <c r="AD612" s="71"/>
      <c r="AE612" s="179"/>
      <c r="AF612" s="71"/>
      <c r="AG612" s="179"/>
      <c r="AH612" s="71"/>
      <c r="AI612" s="179"/>
      <c r="AJ612" s="82"/>
      <c r="AK612" s="266"/>
      <c r="AL612" s="267"/>
      <c r="AM612" s="268"/>
      <c r="AN612" s="267"/>
      <c r="AO612" s="268"/>
      <c r="AP612" s="267"/>
      <c r="AQ612" s="268"/>
      <c r="AR612" s="270"/>
      <c r="AS612" s="379"/>
      <c r="AT612" s="118"/>
      <c r="AU612" s="154"/>
      <c r="AV612" s="118"/>
      <c r="AW612" s="155"/>
      <c r="AX612" s="120"/>
      <c r="AY612" s="124"/>
      <c r="AZ612" s="118"/>
      <c r="BA612" s="119"/>
      <c r="BB612" s="118"/>
      <c r="BC612" s="119"/>
      <c r="BD612" s="121"/>
      <c r="BE612" s="117"/>
      <c r="BF612" s="118"/>
      <c r="BG612" s="119">
        <v>8.638888888888889E-2</v>
      </c>
      <c r="BH612" s="118">
        <v>1.3208281720049551</v>
      </c>
      <c r="BI612" s="119"/>
      <c r="BJ612" s="120"/>
      <c r="BK612" s="83"/>
    </row>
    <row r="613" spans="2:63" x14ac:dyDescent="0.3">
      <c r="B613" s="32" t="s">
        <v>223</v>
      </c>
      <c r="C613" s="9" t="s">
        <v>1170</v>
      </c>
      <c r="D613" s="21"/>
      <c r="E613" s="12" t="s">
        <v>705</v>
      </c>
      <c r="F613" s="106"/>
      <c r="G613" s="298"/>
      <c r="H613" s="72"/>
      <c r="I613" s="72"/>
      <c r="J613" s="291">
        <f t="shared" si="54"/>
        <v>0</v>
      </c>
      <c r="K613" s="292">
        <f t="shared" si="55"/>
        <v>0.6777777777777777</v>
      </c>
      <c r="L613" s="144"/>
      <c r="M613" s="390"/>
      <c r="N613" s="72"/>
      <c r="O613" s="178"/>
      <c r="P613" s="72"/>
      <c r="Q613" s="178"/>
      <c r="R613" s="72"/>
      <c r="S613" s="178"/>
      <c r="T613" s="88"/>
      <c r="U613" s="192"/>
      <c r="V613" s="72"/>
      <c r="W613" s="178"/>
      <c r="X613" s="72"/>
      <c r="Y613" s="178"/>
      <c r="Z613" s="72"/>
      <c r="AA613" s="178"/>
      <c r="AB613" s="84"/>
      <c r="AC613" s="176"/>
      <c r="AD613" s="71"/>
      <c r="AE613" s="179"/>
      <c r="AF613" s="71"/>
      <c r="AG613" s="179"/>
      <c r="AH613" s="71"/>
      <c r="AI613" s="179"/>
      <c r="AJ613" s="82"/>
      <c r="AK613" s="266"/>
      <c r="AL613" s="267"/>
      <c r="AM613" s="268"/>
      <c r="AN613" s="267"/>
      <c r="AO613" s="268"/>
      <c r="AP613" s="267"/>
      <c r="AQ613" s="268"/>
      <c r="AR613" s="270"/>
      <c r="AS613" s="379"/>
      <c r="AT613" s="118"/>
      <c r="AU613" s="154"/>
      <c r="AV613" s="118"/>
      <c r="AW613" s="155"/>
      <c r="AX613" s="120"/>
      <c r="AY613" s="124"/>
      <c r="AZ613" s="118"/>
      <c r="BA613" s="119"/>
      <c r="BB613" s="118"/>
      <c r="BC613" s="119"/>
      <c r="BD613" s="121"/>
      <c r="BE613" s="117"/>
      <c r="BF613" s="118"/>
      <c r="BG613" s="119">
        <v>9.8587962962962961E-2</v>
      </c>
      <c r="BH613" s="118">
        <v>1.5073438329499205</v>
      </c>
      <c r="BI613" s="119"/>
      <c r="BJ613" s="120"/>
      <c r="BK613" s="83"/>
    </row>
    <row r="614" spans="2:63" x14ac:dyDescent="0.3">
      <c r="B614" s="42" t="s">
        <v>920</v>
      </c>
      <c r="C614" s="38" t="s">
        <v>1032</v>
      </c>
      <c r="D614" s="21"/>
      <c r="E614" s="12" t="s">
        <v>1140</v>
      </c>
      <c r="F614" s="106"/>
      <c r="G614" s="298"/>
      <c r="H614" s="72"/>
      <c r="I614" s="72"/>
      <c r="J614" s="291">
        <f t="shared" si="54"/>
        <v>0</v>
      </c>
      <c r="K614" s="292">
        <f t="shared" si="55"/>
        <v>0.6777777777777777</v>
      </c>
      <c r="L614" s="144"/>
      <c r="M614" s="390"/>
      <c r="N614" s="72"/>
      <c r="O614" s="178"/>
      <c r="P614" s="72"/>
      <c r="Q614" s="178"/>
      <c r="R614" s="72"/>
      <c r="S614" s="178"/>
      <c r="T614" s="88"/>
      <c r="U614" s="192"/>
      <c r="V614" s="72"/>
      <c r="W614" s="178"/>
      <c r="X614" s="72"/>
      <c r="Y614" s="178"/>
      <c r="Z614" s="72"/>
      <c r="AA614" s="178"/>
      <c r="AB614" s="84"/>
      <c r="AC614" s="176"/>
      <c r="AD614" s="71"/>
      <c r="AE614" s="179"/>
      <c r="AF614" s="71"/>
      <c r="AG614" s="179"/>
      <c r="AH614" s="71"/>
      <c r="AI614" s="179"/>
      <c r="AJ614" s="82"/>
      <c r="AK614" s="266"/>
      <c r="AL614" s="267"/>
      <c r="AM614" s="268">
        <v>5.3865740740740797E-2</v>
      </c>
      <c r="AN614" s="267">
        <v>1.259199134199138</v>
      </c>
      <c r="AO614" s="268"/>
      <c r="AP614" s="267"/>
      <c r="AQ614" s="268"/>
      <c r="AR614" s="270"/>
      <c r="AS614" s="379"/>
      <c r="AT614" s="118"/>
      <c r="AU614" s="154"/>
      <c r="AV614" s="118"/>
      <c r="AW614" s="155"/>
      <c r="AX614" s="120"/>
      <c r="AY614" s="124"/>
      <c r="AZ614" s="118"/>
      <c r="BA614" s="119"/>
      <c r="BB614" s="118"/>
      <c r="BC614" s="119"/>
      <c r="BD614" s="121"/>
      <c r="BE614" s="117"/>
      <c r="BF614" s="118"/>
      <c r="BG614" s="119"/>
      <c r="BH614" s="118"/>
      <c r="BI614" s="119"/>
      <c r="BJ614" s="120"/>
      <c r="BK614" s="83"/>
    </row>
    <row r="615" spans="2:63" x14ac:dyDescent="0.3">
      <c r="B615" s="42" t="s">
        <v>922</v>
      </c>
      <c r="C615" s="38" t="s">
        <v>1034</v>
      </c>
      <c r="D615" s="21"/>
      <c r="E615" s="12" t="s">
        <v>1140</v>
      </c>
      <c r="F615" s="106"/>
      <c r="G615" s="300"/>
      <c r="H615" s="72"/>
      <c r="I615" s="72"/>
      <c r="J615" s="291">
        <f t="shared" si="54"/>
        <v>0</v>
      </c>
      <c r="K615" s="292">
        <f t="shared" si="55"/>
        <v>0.6777777777777777</v>
      </c>
      <c r="L615" s="144"/>
      <c r="M615" s="390"/>
      <c r="N615" s="72"/>
      <c r="O615" s="178"/>
      <c r="P615" s="72"/>
      <c r="Q615" s="178"/>
      <c r="R615" s="72"/>
      <c r="S615" s="178"/>
      <c r="T615" s="88"/>
      <c r="U615" s="192"/>
      <c r="V615" s="72"/>
      <c r="W615" s="178"/>
      <c r="X615" s="72"/>
      <c r="Y615" s="178"/>
      <c r="Z615" s="72"/>
      <c r="AA615" s="178"/>
      <c r="AB615" s="84"/>
      <c r="AC615" s="176"/>
      <c r="AD615" s="71"/>
      <c r="AE615" s="179"/>
      <c r="AF615" s="71"/>
      <c r="AG615" s="179"/>
      <c r="AH615" s="71"/>
      <c r="AI615" s="179"/>
      <c r="AJ615" s="82"/>
      <c r="AK615" s="266"/>
      <c r="AL615" s="267"/>
      <c r="AM615" s="268">
        <v>5.612268518518515E-2</v>
      </c>
      <c r="AN615" s="267">
        <v>1.3119588744588762</v>
      </c>
      <c r="AO615" s="268"/>
      <c r="AP615" s="267"/>
      <c r="AQ615" s="268"/>
      <c r="AR615" s="270"/>
      <c r="AS615" s="379"/>
      <c r="AT615" s="118"/>
      <c r="AU615" s="154"/>
      <c r="AV615" s="118"/>
      <c r="AW615" s="155"/>
      <c r="AX615" s="120"/>
      <c r="AY615" s="124"/>
      <c r="AZ615" s="118"/>
      <c r="BA615" s="119"/>
      <c r="BB615" s="118"/>
      <c r="BC615" s="119"/>
      <c r="BD615" s="121"/>
      <c r="BE615" s="117"/>
      <c r="BF615" s="118"/>
      <c r="BG615" s="119"/>
      <c r="BH615" s="118"/>
      <c r="BI615" s="119"/>
      <c r="BJ615" s="120"/>
      <c r="BK615" s="83"/>
    </row>
    <row r="616" spans="2:63" x14ac:dyDescent="0.3">
      <c r="B616" s="40" t="s">
        <v>838</v>
      </c>
      <c r="C616" s="162" t="s">
        <v>1957</v>
      </c>
      <c r="D616" s="21">
        <v>1980</v>
      </c>
      <c r="E616" s="12" t="s">
        <v>705</v>
      </c>
      <c r="F616" s="106"/>
      <c r="G616" s="299"/>
      <c r="H616" s="54"/>
      <c r="I616" s="16"/>
      <c r="J616" s="291">
        <f t="shared" si="54"/>
        <v>0</v>
      </c>
      <c r="K616" s="292">
        <f t="shared" si="55"/>
        <v>0.6777777777777777</v>
      </c>
      <c r="L616" s="50"/>
      <c r="M616" s="390"/>
      <c r="N616" s="72"/>
      <c r="O616" s="178"/>
      <c r="P616" s="72"/>
      <c r="Q616" s="178"/>
      <c r="R616" s="72"/>
      <c r="S616" s="178"/>
      <c r="T616" s="88"/>
      <c r="U616" s="387"/>
      <c r="V616" s="179"/>
      <c r="W616" s="54"/>
      <c r="X616" s="179"/>
      <c r="Y616" s="54"/>
      <c r="Z616" s="179"/>
      <c r="AA616" s="54"/>
      <c r="AB616" s="184"/>
      <c r="AC616" s="231"/>
      <c r="AD616" s="179"/>
      <c r="AE616" s="54"/>
      <c r="AF616" s="179"/>
      <c r="AG616" s="54"/>
      <c r="AH616" s="179"/>
      <c r="AI616" s="232"/>
      <c r="AJ616" s="230"/>
      <c r="AK616" s="272"/>
      <c r="AL616" s="268"/>
      <c r="AM616" s="267"/>
      <c r="AN616" s="268"/>
      <c r="AO616" s="267"/>
      <c r="AP616" s="268"/>
      <c r="AQ616" s="267"/>
      <c r="AR616" s="375"/>
      <c r="AS616" s="235"/>
      <c r="AT616" s="45"/>
      <c r="AU616" s="61"/>
      <c r="AV616" s="46"/>
      <c r="AW616" s="61"/>
      <c r="AX616" s="234"/>
      <c r="AY616" s="233"/>
      <c r="AZ616" s="16"/>
      <c r="BA616" s="61"/>
      <c r="BB616" s="16"/>
      <c r="BC616" s="61"/>
      <c r="BD616" s="242"/>
      <c r="BE616" s="235"/>
      <c r="BF616" s="16"/>
      <c r="BG616" s="61"/>
      <c r="BH616" s="16"/>
      <c r="BI616" s="61"/>
      <c r="BJ616" s="237"/>
      <c r="BK616" s="47"/>
    </row>
    <row r="617" spans="2:63" x14ac:dyDescent="0.3">
      <c r="B617" s="32" t="s">
        <v>233</v>
      </c>
      <c r="C617" s="9" t="s">
        <v>232</v>
      </c>
      <c r="D617" s="21"/>
      <c r="E617" s="24"/>
      <c r="F617" s="106"/>
      <c r="G617" s="298"/>
      <c r="H617" s="72"/>
      <c r="I617" s="72"/>
      <c r="J617" s="291">
        <f t="shared" si="54"/>
        <v>0</v>
      </c>
      <c r="K617" s="292">
        <f t="shared" si="55"/>
        <v>0.6777777777777777</v>
      </c>
      <c r="L617" s="144"/>
      <c r="M617" s="390"/>
      <c r="N617" s="72"/>
      <c r="O617" s="178"/>
      <c r="P617" s="72"/>
      <c r="Q617" s="178"/>
      <c r="R617" s="72"/>
      <c r="S617" s="178"/>
      <c r="T617" s="88"/>
      <c r="U617" s="192"/>
      <c r="V617" s="72"/>
      <c r="W617" s="178"/>
      <c r="X617" s="72"/>
      <c r="Y617" s="178"/>
      <c r="Z617" s="72"/>
      <c r="AA617" s="178"/>
      <c r="AB617" s="84"/>
      <c r="AC617" s="176"/>
      <c r="AD617" s="71"/>
      <c r="AE617" s="179"/>
      <c r="AF617" s="71"/>
      <c r="AG617" s="179"/>
      <c r="AH617" s="71"/>
      <c r="AI617" s="179"/>
      <c r="AJ617" s="82"/>
      <c r="AK617" s="266"/>
      <c r="AL617" s="267"/>
      <c r="AM617" s="268"/>
      <c r="AN617" s="267"/>
      <c r="AO617" s="268"/>
      <c r="AP617" s="267"/>
      <c r="AQ617" s="268"/>
      <c r="AR617" s="270"/>
      <c r="AS617" s="379"/>
      <c r="AT617" s="118"/>
      <c r="AU617" s="154"/>
      <c r="AV617" s="118"/>
      <c r="AW617" s="155"/>
      <c r="AX617" s="120"/>
      <c r="AY617" s="124"/>
      <c r="AZ617" s="118"/>
      <c r="BA617" s="119"/>
      <c r="BB617" s="118"/>
      <c r="BC617" s="119">
        <v>1.4134259259259261E-2</v>
      </c>
      <c r="BD617" s="121">
        <v>1.276604641438428</v>
      </c>
      <c r="BE617" s="117"/>
      <c r="BF617" s="118"/>
      <c r="BG617" s="119"/>
      <c r="BH617" s="118"/>
      <c r="BI617" s="119">
        <v>1.4129629629629629E-2</v>
      </c>
      <c r="BJ617" s="120">
        <v>1.3160372273527616</v>
      </c>
      <c r="BK617" s="83"/>
    </row>
    <row r="618" spans="2:63" x14ac:dyDescent="0.3">
      <c r="B618" s="32" t="s">
        <v>235</v>
      </c>
      <c r="C618" s="9" t="s">
        <v>234</v>
      </c>
      <c r="D618" s="21">
        <v>1973</v>
      </c>
      <c r="E618" s="24" t="s">
        <v>716</v>
      </c>
      <c r="F618" s="106"/>
      <c r="G618" s="300"/>
      <c r="H618" s="72"/>
      <c r="I618" s="72"/>
      <c r="J618" s="291">
        <f t="shared" si="54"/>
        <v>0</v>
      </c>
      <c r="K618" s="292">
        <f t="shared" si="55"/>
        <v>0.6777777777777777</v>
      </c>
      <c r="L618" s="144"/>
      <c r="M618" s="390"/>
      <c r="N618" s="72"/>
      <c r="O618" s="178"/>
      <c r="P618" s="72"/>
      <c r="Q618" s="178"/>
      <c r="R618" s="72"/>
      <c r="S618" s="178"/>
      <c r="T618" s="88"/>
      <c r="U618" s="192"/>
      <c r="V618" s="72"/>
      <c r="W618" s="178"/>
      <c r="X618" s="72"/>
      <c r="Y618" s="178"/>
      <c r="Z618" s="72"/>
      <c r="AA618" s="178"/>
      <c r="AB618" s="84"/>
      <c r="AC618" s="176"/>
      <c r="AD618" s="71"/>
      <c r="AE618" s="179"/>
      <c r="AF618" s="71"/>
      <c r="AG618" s="179"/>
      <c r="AH618" s="71"/>
      <c r="AI618" s="179"/>
      <c r="AJ618" s="82"/>
      <c r="AK618" s="266"/>
      <c r="AL618" s="267"/>
      <c r="AM618" s="268"/>
      <c r="AN618" s="267"/>
      <c r="AO618" s="268"/>
      <c r="AP618" s="267"/>
      <c r="AQ618" s="268"/>
      <c r="AR618" s="270"/>
      <c r="AS618" s="379">
        <v>5.1111111111111107E-2</v>
      </c>
      <c r="AT618" s="118">
        <v>1.2276897414512091</v>
      </c>
      <c r="AU618" s="154"/>
      <c r="AV618" s="118"/>
      <c r="AW618" s="155"/>
      <c r="AX618" s="120"/>
      <c r="AY618" s="124"/>
      <c r="AZ618" s="118"/>
      <c r="BA618" s="119"/>
      <c r="BB618" s="118"/>
      <c r="BC618" s="119"/>
      <c r="BD618" s="121"/>
      <c r="BE618" s="117"/>
      <c r="BF618" s="118"/>
      <c r="BG618" s="119"/>
      <c r="BH618" s="118"/>
      <c r="BI618" s="119"/>
      <c r="BJ618" s="120"/>
      <c r="BK618" s="83"/>
    </row>
    <row r="619" spans="2:63" x14ac:dyDescent="0.3">
      <c r="B619" s="258" t="s">
        <v>619</v>
      </c>
      <c r="C619" s="17" t="s">
        <v>618</v>
      </c>
      <c r="D619" s="21"/>
      <c r="E619" s="12"/>
      <c r="F619" s="106"/>
      <c r="G619" s="298"/>
      <c r="H619" s="54"/>
      <c r="I619" s="54"/>
      <c r="J619" s="291">
        <f t="shared" si="54"/>
        <v>0</v>
      </c>
      <c r="K619" s="292">
        <f t="shared" si="55"/>
        <v>0.6777777777777777</v>
      </c>
      <c r="L619" s="50"/>
      <c r="M619" s="390"/>
      <c r="N619" s="72"/>
      <c r="O619" s="178"/>
      <c r="P619" s="72"/>
      <c r="Q619" s="178"/>
      <c r="R619" s="72"/>
      <c r="S619" s="178"/>
      <c r="T619" s="88"/>
      <c r="U619" s="191"/>
      <c r="V619" s="54"/>
      <c r="W619" s="179"/>
      <c r="X619" s="54"/>
      <c r="Y619" s="179"/>
      <c r="Z619" s="54"/>
      <c r="AA619" s="179"/>
      <c r="AB619" s="56"/>
      <c r="AC619" s="176"/>
      <c r="AD619" s="54"/>
      <c r="AE619" s="179"/>
      <c r="AF619" s="54"/>
      <c r="AG619" s="179"/>
      <c r="AH619" s="54"/>
      <c r="AI619" s="179"/>
      <c r="AJ619" s="67"/>
      <c r="AK619" s="266"/>
      <c r="AL619" s="267"/>
      <c r="AM619" s="268"/>
      <c r="AN619" s="267"/>
      <c r="AO619" s="268"/>
      <c r="AP619" s="267"/>
      <c r="AQ619" s="268"/>
      <c r="AR619" s="270"/>
      <c r="AS619" s="380"/>
      <c r="AT619" s="61"/>
      <c r="AU619" s="45"/>
      <c r="AV619" s="61"/>
      <c r="AW619" s="46"/>
      <c r="AX619" s="59"/>
      <c r="AY619" s="166"/>
      <c r="AZ619" s="61"/>
      <c r="BA619" s="16"/>
      <c r="BB619" s="61"/>
      <c r="BC619" s="16"/>
      <c r="BD619" s="69"/>
      <c r="BE619" s="165"/>
      <c r="BF619" s="61"/>
      <c r="BG619" s="16"/>
      <c r="BH619" s="61"/>
      <c r="BI619" s="16"/>
      <c r="BJ619" s="59"/>
      <c r="BK619" s="47"/>
    </row>
    <row r="620" spans="2:63" x14ac:dyDescent="0.3">
      <c r="B620" s="32" t="s">
        <v>237</v>
      </c>
      <c r="C620" s="9" t="s">
        <v>236</v>
      </c>
      <c r="D620" s="21">
        <v>1952</v>
      </c>
      <c r="E620" s="24" t="s">
        <v>770</v>
      </c>
      <c r="F620" s="106"/>
      <c r="G620" s="298"/>
      <c r="H620" s="72"/>
      <c r="I620" s="72"/>
      <c r="J620" s="291">
        <f t="shared" si="54"/>
        <v>0</v>
      </c>
      <c r="K620" s="292">
        <f t="shared" si="55"/>
        <v>0.6777777777777777</v>
      </c>
      <c r="L620" s="144"/>
      <c r="M620" s="390"/>
      <c r="N620" s="72"/>
      <c r="O620" s="178"/>
      <c r="P620" s="72"/>
      <c r="Q620" s="178"/>
      <c r="R620" s="72"/>
      <c r="S620" s="178"/>
      <c r="T620" s="88"/>
      <c r="U620" s="192"/>
      <c r="V620" s="72"/>
      <c r="W620" s="178"/>
      <c r="X620" s="72"/>
      <c r="Y620" s="178"/>
      <c r="Z620" s="72"/>
      <c r="AA620" s="178"/>
      <c r="AB620" s="84"/>
      <c r="AC620" s="176"/>
      <c r="AD620" s="71"/>
      <c r="AE620" s="179"/>
      <c r="AF620" s="71"/>
      <c r="AG620" s="179"/>
      <c r="AH620" s="71"/>
      <c r="AI620" s="179"/>
      <c r="AJ620" s="82"/>
      <c r="AK620" s="266"/>
      <c r="AL620" s="267"/>
      <c r="AM620" s="268"/>
      <c r="AN620" s="267"/>
      <c r="AO620" s="268"/>
      <c r="AP620" s="267"/>
      <c r="AQ620" s="268"/>
      <c r="AR620" s="270"/>
      <c r="AS620" s="379"/>
      <c r="AT620" s="118"/>
      <c r="AU620" s="154">
        <v>6.6504629629629622E-2</v>
      </c>
      <c r="AV620" s="118">
        <v>1.5180977542932625</v>
      </c>
      <c r="AW620" s="155"/>
      <c r="AX620" s="120"/>
      <c r="AY620" s="124"/>
      <c r="AZ620" s="118"/>
      <c r="BA620" s="119"/>
      <c r="BB620" s="118"/>
      <c r="BC620" s="119"/>
      <c r="BD620" s="121"/>
      <c r="BE620" s="117"/>
      <c r="BF620" s="118"/>
      <c r="BG620" s="119"/>
      <c r="BH620" s="118"/>
      <c r="BI620" s="119"/>
      <c r="BJ620" s="120"/>
      <c r="BK620" s="83"/>
    </row>
    <row r="621" spans="2:63" x14ac:dyDescent="0.3">
      <c r="B621" s="32" t="s">
        <v>241</v>
      </c>
      <c r="C621" s="9" t="s">
        <v>240</v>
      </c>
      <c r="D621" s="21"/>
      <c r="E621" s="24"/>
      <c r="F621" s="106"/>
      <c r="G621" s="298"/>
      <c r="H621" s="72"/>
      <c r="I621" s="72"/>
      <c r="J621" s="291">
        <f t="shared" ref="J621:J684" si="56">$J$4*I621</f>
        <v>0</v>
      </c>
      <c r="K621" s="292">
        <f t="shared" ref="K621:K684" si="57">$K$4-$J$4*(I621/$I$4)</f>
        <v>0.6777777777777777</v>
      </c>
      <c r="L621" s="144"/>
      <c r="M621" s="390"/>
      <c r="N621" s="72"/>
      <c r="O621" s="178"/>
      <c r="P621" s="72"/>
      <c r="Q621" s="178"/>
      <c r="R621" s="72"/>
      <c r="S621" s="178"/>
      <c r="T621" s="88"/>
      <c r="U621" s="192"/>
      <c r="V621" s="72"/>
      <c r="W621" s="178"/>
      <c r="X621" s="72"/>
      <c r="Y621" s="178"/>
      <c r="Z621" s="72"/>
      <c r="AA621" s="178"/>
      <c r="AB621" s="84"/>
      <c r="AC621" s="176"/>
      <c r="AD621" s="71"/>
      <c r="AE621" s="179"/>
      <c r="AF621" s="71"/>
      <c r="AG621" s="179"/>
      <c r="AH621" s="71"/>
      <c r="AI621" s="179"/>
      <c r="AJ621" s="82"/>
      <c r="AK621" s="266"/>
      <c r="AL621" s="267"/>
      <c r="AM621" s="268"/>
      <c r="AN621" s="267"/>
      <c r="AO621" s="268"/>
      <c r="AP621" s="267"/>
      <c r="AQ621" s="268"/>
      <c r="AR621" s="270"/>
      <c r="AS621" s="379"/>
      <c r="AT621" s="118"/>
      <c r="AU621" s="154"/>
      <c r="AV621" s="118"/>
      <c r="AW621" s="155"/>
      <c r="AX621" s="120"/>
      <c r="AY621" s="124">
        <v>7.2268518518518524E-2</v>
      </c>
      <c r="AZ621" s="118">
        <v>1.6672897196261682</v>
      </c>
      <c r="BA621" s="119"/>
      <c r="BB621" s="118"/>
      <c r="BC621" s="119"/>
      <c r="BD621" s="121"/>
      <c r="BE621" s="117"/>
      <c r="BF621" s="118"/>
      <c r="BG621" s="119"/>
      <c r="BH621" s="118"/>
      <c r="BI621" s="119"/>
      <c r="BJ621" s="120"/>
      <c r="BK621" s="83"/>
    </row>
    <row r="622" spans="2:63" x14ac:dyDescent="0.3">
      <c r="B622" s="32" t="s">
        <v>243</v>
      </c>
      <c r="C622" s="9" t="s">
        <v>242</v>
      </c>
      <c r="D622" s="21"/>
      <c r="E622" s="24"/>
      <c r="F622" s="106"/>
      <c r="G622" s="298"/>
      <c r="H622" s="72"/>
      <c r="I622" s="72"/>
      <c r="J622" s="291">
        <f t="shared" si="56"/>
        <v>0</v>
      </c>
      <c r="K622" s="292">
        <f t="shared" si="57"/>
        <v>0.6777777777777777</v>
      </c>
      <c r="L622" s="144"/>
      <c r="M622" s="390"/>
      <c r="N622" s="72"/>
      <c r="O622" s="178"/>
      <c r="P622" s="72"/>
      <c r="Q622" s="178"/>
      <c r="R622" s="72"/>
      <c r="S622" s="178"/>
      <c r="T622" s="88"/>
      <c r="U622" s="192"/>
      <c r="V622" s="72"/>
      <c r="W622" s="178"/>
      <c r="X622" s="72"/>
      <c r="Y622" s="178"/>
      <c r="Z622" s="72"/>
      <c r="AA622" s="178"/>
      <c r="AB622" s="84"/>
      <c r="AC622" s="176"/>
      <c r="AD622" s="71"/>
      <c r="AE622" s="179"/>
      <c r="AF622" s="71"/>
      <c r="AG622" s="179"/>
      <c r="AH622" s="71"/>
      <c r="AI622" s="179"/>
      <c r="AJ622" s="82"/>
      <c r="AK622" s="266"/>
      <c r="AL622" s="267"/>
      <c r="AM622" s="268"/>
      <c r="AN622" s="267"/>
      <c r="AO622" s="268"/>
      <c r="AP622" s="267"/>
      <c r="AQ622" s="268"/>
      <c r="AR622" s="270"/>
      <c r="AS622" s="379"/>
      <c r="AT622" s="118"/>
      <c r="AU622" s="154"/>
      <c r="AV622" s="118"/>
      <c r="AW622" s="155"/>
      <c r="AX622" s="120"/>
      <c r="AY622" s="124"/>
      <c r="AZ622" s="118"/>
      <c r="BA622" s="119"/>
      <c r="BB622" s="118"/>
      <c r="BC622" s="119"/>
      <c r="BD622" s="121"/>
      <c r="BE622" s="117"/>
      <c r="BF622" s="118"/>
      <c r="BG622" s="119"/>
      <c r="BH622" s="118"/>
      <c r="BI622" s="119">
        <v>1.7561342592592594E-2</v>
      </c>
      <c r="BJ622" s="120">
        <v>1.6356678285242017</v>
      </c>
      <c r="BK622" s="83"/>
    </row>
    <row r="623" spans="2:63" x14ac:dyDescent="0.3">
      <c r="B623" s="32" t="s">
        <v>247</v>
      </c>
      <c r="C623" s="9" t="s">
        <v>246</v>
      </c>
      <c r="D623" s="21">
        <v>1995</v>
      </c>
      <c r="E623" s="24" t="s">
        <v>764</v>
      </c>
      <c r="F623" s="106"/>
      <c r="G623" s="298"/>
      <c r="H623" s="72"/>
      <c r="I623" s="72"/>
      <c r="J623" s="291">
        <f t="shared" si="56"/>
        <v>0</v>
      </c>
      <c r="K623" s="292">
        <f t="shared" si="57"/>
        <v>0.6777777777777777</v>
      </c>
      <c r="L623" s="144"/>
      <c r="M623" s="390"/>
      <c r="N623" s="72"/>
      <c r="O623" s="178"/>
      <c r="P623" s="72"/>
      <c r="Q623" s="178"/>
      <c r="R623" s="72"/>
      <c r="S623" s="178"/>
      <c r="T623" s="88"/>
      <c r="U623" s="192"/>
      <c r="V623" s="72"/>
      <c r="W623" s="178"/>
      <c r="X623" s="72"/>
      <c r="Y623" s="178"/>
      <c r="Z623" s="72"/>
      <c r="AA623" s="178"/>
      <c r="AB623" s="84"/>
      <c r="AC623" s="176"/>
      <c r="AD623" s="71"/>
      <c r="AE623" s="179"/>
      <c r="AF623" s="71"/>
      <c r="AG623" s="179"/>
      <c r="AH623" s="71"/>
      <c r="AI623" s="179"/>
      <c r="AJ623" s="82"/>
      <c r="AK623" s="266"/>
      <c r="AL623" s="267"/>
      <c r="AM623" s="268"/>
      <c r="AN623" s="267"/>
      <c r="AO623" s="268"/>
      <c r="AP623" s="267"/>
      <c r="AQ623" s="268"/>
      <c r="AR623" s="270"/>
      <c r="AS623" s="379"/>
      <c r="AT623" s="118"/>
      <c r="AU623" s="154">
        <v>6.5231481481481488E-2</v>
      </c>
      <c r="AV623" s="118">
        <v>1.4890356671070013</v>
      </c>
      <c r="AW623" s="155"/>
      <c r="AX623" s="120"/>
      <c r="AY623" s="124"/>
      <c r="AZ623" s="118"/>
      <c r="BA623" s="119"/>
      <c r="BB623" s="118"/>
      <c r="BC623" s="119"/>
      <c r="BD623" s="121"/>
      <c r="BE623" s="117"/>
      <c r="BF623" s="118"/>
      <c r="BG623" s="119"/>
      <c r="BH623" s="118"/>
      <c r="BI623" s="119"/>
      <c r="BJ623" s="120"/>
      <c r="BK623" s="83"/>
    </row>
    <row r="624" spans="2:63" x14ac:dyDescent="0.3">
      <c r="B624" s="32" t="s">
        <v>255</v>
      </c>
      <c r="C624" s="9" t="s">
        <v>254</v>
      </c>
      <c r="D624" s="21">
        <v>1978</v>
      </c>
      <c r="E624" s="24" t="s">
        <v>714</v>
      </c>
      <c r="F624" s="106"/>
      <c r="G624" s="298"/>
      <c r="H624" s="72"/>
      <c r="I624" s="72"/>
      <c r="J624" s="291">
        <f t="shared" si="56"/>
        <v>0</v>
      </c>
      <c r="K624" s="292">
        <f t="shared" si="57"/>
        <v>0.6777777777777777</v>
      </c>
      <c r="L624" s="144"/>
      <c r="M624" s="390"/>
      <c r="N624" s="72"/>
      <c r="O624" s="178"/>
      <c r="P624" s="72"/>
      <c r="Q624" s="178"/>
      <c r="R624" s="72"/>
      <c r="S624" s="178"/>
      <c r="T624" s="88"/>
      <c r="U624" s="192"/>
      <c r="V624" s="72"/>
      <c r="W624" s="178"/>
      <c r="X624" s="72"/>
      <c r="Y624" s="178"/>
      <c r="Z624" s="72"/>
      <c r="AA624" s="178"/>
      <c r="AB624" s="84"/>
      <c r="AC624" s="176"/>
      <c r="AD624" s="71"/>
      <c r="AE624" s="179"/>
      <c r="AF624" s="71"/>
      <c r="AG624" s="179"/>
      <c r="AH624" s="71"/>
      <c r="AI624" s="179"/>
      <c r="AJ624" s="82"/>
      <c r="AK624" s="266"/>
      <c r="AL624" s="267"/>
      <c r="AM624" s="268"/>
      <c r="AN624" s="267"/>
      <c r="AO624" s="268"/>
      <c r="AP624" s="267"/>
      <c r="AQ624" s="268"/>
      <c r="AR624" s="270"/>
      <c r="AS624" s="379">
        <v>4.7418981481481486E-2</v>
      </c>
      <c r="AT624" s="118">
        <v>1.1390047261606895</v>
      </c>
      <c r="AU624" s="154"/>
      <c r="AV624" s="118"/>
      <c r="AW624" s="155"/>
      <c r="AX624" s="120"/>
      <c r="AY624" s="124"/>
      <c r="AZ624" s="118"/>
      <c r="BA624" s="119"/>
      <c r="BB624" s="118"/>
      <c r="BC624" s="119"/>
      <c r="BD624" s="121"/>
      <c r="BE624" s="117"/>
      <c r="BF624" s="118"/>
      <c r="BG624" s="119"/>
      <c r="BH624" s="118"/>
      <c r="BI624" s="119"/>
      <c r="BJ624" s="120"/>
      <c r="BK624" s="83"/>
    </row>
    <row r="625" spans="2:63" x14ac:dyDescent="0.3">
      <c r="B625" s="32" t="s">
        <v>257</v>
      </c>
      <c r="C625" s="9" t="s">
        <v>256</v>
      </c>
      <c r="D625" s="21">
        <v>1977</v>
      </c>
      <c r="E625" s="24" t="s">
        <v>1266</v>
      </c>
      <c r="F625" s="106"/>
      <c r="G625" s="298"/>
      <c r="H625" s="72"/>
      <c r="I625" s="72"/>
      <c r="J625" s="291">
        <f t="shared" si="56"/>
        <v>0</v>
      </c>
      <c r="K625" s="292">
        <f t="shared" si="57"/>
        <v>0.6777777777777777</v>
      </c>
      <c r="L625" s="144"/>
      <c r="M625" s="390"/>
      <c r="N625" s="72"/>
      <c r="O625" s="178"/>
      <c r="P625" s="72"/>
      <c r="Q625" s="178"/>
      <c r="R625" s="72"/>
      <c r="S625" s="178"/>
      <c r="T625" s="88"/>
      <c r="U625" s="192"/>
      <c r="V625" s="72"/>
      <c r="W625" s="178"/>
      <c r="X625" s="72"/>
      <c r="Y625" s="178"/>
      <c r="Z625" s="72"/>
      <c r="AA625" s="178"/>
      <c r="AB625" s="84"/>
      <c r="AC625" s="176"/>
      <c r="AD625" s="71"/>
      <c r="AE625" s="179"/>
      <c r="AF625" s="71"/>
      <c r="AG625" s="179"/>
      <c r="AH625" s="71"/>
      <c r="AI625" s="179"/>
      <c r="AJ625" s="82"/>
      <c r="AK625" s="266" t="s">
        <v>1181</v>
      </c>
      <c r="AL625" s="267">
        <v>1.3328173374612999</v>
      </c>
      <c r="AM625" s="268">
        <v>5.281250000000004E-2</v>
      </c>
      <c r="AN625" s="267">
        <v>1.2345779220779254</v>
      </c>
      <c r="AO625" s="268">
        <v>1.3418287037037069E-2</v>
      </c>
      <c r="AP625" s="267">
        <v>1.2189721159103419</v>
      </c>
      <c r="AQ625" s="268">
        <v>7.0914351851851798E-2</v>
      </c>
      <c r="AR625" s="270">
        <v>1.2575083089007602</v>
      </c>
      <c r="AS625" s="379">
        <v>5.4965277777777773E-2</v>
      </c>
      <c r="AT625" s="118">
        <v>1.3202668890742282</v>
      </c>
      <c r="AU625" s="154" t="s">
        <v>589</v>
      </c>
      <c r="AV625" s="118"/>
      <c r="AW625" s="155">
        <v>1.4503472222222223E-2</v>
      </c>
      <c r="AX625" s="120">
        <v>1.3086750678827543</v>
      </c>
      <c r="AY625" s="124"/>
      <c r="AZ625" s="118"/>
      <c r="BA625" s="119"/>
      <c r="BB625" s="118"/>
      <c r="BC625" s="119"/>
      <c r="BD625" s="121"/>
      <c r="BE625" s="117"/>
      <c r="BF625" s="118"/>
      <c r="BG625" s="119"/>
      <c r="BH625" s="118"/>
      <c r="BI625" s="119"/>
      <c r="BJ625" s="120"/>
      <c r="BK625" s="83"/>
    </row>
    <row r="626" spans="2:63" x14ac:dyDescent="0.3">
      <c r="B626" s="32" t="s">
        <v>259</v>
      </c>
      <c r="C626" s="9" t="s">
        <v>258</v>
      </c>
      <c r="D626" s="21"/>
      <c r="E626" s="12" t="s">
        <v>703</v>
      </c>
      <c r="F626" s="106"/>
      <c r="G626" s="298"/>
      <c r="H626" s="72"/>
      <c r="I626" s="72"/>
      <c r="J626" s="291">
        <f t="shared" si="56"/>
        <v>0</v>
      </c>
      <c r="K626" s="292">
        <f t="shared" si="57"/>
        <v>0.6777777777777777</v>
      </c>
      <c r="L626" s="144"/>
      <c r="M626" s="390"/>
      <c r="N626" s="72"/>
      <c r="O626" s="178"/>
      <c r="P626" s="72"/>
      <c r="Q626" s="178"/>
      <c r="R626" s="72"/>
      <c r="S626" s="178"/>
      <c r="T626" s="88"/>
      <c r="U626" s="192"/>
      <c r="V626" s="72"/>
      <c r="W626" s="178"/>
      <c r="X626" s="72"/>
      <c r="Y626" s="178"/>
      <c r="Z626" s="72"/>
      <c r="AA626" s="178"/>
      <c r="AB626" s="84"/>
      <c r="AC626" s="176"/>
      <c r="AD626" s="71"/>
      <c r="AE626" s="179"/>
      <c r="AF626" s="71"/>
      <c r="AG626" s="179"/>
      <c r="AH626" s="71"/>
      <c r="AI626" s="179"/>
      <c r="AJ626" s="82"/>
      <c r="AK626" s="266"/>
      <c r="AL626" s="267"/>
      <c r="AM626" s="268"/>
      <c r="AN626" s="267"/>
      <c r="AO626" s="268"/>
      <c r="AP626" s="267"/>
      <c r="AQ626" s="268"/>
      <c r="AR626" s="270"/>
      <c r="AS626" s="379"/>
      <c r="AT626" s="118"/>
      <c r="AU626" s="154"/>
      <c r="AV626" s="118"/>
      <c r="AW626" s="155">
        <v>1.5194444444444446E-2</v>
      </c>
      <c r="AX626" s="120">
        <v>1.3710227668314419</v>
      </c>
      <c r="AY626" s="124"/>
      <c r="AZ626" s="118"/>
      <c r="BA626" s="119"/>
      <c r="BB626" s="118"/>
      <c r="BC626" s="119"/>
      <c r="BD626" s="121"/>
      <c r="BE626" s="117"/>
      <c r="BF626" s="118"/>
      <c r="BG626" s="119"/>
      <c r="BH626" s="118"/>
      <c r="BI626" s="119"/>
      <c r="BJ626" s="120"/>
      <c r="BK626" s="83"/>
    </row>
    <row r="627" spans="2:63" x14ac:dyDescent="0.3">
      <c r="B627" s="32" t="s">
        <v>261</v>
      </c>
      <c r="C627" s="9" t="s">
        <v>260</v>
      </c>
      <c r="D627" s="21"/>
      <c r="E627" s="24"/>
      <c r="F627" s="106"/>
      <c r="G627" s="298"/>
      <c r="H627" s="72"/>
      <c r="I627" s="72"/>
      <c r="J627" s="291">
        <f t="shared" si="56"/>
        <v>0</v>
      </c>
      <c r="K627" s="292">
        <f t="shared" si="57"/>
        <v>0.6777777777777777</v>
      </c>
      <c r="L627" s="144"/>
      <c r="M627" s="390"/>
      <c r="N627" s="72"/>
      <c r="O627" s="178"/>
      <c r="P627" s="72"/>
      <c r="Q627" s="178"/>
      <c r="R627" s="72"/>
      <c r="S627" s="178"/>
      <c r="T627" s="88"/>
      <c r="U627" s="192"/>
      <c r="V627" s="72"/>
      <c r="W627" s="178"/>
      <c r="X627" s="72"/>
      <c r="Y627" s="178"/>
      <c r="Z627" s="72"/>
      <c r="AA627" s="178"/>
      <c r="AB627" s="84"/>
      <c r="AC627" s="176"/>
      <c r="AD627" s="71"/>
      <c r="AE627" s="179"/>
      <c r="AF627" s="71"/>
      <c r="AG627" s="179"/>
      <c r="AH627" s="71"/>
      <c r="AI627" s="179"/>
      <c r="AJ627" s="82"/>
      <c r="AK627" s="266"/>
      <c r="AL627" s="267"/>
      <c r="AM627" s="268"/>
      <c r="AN627" s="267"/>
      <c r="AO627" s="268"/>
      <c r="AP627" s="267"/>
      <c r="AQ627" s="268"/>
      <c r="AR627" s="270"/>
      <c r="AS627" s="379"/>
      <c r="AT627" s="118"/>
      <c r="AU627" s="154"/>
      <c r="AV627" s="118"/>
      <c r="AW627" s="155"/>
      <c r="AX627" s="120"/>
      <c r="AY627" s="124"/>
      <c r="AZ627" s="118"/>
      <c r="BA627" s="119">
        <v>5.9988425925925924E-2</v>
      </c>
      <c r="BB627" s="118">
        <v>1.3539707419017766</v>
      </c>
      <c r="BC627" s="119"/>
      <c r="BD627" s="121"/>
      <c r="BE627" s="117"/>
      <c r="BF627" s="118"/>
      <c r="BG627" s="119">
        <v>0.10103009259259259</v>
      </c>
      <c r="BH627" s="118">
        <v>1.5446823571049373</v>
      </c>
      <c r="BI627" s="119"/>
      <c r="BJ627" s="120"/>
      <c r="BK627" s="83"/>
    </row>
    <row r="628" spans="2:63" x14ac:dyDescent="0.3">
      <c r="B628" s="258" t="s">
        <v>621</v>
      </c>
      <c r="C628" s="17" t="s">
        <v>620</v>
      </c>
      <c r="D628" s="21"/>
      <c r="E628" s="12"/>
      <c r="F628" s="106"/>
      <c r="G628" s="298"/>
      <c r="H628" s="54"/>
      <c r="I628" s="54"/>
      <c r="J628" s="291">
        <f t="shared" si="56"/>
        <v>0</v>
      </c>
      <c r="K628" s="292">
        <f t="shared" si="57"/>
        <v>0.6777777777777777</v>
      </c>
      <c r="L628" s="50"/>
      <c r="M628" s="390"/>
      <c r="N628" s="72"/>
      <c r="O628" s="178"/>
      <c r="P628" s="72"/>
      <c r="Q628" s="178"/>
      <c r="R628" s="72"/>
      <c r="S628" s="178"/>
      <c r="T628" s="88"/>
      <c r="U628" s="191"/>
      <c r="V628" s="54"/>
      <c r="W628" s="179"/>
      <c r="X628" s="54"/>
      <c r="Y628" s="179"/>
      <c r="Z628" s="54"/>
      <c r="AA628" s="179"/>
      <c r="AB628" s="56"/>
      <c r="AC628" s="176"/>
      <c r="AD628" s="54"/>
      <c r="AE628" s="179"/>
      <c r="AF628" s="54"/>
      <c r="AG628" s="179"/>
      <c r="AH628" s="54"/>
      <c r="AI628" s="179"/>
      <c r="AJ628" s="67"/>
      <c r="AK628" s="266"/>
      <c r="AL628" s="267"/>
      <c r="AM628" s="268"/>
      <c r="AN628" s="267"/>
      <c r="AO628" s="268"/>
      <c r="AP628" s="267"/>
      <c r="AQ628" s="268"/>
      <c r="AR628" s="270"/>
      <c r="AS628" s="380"/>
      <c r="AT628" s="61"/>
      <c r="AU628" s="45"/>
      <c r="AV628" s="61"/>
      <c r="AW628" s="46"/>
      <c r="AX628" s="59"/>
      <c r="AY628" s="166"/>
      <c r="AZ628" s="61"/>
      <c r="BA628" s="16"/>
      <c r="BB628" s="61"/>
      <c r="BC628" s="16"/>
      <c r="BD628" s="69"/>
      <c r="BE628" s="165"/>
      <c r="BF628" s="61"/>
      <c r="BG628" s="16"/>
      <c r="BH628" s="61"/>
      <c r="BI628" s="16"/>
      <c r="BJ628" s="59"/>
      <c r="BK628" s="47"/>
    </row>
    <row r="629" spans="2:63" x14ac:dyDescent="0.3">
      <c r="B629" s="41" t="s">
        <v>263</v>
      </c>
      <c r="C629" s="9" t="s">
        <v>262</v>
      </c>
      <c r="D629" s="25"/>
      <c r="E629" s="24"/>
      <c r="F629" s="106"/>
      <c r="G629" s="298"/>
      <c r="H629" s="72"/>
      <c r="I629" s="72"/>
      <c r="J629" s="291">
        <f t="shared" si="56"/>
        <v>0</v>
      </c>
      <c r="K629" s="292">
        <f t="shared" si="57"/>
        <v>0.6777777777777777</v>
      </c>
      <c r="L629" s="144"/>
      <c r="M629" s="390"/>
      <c r="N629" s="72"/>
      <c r="O629" s="178"/>
      <c r="P629" s="72"/>
      <c r="Q629" s="178"/>
      <c r="R629" s="72"/>
      <c r="S629" s="178"/>
      <c r="T629" s="88"/>
      <c r="U629" s="192"/>
      <c r="V629" s="72"/>
      <c r="W629" s="178"/>
      <c r="X629" s="72"/>
      <c r="Y629" s="178"/>
      <c r="Z629" s="72"/>
      <c r="AA629" s="178"/>
      <c r="AB629" s="84"/>
      <c r="AC629" s="176"/>
      <c r="AD629" s="71"/>
      <c r="AE629" s="179"/>
      <c r="AF629" s="71"/>
      <c r="AG629" s="179"/>
      <c r="AH629" s="71"/>
      <c r="AI629" s="179"/>
      <c r="AJ629" s="82"/>
      <c r="AK629" s="266"/>
      <c r="AL629" s="267"/>
      <c r="AM629" s="268"/>
      <c r="AN629" s="267"/>
      <c r="AO629" s="268"/>
      <c r="AP629" s="267"/>
      <c r="AQ629" s="268"/>
      <c r="AR629" s="270"/>
      <c r="AS629" s="379"/>
      <c r="AT629" s="118"/>
      <c r="AU629" s="154"/>
      <c r="AV629" s="118"/>
      <c r="AW629" s="155"/>
      <c r="AX629" s="120"/>
      <c r="AY629" s="124"/>
      <c r="AZ629" s="118"/>
      <c r="BA629" s="119"/>
      <c r="BB629" s="118"/>
      <c r="BC629" s="119"/>
      <c r="BD629" s="121"/>
      <c r="BE629" s="117"/>
      <c r="BF629" s="118"/>
      <c r="BG629" s="119"/>
      <c r="BH629" s="118"/>
      <c r="BI629" s="119">
        <v>1.6002700617283951E-2</v>
      </c>
      <c r="BJ629" s="120">
        <v>1.490495526249596</v>
      </c>
      <c r="BK629" s="83"/>
    </row>
    <row r="630" spans="2:63" x14ac:dyDescent="0.3">
      <c r="B630" s="32" t="s">
        <v>1758</v>
      </c>
      <c r="C630" s="162" t="s">
        <v>1959</v>
      </c>
      <c r="D630" s="21">
        <v>1975</v>
      </c>
      <c r="E630" s="12" t="s">
        <v>2053</v>
      </c>
      <c r="F630" s="106"/>
      <c r="G630" s="299"/>
      <c r="H630" s="54"/>
      <c r="I630" s="16"/>
      <c r="J630" s="291">
        <f t="shared" si="56"/>
        <v>0</v>
      </c>
      <c r="K630" s="292">
        <f t="shared" si="57"/>
        <v>0.6777777777777777</v>
      </c>
      <c r="L630" s="50"/>
      <c r="M630" s="390"/>
      <c r="N630" s="72"/>
      <c r="O630" s="178"/>
      <c r="P630" s="72"/>
      <c r="Q630" s="178"/>
      <c r="R630" s="72"/>
      <c r="S630" s="178"/>
      <c r="T630" s="88"/>
      <c r="U630" s="387"/>
      <c r="V630" s="179"/>
      <c r="W630" s="54"/>
      <c r="X630" s="179"/>
      <c r="Y630" s="54"/>
      <c r="Z630" s="179"/>
      <c r="AA630" s="54"/>
      <c r="AB630" s="184"/>
      <c r="AC630" s="231"/>
      <c r="AD630" s="179"/>
      <c r="AE630" s="54"/>
      <c r="AF630" s="179"/>
      <c r="AG630" s="54"/>
      <c r="AH630" s="179"/>
      <c r="AI630" s="232"/>
      <c r="AJ630" s="230"/>
      <c r="AK630" s="272"/>
      <c r="AL630" s="268"/>
      <c r="AM630" s="267"/>
      <c r="AN630" s="268"/>
      <c r="AO630" s="267"/>
      <c r="AP630" s="268"/>
      <c r="AQ630" s="267"/>
      <c r="AR630" s="375"/>
      <c r="AS630" s="235"/>
      <c r="AT630" s="45"/>
      <c r="AU630" s="61"/>
      <c r="AV630" s="46"/>
      <c r="AW630" s="61"/>
      <c r="AX630" s="234"/>
      <c r="AY630" s="233"/>
      <c r="AZ630" s="16"/>
      <c r="BA630" s="61"/>
      <c r="BB630" s="16"/>
      <c r="BC630" s="61"/>
      <c r="BD630" s="242"/>
      <c r="BE630" s="235"/>
      <c r="BF630" s="16"/>
      <c r="BG630" s="61"/>
      <c r="BH630" s="16"/>
      <c r="BI630" s="61"/>
      <c r="BJ630" s="237"/>
      <c r="BK630" s="47"/>
    </row>
    <row r="631" spans="2:63" x14ac:dyDescent="0.3">
      <c r="B631" s="32" t="s">
        <v>267</v>
      </c>
      <c r="C631" s="9" t="s">
        <v>266</v>
      </c>
      <c r="D631" s="21"/>
      <c r="E631" s="24"/>
      <c r="F631" s="106"/>
      <c r="G631" s="298"/>
      <c r="H631" s="72"/>
      <c r="I631" s="72"/>
      <c r="J631" s="291">
        <f t="shared" si="56"/>
        <v>0</v>
      </c>
      <c r="K631" s="292">
        <f t="shared" si="57"/>
        <v>0.6777777777777777</v>
      </c>
      <c r="L631" s="144"/>
      <c r="M631" s="390"/>
      <c r="N631" s="72"/>
      <c r="O631" s="178"/>
      <c r="P631" s="72"/>
      <c r="Q631" s="178"/>
      <c r="R631" s="72"/>
      <c r="S631" s="178"/>
      <c r="T631" s="88"/>
      <c r="U631" s="192"/>
      <c r="V631" s="72"/>
      <c r="W631" s="178"/>
      <c r="X631" s="72"/>
      <c r="Y631" s="178"/>
      <c r="Z631" s="72"/>
      <c r="AA631" s="178"/>
      <c r="AB631" s="84"/>
      <c r="AC631" s="176"/>
      <c r="AD631" s="71"/>
      <c r="AE631" s="179"/>
      <c r="AF631" s="71"/>
      <c r="AG631" s="179"/>
      <c r="AH631" s="71"/>
      <c r="AI631" s="179"/>
      <c r="AJ631" s="82"/>
      <c r="AK631" s="266"/>
      <c r="AL631" s="267"/>
      <c r="AM631" s="268"/>
      <c r="AN631" s="267"/>
      <c r="AO631" s="268"/>
      <c r="AP631" s="267"/>
      <c r="AQ631" s="268"/>
      <c r="AR631" s="270"/>
      <c r="AS631" s="379"/>
      <c r="AT631" s="118"/>
      <c r="AU631" s="154"/>
      <c r="AV631" s="118"/>
      <c r="AW631" s="155"/>
      <c r="AX631" s="120"/>
      <c r="AY631" s="124">
        <v>5.1215277777777783E-2</v>
      </c>
      <c r="AZ631" s="118">
        <v>1.1815754339118827</v>
      </c>
      <c r="BA631" s="119"/>
      <c r="BB631" s="118"/>
      <c r="BC631" s="119"/>
      <c r="BD631" s="121"/>
      <c r="BE631" s="117"/>
      <c r="BF631" s="118"/>
      <c r="BG631" s="119"/>
      <c r="BH631" s="118"/>
      <c r="BI631" s="119"/>
      <c r="BJ631" s="120"/>
      <c r="BK631" s="83"/>
    </row>
    <row r="632" spans="2:63" x14ac:dyDescent="0.3">
      <c r="B632" s="258" t="s">
        <v>681</v>
      </c>
      <c r="C632" s="19" t="s">
        <v>675</v>
      </c>
      <c r="D632" s="21">
        <v>1974</v>
      </c>
      <c r="E632" s="12" t="s">
        <v>737</v>
      </c>
      <c r="F632" s="106"/>
      <c r="G632" s="298"/>
      <c r="H632" s="54"/>
      <c r="I632" s="54"/>
      <c r="J632" s="291">
        <f t="shared" si="56"/>
        <v>0</v>
      </c>
      <c r="K632" s="292">
        <f t="shared" si="57"/>
        <v>0.6777777777777777</v>
      </c>
      <c r="L632" s="50"/>
      <c r="M632" s="390"/>
      <c r="N632" s="72"/>
      <c r="O632" s="178"/>
      <c r="P632" s="72"/>
      <c r="Q632" s="178"/>
      <c r="R632" s="72"/>
      <c r="S632" s="178"/>
      <c r="T632" s="88"/>
      <c r="U632" s="191"/>
      <c r="V632" s="54"/>
      <c r="W632" s="179"/>
      <c r="X632" s="54"/>
      <c r="Y632" s="179"/>
      <c r="Z632" s="54"/>
      <c r="AA632" s="179"/>
      <c r="AB632" s="56"/>
      <c r="AC632" s="176"/>
      <c r="AD632" s="54"/>
      <c r="AE632" s="179"/>
      <c r="AF632" s="54"/>
      <c r="AG632" s="179"/>
      <c r="AH632" s="54"/>
      <c r="AI632" s="179"/>
      <c r="AJ632" s="67"/>
      <c r="AK632" s="266"/>
      <c r="AL632" s="267"/>
      <c r="AM632" s="268"/>
      <c r="AN632" s="267"/>
      <c r="AO632" s="268"/>
      <c r="AP632" s="267"/>
      <c r="AQ632" s="268"/>
      <c r="AR632" s="270"/>
      <c r="AS632" s="380"/>
      <c r="AT632" s="61"/>
      <c r="AU632" s="45"/>
      <c r="AV632" s="61"/>
      <c r="AW632" s="46"/>
      <c r="AX632" s="59"/>
      <c r="AY632" s="166"/>
      <c r="AZ632" s="61"/>
      <c r="BA632" s="16"/>
      <c r="BB632" s="61"/>
      <c r="BC632" s="16"/>
      <c r="BD632" s="69"/>
      <c r="BE632" s="165"/>
      <c r="BF632" s="61"/>
      <c r="BG632" s="16"/>
      <c r="BH632" s="61"/>
      <c r="BI632" s="16"/>
      <c r="BJ632" s="59"/>
      <c r="BK632" s="47"/>
    </row>
    <row r="633" spans="2:63" x14ac:dyDescent="0.3">
      <c r="B633" s="258" t="s">
        <v>682</v>
      </c>
      <c r="C633" s="19" t="s">
        <v>674</v>
      </c>
      <c r="D633" s="21">
        <v>2003</v>
      </c>
      <c r="E633" s="12" t="s">
        <v>737</v>
      </c>
      <c r="F633" s="106"/>
      <c r="G633" s="298"/>
      <c r="H633" s="54"/>
      <c r="I633" s="54"/>
      <c r="J633" s="291">
        <f t="shared" si="56"/>
        <v>0</v>
      </c>
      <c r="K633" s="292">
        <f t="shared" si="57"/>
        <v>0.6777777777777777</v>
      </c>
      <c r="L633" s="50"/>
      <c r="M633" s="390"/>
      <c r="N633" s="72"/>
      <c r="O633" s="178"/>
      <c r="P633" s="72"/>
      <c r="Q633" s="178"/>
      <c r="R633" s="72"/>
      <c r="S633" s="178"/>
      <c r="T633" s="88"/>
      <c r="U633" s="191"/>
      <c r="V633" s="54"/>
      <c r="W633" s="179"/>
      <c r="X633" s="54"/>
      <c r="Y633" s="179"/>
      <c r="Z633" s="54"/>
      <c r="AA633" s="179"/>
      <c r="AB633" s="56"/>
      <c r="AC633" s="176"/>
      <c r="AD633" s="54"/>
      <c r="AE633" s="179"/>
      <c r="AF633" s="54"/>
      <c r="AG633" s="179"/>
      <c r="AH633" s="54"/>
      <c r="AI633" s="179"/>
      <c r="AJ633" s="67"/>
      <c r="AK633" s="266"/>
      <c r="AL633" s="267"/>
      <c r="AM633" s="268"/>
      <c r="AN633" s="267"/>
      <c r="AO633" s="268"/>
      <c r="AP633" s="267"/>
      <c r="AQ633" s="268"/>
      <c r="AR633" s="270"/>
      <c r="AS633" s="380"/>
      <c r="AT633" s="61"/>
      <c r="AU633" s="45"/>
      <c r="AV633" s="61"/>
      <c r="AW633" s="46"/>
      <c r="AX633" s="59"/>
      <c r="AY633" s="166"/>
      <c r="AZ633" s="61"/>
      <c r="BA633" s="16"/>
      <c r="BB633" s="61"/>
      <c r="BC633" s="16"/>
      <c r="BD633" s="69"/>
      <c r="BE633" s="165"/>
      <c r="BF633" s="61"/>
      <c r="BG633" s="16"/>
      <c r="BH633" s="61"/>
      <c r="BI633" s="16"/>
      <c r="BJ633" s="59"/>
      <c r="BK633" s="47"/>
    </row>
    <row r="634" spans="2:63" x14ac:dyDescent="0.3">
      <c r="B634" s="32" t="s">
        <v>269</v>
      </c>
      <c r="C634" s="9" t="s">
        <v>268</v>
      </c>
      <c r="D634" s="21"/>
      <c r="E634" s="24"/>
      <c r="F634" s="106"/>
      <c r="G634" s="298"/>
      <c r="H634" s="72"/>
      <c r="I634" s="72"/>
      <c r="J634" s="291">
        <f t="shared" si="56"/>
        <v>0</v>
      </c>
      <c r="K634" s="292">
        <f t="shared" si="57"/>
        <v>0.6777777777777777</v>
      </c>
      <c r="L634" s="144"/>
      <c r="M634" s="390"/>
      <c r="N634" s="72"/>
      <c r="O634" s="178"/>
      <c r="P634" s="72"/>
      <c r="Q634" s="178"/>
      <c r="R634" s="72"/>
      <c r="S634" s="178"/>
      <c r="T634" s="88"/>
      <c r="U634" s="192"/>
      <c r="V634" s="72"/>
      <c r="W634" s="178"/>
      <c r="X634" s="72"/>
      <c r="Y634" s="178"/>
      <c r="Z634" s="72"/>
      <c r="AA634" s="178"/>
      <c r="AB634" s="84"/>
      <c r="AC634" s="176"/>
      <c r="AD634" s="71"/>
      <c r="AE634" s="179"/>
      <c r="AF634" s="71"/>
      <c r="AG634" s="179"/>
      <c r="AH634" s="71"/>
      <c r="AI634" s="179"/>
      <c r="AJ634" s="82"/>
      <c r="AK634" s="266"/>
      <c r="AL634" s="267"/>
      <c r="AM634" s="268"/>
      <c r="AN634" s="267"/>
      <c r="AO634" s="268"/>
      <c r="AP634" s="267"/>
      <c r="AQ634" s="268"/>
      <c r="AR634" s="270"/>
      <c r="AS634" s="379"/>
      <c r="AT634" s="118"/>
      <c r="AU634" s="154"/>
      <c r="AV634" s="118"/>
      <c r="AW634" s="155">
        <v>1.1544367283950618E-2</v>
      </c>
      <c r="AX634" s="120">
        <v>1.0416695676390726</v>
      </c>
      <c r="AY634" s="124"/>
      <c r="AZ634" s="118"/>
      <c r="BA634" s="119"/>
      <c r="BB634" s="118"/>
      <c r="BC634" s="119">
        <v>1.2711419753086419E-2</v>
      </c>
      <c r="BD634" s="121">
        <v>1.1480939438288382</v>
      </c>
      <c r="BE634" s="117"/>
      <c r="BF634" s="118"/>
      <c r="BG634" s="119"/>
      <c r="BH634" s="118"/>
      <c r="BI634" s="119">
        <v>1.2202160493827158E-2</v>
      </c>
      <c r="BJ634" s="120">
        <v>1.1365122713715907</v>
      </c>
      <c r="BK634" s="83"/>
    </row>
    <row r="635" spans="2:63" x14ac:dyDescent="0.3">
      <c r="B635" s="258" t="s">
        <v>623</v>
      </c>
      <c r="C635" s="17" t="s">
        <v>622</v>
      </c>
      <c r="D635" s="21"/>
      <c r="E635" s="12"/>
      <c r="F635" s="106"/>
      <c r="G635" s="298"/>
      <c r="H635" s="54"/>
      <c r="I635" s="54"/>
      <c r="J635" s="291">
        <f t="shared" si="56"/>
        <v>0</v>
      </c>
      <c r="K635" s="292">
        <f t="shared" si="57"/>
        <v>0.6777777777777777</v>
      </c>
      <c r="L635" s="50"/>
      <c r="M635" s="390"/>
      <c r="N635" s="72"/>
      <c r="O635" s="178"/>
      <c r="P635" s="72"/>
      <c r="Q635" s="178"/>
      <c r="R635" s="72"/>
      <c r="S635" s="178"/>
      <c r="T635" s="88"/>
      <c r="U635" s="191"/>
      <c r="V635" s="54"/>
      <c r="W635" s="179"/>
      <c r="X635" s="54"/>
      <c r="Y635" s="179"/>
      <c r="Z635" s="54"/>
      <c r="AA635" s="179"/>
      <c r="AB635" s="56"/>
      <c r="AC635" s="176"/>
      <c r="AD635" s="54"/>
      <c r="AE635" s="179"/>
      <c r="AF635" s="54"/>
      <c r="AG635" s="179"/>
      <c r="AH635" s="54"/>
      <c r="AI635" s="179"/>
      <c r="AJ635" s="67"/>
      <c r="AK635" s="266"/>
      <c r="AL635" s="267"/>
      <c r="AM635" s="268"/>
      <c r="AN635" s="267"/>
      <c r="AO635" s="268"/>
      <c r="AP635" s="267"/>
      <c r="AQ635" s="268"/>
      <c r="AR635" s="270"/>
      <c r="AS635" s="380"/>
      <c r="AT635" s="61"/>
      <c r="AU635" s="45"/>
      <c r="AV635" s="61"/>
      <c r="AW635" s="46"/>
      <c r="AX635" s="59"/>
      <c r="AY635" s="166"/>
      <c r="AZ635" s="61"/>
      <c r="BA635" s="16"/>
      <c r="BB635" s="61"/>
      <c r="BC635" s="16"/>
      <c r="BD635" s="69"/>
      <c r="BE635" s="165"/>
      <c r="BF635" s="61"/>
      <c r="BG635" s="16"/>
      <c r="BH635" s="61"/>
      <c r="BI635" s="16"/>
      <c r="BJ635" s="59"/>
      <c r="BK635" s="47"/>
    </row>
    <row r="636" spans="2:63" x14ac:dyDescent="0.3">
      <c r="B636" s="32" t="s">
        <v>275</v>
      </c>
      <c r="C636" s="9" t="s">
        <v>274</v>
      </c>
      <c r="D636" s="21">
        <v>1990</v>
      </c>
      <c r="E636" s="24" t="s">
        <v>715</v>
      </c>
      <c r="F636" s="106"/>
      <c r="G636" s="298"/>
      <c r="H636" s="72"/>
      <c r="I636" s="72"/>
      <c r="J636" s="291">
        <f t="shared" si="56"/>
        <v>0</v>
      </c>
      <c r="K636" s="292">
        <f t="shared" si="57"/>
        <v>0.6777777777777777</v>
      </c>
      <c r="L636" s="144"/>
      <c r="M636" s="390"/>
      <c r="N636" s="72"/>
      <c r="O636" s="178"/>
      <c r="P636" s="72"/>
      <c r="Q636" s="178"/>
      <c r="R636" s="72"/>
      <c r="S636" s="178"/>
      <c r="T636" s="88"/>
      <c r="U636" s="192"/>
      <c r="V636" s="72"/>
      <c r="W636" s="178"/>
      <c r="X636" s="72"/>
      <c r="Y636" s="178"/>
      <c r="Z636" s="72"/>
      <c r="AA636" s="178"/>
      <c r="AB636" s="84"/>
      <c r="AC636" s="176"/>
      <c r="AD636" s="71"/>
      <c r="AE636" s="179"/>
      <c r="AF636" s="71"/>
      <c r="AG636" s="179"/>
      <c r="AH636" s="71"/>
      <c r="AI636" s="179"/>
      <c r="AJ636" s="82"/>
      <c r="AK636" s="266"/>
      <c r="AL636" s="267"/>
      <c r="AM636" s="268"/>
      <c r="AN636" s="267"/>
      <c r="AO636" s="268"/>
      <c r="AP636" s="267"/>
      <c r="AQ636" s="268"/>
      <c r="AR636" s="270"/>
      <c r="AS636" s="379"/>
      <c r="AT636" s="118"/>
      <c r="AU636" s="154">
        <v>5.4814814814814816E-2</v>
      </c>
      <c r="AV636" s="118">
        <v>1.2512549537648612</v>
      </c>
      <c r="AW636" s="155"/>
      <c r="AX636" s="120"/>
      <c r="AY636" s="124"/>
      <c r="AZ636" s="118"/>
      <c r="BA636" s="119"/>
      <c r="BB636" s="118"/>
      <c r="BC636" s="119"/>
      <c r="BD636" s="121"/>
      <c r="BE636" s="117"/>
      <c r="BF636" s="118"/>
      <c r="BG636" s="119"/>
      <c r="BH636" s="118"/>
      <c r="BI636" s="119"/>
      <c r="BJ636" s="120"/>
      <c r="BK636" s="83"/>
    </row>
    <row r="637" spans="2:63" x14ac:dyDescent="0.3">
      <c r="B637" s="40" t="s">
        <v>812</v>
      </c>
      <c r="C637" s="9" t="s">
        <v>795</v>
      </c>
      <c r="D637" s="21"/>
      <c r="E637" s="24"/>
      <c r="F637" s="106"/>
      <c r="G637" s="298"/>
      <c r="H637" s="72"/>
      <c r="I637" s="72"/>
      <c r="J637" s="291">
        <f t="shared" si="56"/>
        <v>0</v>
      </c>
      <c r="K637" s="292">
        <f t="shared" si="57"/>
        <v>0.6777777777777777</v>
      </c>
      <c r="L637" s="144"/>
      <c r="M637" s="390"/>
      <c r="N637" s="72"/>
      <c r="O637" s="178"/>
      <c r="P637" s="72"/>
      <c r="Q637" s="178"/>
      <c r="R637" s="72"/>
      <c r="S637" s="178"/>
      <c r="T637" s="88"/>
      <c r="U637" s="192"/>
      <c r="V637" s="72"/>
      <c r="W637" s="178"/>
      <c r="X637" s="72"/>
      <c r="Y637" s="178"/>
      <c r="Z637" s="72"/>
      <c r="AA637" s="178"/>
      <c r="AB637" s="84"/>
      <c r="AC637" s="176"/>
      <c r="AD637" s="71"/>
      <c r="AE637" s="179"/>
      <c r="AF637" s="71"/>
      <c r="AG637" s="179"/>
      <c r="AH637" s="71"/>
      <c r="AI637" s="179"/>
      <c r="AJ637" s="82"/>
      <c r="AK637" s="266"/>
      <c r="AL637" s="267"/>
      <c r="AM637" s="268"/>
      <c r="AN637" s="267"/>
      <c r="AO637" s="268"/>
      <c r="AP637" s="267"/>
      <c r="AQ637" s="268"/>
      <c r="AR637" s="270"/>
      <c r="AS637" s="379"/>
      <c r="AT637" s="118"/>
      <c r="AU637" s="154"/>
      <c r="AV637" s="118"/>
      <c r="AW637" s="155"/>
      <c r="AX637" s="120"/>
      <c r="AY637" s="124"/>
      <c r="AZ637" s="118"/>
      <c r="BA637" s="119">
        <v>6.6319444444444445E-2</v>
      </c>
      <c r="BB637" s="118">
        <v>1.4968652037617558</v>
      </c>
      <c r="BC637" s="119"/>
      <c r="BD637" s="121"/>
      <c r="BE637" s="117"/>
      <c r="BF637" s="118"/>
      <c r="BG637" s="119"/>
      <c r="BH637" s="118"/>
      <c r="BI637" s="119"/>
      <c r="BJ637" s="120"/>
      <c r="BK637" s="83"/>
    </row>
    <row r="638" spans="2:63" x14ac:dyDescent="0.3">
      <c r="B638" s="32" t="s">
        <v>277</v>
      </c>
      <c r="C638" s="9" t="s">
        <v>276</v>
      </c>
      <c r="D638" s="21"/>
      <c r="E638" s="24"/>
      <c r="F638" s="106"/>
      <c r="G638" s="298"/>
      <c r="H638" s="72"/>
      <c r="I638" s="72"/>
      <c r="J638" s="291">
        <f t="shared" si="56"/>
        <v>0</v>
      </c>
      <c r="K638" s="292">
        <f t="shared" si="57"/>
        <v>0.6777777777777777</v>
      </c>
      <c r="L638" s="144"/>
      <c r="M638" s="390"/>
      <c r="N638" s="72"/>
      <c r="O638" s="178"/>
      <c r="P638" s="72"/>
      <c r="Q638" s="178"/>
      <c r="R638" s="72"/>
      <c r="S638" s="178"/>
      <c r="T638" s="88"/>
      <c r="U638" s="192"/>
      <c r="V638" s="72"/>
      <c r="W638" s="178"/>
      <c r="X638" s="72"/>
      <c r="Y638" s="178"/>
      <c r="Z638" s="72"/>
      <c r="AA638" s="178"/>
      <c r="AB638" s="84"/>
      <c r="AC638" s="176"/>
      <c r="AD638" s="71"/>
      <c r="AE638" s="179"/>
      <c r="AF638" s="71"/>
      <c r="AG638" s="179"/>
      <c r="AH638" s="71"/>
      <c r="AI638" s="179"/>
      <c r="AJ638" s="82"/>
      <c r="AK638" s="266"/>
      <c r="AL638" s="267"/>
      <c r="AM638" s="268"/>
      <c r="AN638" s="267"/>
      <c r="AO638" s="268"/>
      <c r="AP638" s="267"/>
      <c r="AQ638" s="268"/>
      <c r="AR638" s="270"/>
      <c r="AS638" s="379"/>
      <c r="AT638" s="118"/>
      <c r="AU638" s="154"/>
      <c r="AV638" s="118"/>
      <c r="AW638" s="155">
        <v>1.4986882716049385E-2</v>
      </c>
      <c r="AX638" s="120">
        <v>1.3522940889786257</v>
      </c>
      <c r="AY638" s="124"/>
      <c r="AZ638" s="118"/>
      <c r="BA638" s="119"/>
      <c r="BB638" s="118"/>
      <c r="BC638" s="119"/>
      <c r="BD638" s="121"/>
      <c r="BE638" s="117"/>
      <c r="BF638" s="118"/>
      <c r="BG638" s="119"/>
      <c r="BH638" s="118"/>
      <c r="BI638" s="119"/>
      <c r="BJ638" s="120"/>
      <c r="BK638" s="83"/>
    </row>
    <row r="639" spans="2:63" x14ac:dyDescent="0.3">
      <c r="B639" s="40" t="s">
        <v>811</v>
      </c>
      <c r="C639" s="9" t="s">
        <v>794</v>
      </c>
      <c r="D639" s="21"/>
      <c r="E639" s="24"/>
      <c r="F639" s="106"/>
      <c r="G639" s="298"/>
      <c r="H639" s="72"/>
      <c r="I639" s="72"/>
      <c r="J639" s="291">
        <f t="shared" si="56"/>
        <v>0</v>
      </c>
      <c r="K639" s="292">
        <f t="shared" si="57"/>
        <v>0.6777777777777777</v>
      </c>
      <c r="L639" s="144"/>
      <c r="M639" s="390"/>
      <c r="N639" s="72"/>
      <c r="O639" s="178"/>
      <c r="P639" s="72"/>
      <c r="Q639" s="178"/>
      <c r="R639" s="72"/>
      <c r="S639" s="178"/>
      <c r="T639" s="88"/>
      <c r="U639" s="192"/>
      <c r="V639" s="72"/>
      <c r="W639" s="178"/>
      <c r="X639" s="72"/>
      <c r="Y639" s="178"/>
      <c r="Z639" s="72"/>
      <c r="AA639" s="178"/>
      <c r="AB639" s="84"/>
      <c r="AC639" s="176"/>
      <c r="AD639" s="71"/>
      <c r="AE639" s="179"/>
      <c r="AF639" s="71"/>
      <c r="AG639" s="179"/>
      <c r="AH639" s="71"/>
      <c r="AI639" s="179"/>
      <c r="AJ639" s="82"/>
      <c r="AK639" s="266"/>
      <c r="AL639" s="267"/>
      <c r="AM639" s="268"/>
      <c r="AN639" s="267"/>
      <c r="AO639" s="268"/>
      <c r="AP639" s="267"/>
      <c r="AQ639" s="268"/>
      <c r="AR639" s="270"/>
      <c r="AS639" s="379"/>
      <c r="AT639" s="118"/>
      <c r="AU639" s="154"/>
      <c r="AV639" s="118"/>
      <c r="AW639" s="155"/>
      <c r="AX639" s="120"/>
      <c r="AY639" s="124"/>
      <c r="AZ639" s="118"/>
      <c r="BA639" s="119">
        <v>7.2870370370370363E-2</v>
      </c>
      <c r="BB639" s="118">
        <v>1.6447230929989551</v>
      </c>
      <c r="BC639" s="119"/>
      <c r="BD639" s="121"/>
      <c r="BE639" s="117"/>
      <c r="BF639" s="118"/>
      <c r="BG639" s="119"/>
      <c r="BH639" s="118"/>
      <c r="BI639" s="119"/>
      <c r="BJ639" s="120"/>
      <c r="BK639" s="83"/>
    </row>
    <row r="640" spans="2:63" x14ac:dyDescent="0.3">
      <c r="B640" s="42" t="s">
        <v>884</v>
      </c>
      <c r="C640" s="38" t="s">
        <v>997</v>
      </c>
      <c r="D640" s="21"/>
      <c r="E640" s="12" t="s">
        <v>1121</v>
      </c>
      <c r="F640" s="106"/>
      <c r="G640" s="298"/>
      <c r="H640" s="72"/>
      <c r="I640" s="72"/>
      <c r="J640" s="291">
        <f t="shared" si="56"/>
        <v>0</v>
      </c>
      <c r="K640" s="292">
        <f t="shared" si="57"/>
        <v>0.6777777777777777</v>
      </c>
      <c r="L640" s="144"/>
      <c r="M640" s="390"/>
      <c r="N640" s="72"/>
      <c r="O640" s="178"/>
      <c r="P640" s="72"/>
      <c r="Q640" s="178"/>
      <c r="R640" s="72"/>
      <c r="S640" s="178"/>
      <c r="T640" s="88"/>
      <c r="U640" s="192"/>
      <c r="V640" s="72"/>
      <c r="W640" s="178"/>
      <c r="X640" s="72"/>
      <c r="Y640" s="178"/>
      <c r="Z640" s="72"/>
      <c r="AA640" s="178"/>
      <c r="AB640" s="84"/>
      <c r="AC640" s="176"/>
      <c r="AD640" s="71"/>
      <c r="AE640" s="179"/>
      <c r="AF640" s="71"/>
      <c r="AG640" s="179"/>
      <c r="AH640" s="71"/>
      <c r="AI640" s="179"/>
      <c r="AJ640" s="82"/>
      <c r="AK640" s="266"/>
      <c r="AL640" s="267"/>
      <c r="AM640" s="268">
        <v>4.2777777777777692E-2</v>
      </c>
      <c r="AN640" s="267">
        <v>1</v>
      </c>
      <c r="AO640" s="268"/>
      <c r="AP640" s="267"/>
      <c r="AQ640" s="268"/>
      <c r="AR640" s="270"/>
      <c r="AS640" s="379"/>
      <c r="AT640" s="118"/>
      <c r="AU640" s="154"/>
      <c r="AV640" s="118"/>
      <c r="AW640" s="155"/>
      <c r="AX640" s="120"/>
      <c r="AY640" s="124"/>
      <c r="AZ640" s="118"/>
      <c r="BA640" s="119"/>
      <c r="BB640" s="118"/>
      <c r="BC640" s="119"/>
      <c r="BD640" s="121"/>
      <c r="BE640" s="117"/>
      <c r="BF640" s="118"/>
      <c r="BG640" s="119"/>
      <c r="BH640" s="118"/>
      <c r="BI640" s="119"/>
      <c r="BJ640" s="120"/>
      <c r="BK640" s="83"/>
    </row>
    <row r="641" spans="1:65" x14ac:dyDescent="0.3">
      <c r="B641" s="258" t="s">
        <v>625</v>
      </c>
      <c r="C641" s="17" t="s">
        <v>624</v>
      </c>
      <c r="D641" s="21"/>
      <c r="E641" s="12" t="s">
        <v>1267</v>
      </c>
      <c r="F641" s="106"/>
      <c r="G641" s="298"/>
      <c r="H641" s="54"/>
      <c r="I641" s="54"/>
      <c r="J641" s="291">
        <f t="shared" si="56"/>
        <v>0</v>
      </c>
      <c r="K641" s="292">
        <f t="shared" si="57"/>
        <v>0.6777777777777777</v>
      </c>
      <c r="L641" s="50"/>
      <c r="M641" s="390"/>
      <c r="N641" s="72"/>
      <c r="O641" s="178"/>
      <c r="P641" s="72"/>
      <c r="Q641" s="178"/>
      <c r="R641" s="72"/>
      <c r="S641" s="178"/>
      <c r="T641" s="88"/>
      <c r="U641" s="191"/>
      <c r="V641" s="54"/>
      <c r="W641" s="179"/>
      <c r="X641" s="54"/>
      <c r="Y641" s="179"/>
      <c r="Z641" s="54"/>
      <c r="AA641" s="179"/>
      <c r="AB641" s="56"/>
      <c r="AC641" s="176"/>
      <c r="AD641" s="54"/>
      <c r="AE641" s="179"/>
      <c r="AF641" s="54"/>
      <c r="AG641" s="179"/>
      <c r="AH641" s="54"/>
      <c r="AI641" s="179"/>
      <c r="AJ641" s="67"/>
      <c r="AK641" s="266"/>
      <c r="AL641" s="267"/>
      <c r="AM641" s="268"/>
      <c r="AN641" s="267"/>
      <c r="AO641" s="268"/>
      <c r="AP641" s="267"/>
      <c r="AQ641" s="268"/>
      <c r="AR641" s="270"/>
      <c r="AS641" s="380"/>
      <c r="AT641" s="61"/>
      <c r="AU641" s="45"/>
      <c r="AV641" s="61"/>
      <c r="AW641" s="46"/>
      <c r="AX641" s="59"/>
      <c r="AY641" s="166"/>
      <c r="AZ641" s="61"/>
      <c r="BA641" s="16"/>
      <c r="BB641" s="61"/>
      <c r="BC641" s="16"/>
      <c r="BD641" s="69"/>
      <c r="BE641" s="165"/>
      <c r="BF641" s="61"/>
      <c r="BG641" s="16"/>
      <c r="BH641" s="61"/>
      <c r="BI641" s="16"/>
      <c r="BJ641" s="59"/>
      <c r="BK641" s="47"/>
    </row>
    <row r="642" spans="1:65" x14ac:dyDescent="0.3">
      <c r="B642" s="32" t="s">
        <v>279</v>
      </c>
      <c r="C642" s="9" t="s">
        <v>278</v>
      </c>
      <c r="D642" s="21"/>
      <c r="E642" s="24"/>
      <c r="F642" s="106"/>
      <c r="G642" s="298"/>
      <c r="H642" s="72"/>
      <c r="I642" s="72"/>
      <c r="J642" s="291">
        <f t="shared" si="56"/>
        <v>0</v>
      </c>
      <c r="K642" s="292">
        <f t="shared" si="57"/>
        <v>0.6777777777777777</v>
      </c>
      <c r="L642" s="144"/>
      <c r="M642" s="390"/>
      <c r="N642" s="72"/>
      <c r="O642" s="178"/>
      <c r="P642" s="72"/>
      <c r="Q642" s="178"/>
      <c r="R642" s="72"/>
      <c r="S642" s="178"/>
      <c r="T642" s="88"/>
      <c r="U642" s="192"/>
      <c r="V642" s="72"/>
      <c r="W642" s="178"/>
      <c r="X642" s="72"/>
      <c r="Y642" s="178"/>
      <c r="Z642" s="72"/>
      <c r="AA642" s="178"/>
      <c r="AB642" s="84"/>
      <c r="AC642" s="176"/>
      <c r="AD642" s="71"/>
      <c r="AE642" s="179"/>
      <c r="AF642" s="71"/>
      <c r="AG642" s="179"/>
      <c r="AH642" s="71"/>
      <c r="AI642" s="179"/>
      <c r="AJ642" s="82"/>
      <c r="AK642" s="266"/>
      <c r="AL642" s="267"/>
      <c r="AM642" s="268"/>
      <c r="AN642" s="267"/>
      <c r="AO642" s="268"/>
      <c r="AP642" s="267"/>
      <c r="AQ642" s="268"/>
      <c r="AR642" s="270"/>
      <c r="AS642" s="379"/>
      <c r="AT642" s="118"/>
      <c r="AU642" s="154"/>
      <c r="AV642" s="118"/>
      <c r="AW642" s="155"/>
      <c r="AX642" s="120"/>
      <c r="AY642" s="124"/>
      <c r="AZ642" s="118"/>
      <c r="BA642" s="119"/>
      <c r="BB642" s="118"/>
      <c r="BC642" s="119"/>
      <c r="BD642" s="121"/>
      <c r="BE642" s="117"/>
      <c r="BF642" s="118"/>
      <c r="BG642" s="119"/>
      <c r="BH642" s="118"/>
      <c r="BI642" s="119">
        <v>1.1985725308641976E-2</v>
      </c>
      <c r="BJ642" s="120">
        <v>1.1163534442488052</v>
      </c>
      <c r="BK642" s="83"/>
    </row>
    <row r="643" spans="1:65" x14ac:dyDescent="0.3">
      <c r="A643" s="143"/>
      <c r="B643" s="42" t="s">
        <v>1875</v>
      </c>
      <c r="C643" s="38" t="s">
        <v>1895</v>
      </c>
      <c r="D643" s="21">
        <v>1964</v>
      </c>
      <c r="E643" s="12" t="s">
        <v>1842</v>
      </c>
      <c r="F643" s="106"/>
      <c r="G643" s="298"/>
      <c r="H643" s="72"/>
      <c r="I643" s="72"/>
      <c r="J643" s="291">
        <f t="shared" si="56"/>
        <v>0</v>
      </c>
      <c r="K643" s="292">
        <f t="shared" si="57"/>
        <v>0.6777777777777777</v>
      </c>
      <c r="L643" s="144"/>
      <c r="M643" s="390"/>
      <c r="N643" s="72"/>
      <c r="O643" s="178"/>
      <c r="P643" s="72"/>
      <c r="Q643" s="178"/>
      <c r="R643" s="72"/>
      <c r="S643" s="178"/>
      <c r="T643" s="88"/>
      <c r="U643" s="192"/>
      <c r="V643" s="72"/>
      <c r="W643" s="178"/>
      <c r="X643" s="72"/>
      <c r="Y643" s="178"/>
      <c r="Z643" s="72"/>
      <c r="AA643" s="178"/>
      <c r="AB643" s="84"/>
      <c r="AC643" s="175"/>
      <c r="AD643" s="72"/>
      <c r="AE643" s="178"/>
      <c r="AF643" s="72"/>
      <c r="AG643" s="178"/>
      <c r="AH643" s="72"/>
      <c r="AI643" s="178"/>
      <c r="AJ643" s="88"/>
      <c r="AK643" s="266"/>
      <c r="AL643" s="267"/>
      <c r="AM643" s="268"/>
      <c r="AN643" s="267"/>
      <c r="AO643" s="268"/>
      <c r="AP643" s="267"/>
      <c r="AQ643" s="268"/>
      <c r="AR643" s="270"/>
      <c r="AS643" s="379"/>
      <c r="AT643" s="118"/>
      <c r="AU643" s="154"/>
      <c r="AV643" s="118"/>
      <c r="AW643" s="155"/>
      <c r="AX643" s="120"/>
      <c r="AY643" s="124"/>
      <c r="AZ643" s="118"/>
      <c r="BA643" s="119"/>
      <c r="BB643" s="118"/>
      <c r="BC643" s="119"/>
      <c r="BD643" s="121"/>
      <c r="BE643" s="117"/>
      <c r="BF643" s="118"/>
      <c r="BG643" s="119"/>
      <c r="BH643" s="118"/>
      <c r="BI643" s="119"/>
      <c r="BJ643" s="120"/>
      <c r="BK643" s="210"/>
      <c r="BL643" s="143"/>
      <c r="BM643" s="143"/>
    </row>
    <row r="644" spans="1:65" x14ac:dyDescent="0.3">
      <c r="B644" s="32" t="s">
        <v>281</v>
      </c>
      <c r="C644" s="9" t="s">
        <v>280</v>
      </c>
      <c r="D644" s="21"/>
      <c r="E644" s="24"/>
      <c r="F644" s="106"/>
      <c r="G644" s="298"/>
      <c r="H644" s="72"/>
      <c r="I644" s="72"/>
      <c r="J644" s="291">
        <f t="shared" si="56"/>
        <v>0</v>
      </c>
      <c r="K644" s="292">
        <f t="shared" si="57"/>
        <v>0.6777777777777777</v>
      </c>
      <c r="L644" s="35"/>
      <c r="M644" s="390"/>
      <c r="N644" s="72"/>
      <c r="O644" s="178"/>
      <c r="P644" s="72"/>
      <c r="Q644" s="178"/>
      <c r="R644" s="72"/>
      <c r="S644" s="178"/>
      <c r="T644" s="88"/>
      <c r="U644" s="192"/>
      <c r="V644" s="72"/>
      <c r="W644" s="178"/>
      <c r="X644" s="72"/>
      <c r="Y644" s="178"/>
      <c r="Z644" s="72"/>
      <c r="AA644" s="178"/>
      <c r="AB644" s="84"/>
      <c r="AC644" s="176"/>
      <c r="AD644" s="71"/>
      <c r="AE644" s="179"/>
      <c r="AF644" s="71"/>
      <c r="AG644" s="179"/>
      <c r="AH644" s="71"/>
      <c r="AI644" s="179"/>
      <c r="AJ644" s="82"/>
      <c r="AK644" s="266"/>
      <c r="AL644" s="267"/>
      <c r="AM644" s="268"/>
      <c r="AN644" s="267"/>
      <c r="AO644" s="268"/>
      <c r="AP644" s="267"/>
      <c r="AQ644" s="268"/>
      <c r="AR644" s="270"/>
      <c r="AS644" s="379"/>
      <c r="AT644" s="118"/>
      <c r="AU644" s="154"/>
      <c r="AV644" s="118"/>
      <c r="AW644" s="155"/>
      <c r="AX644" s="120"/>
      <c r="AY644" s="124">
        <v>6.0162037037037042E-2</v>
      </c>
      <c r="AZ644" s="118">
        <v>1.3879839786381842</v>
      </c>
      <c r="BA644" s="119"/>
      <c r="BB644" s="118"/>
      <c r="BC644" s="119">
        <v>1.3173225308641975E-2</v>
      </c>
      <c r="BD644" s="121">
        <v>1.1898041675378075</v>
      </c>
      <c r="BE644" s="117"/>
      <c r="BF644" s="118"/>
      <c r="BG644" s="119"/>
      <c r="BH644" s="118"/>
      <c r="BI644" s="119">
        <v>1.2993827160493826E-2</v>
      </c>
      <c r="BJ644" s="120">
        <v>1.2102483021308708</v>
      </c>
      <c r="BK644" s="83"/>
    </row>
    <row r="645" spans="1:65" x14ac:dyDescent="0.3">
      <c r="B645" s="258" t="s">
        <v>813</v>
      </c>
      <c r="C645" s="19" t="s">
        <v>796</v>
      </c>
      <c r="D645" s="21"/>
      <c r="E645" s="12"/>
      <c r="F645" s="106"/>
      <c r="G645" s="298"/>
      <c r="H645" s="54"/>
      <c r="I645" s="54"/>
      <c r="J645" s="291">
        <f t="shared" si="56"/>
        <v>0</v>
      </c>
      <c r="K645" s="292">
        <f t="shared" si="57"/>
        <v>0.6777777777777777</v>
      </c>
      <c r="L645" s="50"/>
      <c r="M645" s="390"/>
      <c r="N645" s="72"/>
      <c r="O645" s="178"/>
      <c r="P645" s="72"/>
      <c r="Q645" s="178"/>
      <c r="R645" s="72"/>
      <c r="S645" s="178"/>
      <c r="T645" s="88"/>
      <c r="U645" s="191"/>
      <c r="V645" s="54"/>
      <c r="W645" s="179"/>
      <c r="X645" s="54"/>
      <c r="Y645" s="179"/>
      <c r="Z645" s="54"/>
      <c r="AA645" s="179"/>
      <c r="AB645" s="56"/>
      <c r="AC645" s="176"/>
      <c r="AD645" s="54"/>
      <c r="AE645" s="179"/>
      <c r="AF645" s="54"/>
      <c r="AG645" s="179"/>
      <c r="AH645" s="54"/>
      <c r="AI645" s="179"/>
      <c r="AJ645" s="67"/>
      <c r="AK645" s="266"/>
      <c r="AL645" s="267"/>
      <c r="AM645" s="268"/>
      <c r="AN645" s="267"/>
      <c r="AO645" s="268"/>
      <c r="AP645" s="267"/>
      <c r="AQ645" s="268"/>
      <c r="AR645" s="270"/>
      <c r="AS645" s="380"/>
      <c r="AT645" s="61"/>
      <c r="AU645" s="45"/>
      <c r="AV645" s="61"/>
      <c r="AW645" s="46"/>
      <c r="AX645" s="59"/>
      <c r="AY645" s="166"/>
      <c r="AZ645" s="61"/>
      <c r="BA645" s="16"/>
      <c r="BB645" s="61"/>
      <c r="BC645" s="16"/>
      <c r="BD645" s="69"/>
      <c r="BE645" s="165"/>
      <c r="BF645" s="61"/>
      <c r="BG645" s="16"/>
      <c r="BH645" s="61"/>
      <c r="BI645" s="16"/>
      <c r="BJ645" s="59"/>
      <c r="BK645" s="47"/>
    </row>
    <row r="646" spans="1:65" x14ac:dyDescent="0.3">
      <c r="B646" s="258" t="s">
        <v>627</v>
      </c>
      <c r="C646" s="17" t="s">
        <v>626</v>
      </c>
      <c r="D646" s="21"/>
      <c r="E646" s="12"/>
      <c r="F646" s="106"/>
      <c r="G646" s="298"/>
      <c r="H646" s="54"/>
      <c r="I646" s="54"/>
      <c r="J646" s="291">
        <f t="shared" si="56"/>
        <v>0</v>
      </c>
      <c r="K646" s="292">
        <f t="shared" si="57"/>
        <v>0.6777777777777777</v>
      </c>
      <c r="L646" s="50"/>
      <c r="M646" s="390"/>
      <c r="N646" s="72"/>
      <c r="O646" s="178"/>
      <c r="P646" s="72"/>
      <c r="Q646" s="178"/>
      <c r="R646" s="72"/>
      <c r="S646" s="178"/>
      <c r="T646" s="88"/>
      <c r="U646" s="191"/>
      <c r="V646" s="54"/>
      <c r="W646" s="179"/>
      <c r="X646" s="54"/>
      <c r="Y646" s="179"/>
      <c r="Z646" s="54"/>
      <c r="AA646" s="179"/>
      <c r="AB646" s="56"/>
      <c r="AC646" s="176"/>
      <c r="AD646" s="54"/>
      <c r="AE646" s="179"/>
      <c r="AF646" s="54"/>
      <c r="AG646" s="179"/>
      <c r="AH646" s="54"/>
      <c r="AI646" s="179"/>
      <c r="AJ646" s="67"/>
      <c r="AK646" s="266"/>
      <c r="AL646" s="267"/>
      <c r="AM646" s="268"/>
      <c r="AN646" s="267"/>
      <c r="AO646" s="268"/>
      <c r="AP646" s="267"/>
      <c r="AQ646" s="268"/>
      <c r="AR646" s="270"/>
      <c r="AS646" s="380"/>
      <c r="AT646" s="61"/>
      <c r="AU646" s="45"/>
      <c r="AV646" s="61"/>
      <c r="AW646" s="46"/>
      <c r="AX646" s="59"/>
      <c r="AY646" s="166"/>
      <c r="AZ646" s="61"/>
      <c r="BA646" s="16"/>
      <c r="BB646" s="61"/>
      <c r="BC646" s="16"/>
      <c r="BD646" s="69"/>
      <c r="BE646" s="165"/>
      <c r="BF646" s="61"/>
      <c r="BG646" s="16"/>
      <c r="BH646" s="61"/>
      <c r="BI646" s="16"/>
      <c r="BJ646" s="59"/>
      <c r="BK646" s="47"/>
    </row>
    <row r="647" spans="1:65" x14ac:dyDescent="0.3">
      <c r="B647" s="258" t="s">
        <v>629</v>
      </c>
      <c r="C647" s="17" t="s">
        <v>628</v>
      </c>
      <c r="D647" s="21"/>
      <c r="E647" s="12"/>
      <c r="F647" s="106"/>
      <c r="G647" s="298"/>
      <c r="H647" s="54"/>
      <c r="I647" s="54"/>
      <c r="J647" s="291">
        <f t="shared" si="56"/>
        <v>0</v>
      </c>
      <c r="K647" s="292">
        <f t="shared" si="57"/>
        <v>0.6777777777777777</v>
      </c>
      <c r="L647" s="50"/>
      <c r="M647" s="390"/>
      <c r="N647" s="72"/>
      <c r="O647" s="178"/>
      <c r="P647" s="72"/>
      <c r="Q647" s="178"/>
      <c r="R647" s="72"/>
      <c r="S647" s="178"/>
      <c r="T647" s="88"/>
      <c r="U647" s="191"/>
      <c r="V647" s="54"/>
      <c r="W647" s="179"/>
      <c r="X647" s="54"/>
      <c r="Y647" s="179"/>
      <c r="Z647" s="54"/>
      <c r="AA647" s="179"/>
      <c r="AB647" s="56"/>
      <c r="AC647" s="176"/>
      <c r="AD647" s="54"/>
      <c r="AE647" s="179"/>
      <c r="AF647" s="54"/>
      <c r="AG647" s="179"/>
      <c r="AH647" s="54"/>
      <c r="AI647" s="179"/>
      <c r="AJ647" s="67"/>
      <c r="AK647" s="266"/>
      <c r="AL647" s="267"/>
      <c r="AM647" s="268"/>
      <c r="AN647" s="267"/>
      <c r="AO647" s="268"/>
      <c r="AP647" s="267"/>
      <c r="AQ647" s="268"/>
      <c r="AR647" s="270"/>
      <c r="AS647" s="380"/>
      <c r="AT647" s="61"/>
      <c r="AU647" s="45"/>
      <c r="AV647" s="61"/>
      <c r="AW647" s="46"/>
      <c r="AX647" s="59"/>
      <c r="AY647" s="166"/>
      <c r="AZ647" s="61"/>
      <c r="BA647" s="16"/>
      <c r="BB647" s="61"/>
      <c r="BC647" s="16"/>
      <c r="BD647" s="69"/>
      <c r="BE647" s="165"/>
      <c r="BF647" s="61"/>
      <c r="BG647" s="16"/>
      <c r="BH647" s="61"/>
      <c r="BI647" s="16"/>
      <c r="BJ647" s="59"/>
      <c r="BK647" s="47"/>
    </row>
    <row r="648" spans="1:65" x14ac:dyDescent="0.3">
      <c r="A648" s="143"/>
      <c r="B648" s="32" t="s">
        <v>1872</v>
      </c>
      <c r="C648" s="38" t="s">
        <v>1891</v>
      </c>
      <c r="D648" s="21">
        <v>1971</v>
      </c>
      <c r="E648" s="12" t="s">
        <v>1896</v>
      </c>
      <c r="F648" s="141"/>
      <c r="G648" s="298"/>
      <c r="H648" s="72"/>
      <c r="I648" s="72"/>
      <c r="J648" s="291">
        <f t="shared" si="56"/>
        <v>0</v>
      </c>
      <c r="K648" s="292">
        <f t="shared" si="57"/>
        <v>0.6777777777777777</v>
      </c>
      <c r="L648" s="144"/>
      <c r="M648" s="390"/>
      <c r="N648" s="72"/>
      <c r="O648" s="178"/>
      <c r="P648" s="72"/>
      <c r="Q648" s="178"/>
      <c r="R648" s="72"/>
      <c r="S648" s="178"/>
      <c r="T648" s="88"/>
      <c r="U648" s="192"/>
      <c r="V648" s="72"/>
      <c r="W648" s="178"/>
      <c r="X648" s="72"/>
      <c r="Y648" s="178"/>
      <c r="Z648" s="72"/>
      <c r="AA648" s="178"/>
      <c r="AB648" s="84"/>
      <c r="AC648" s="175"/>
      <c r="AD648" s="72"/>
      <c r="AE648" s="178"/>
      <c r="AF648" s="72"/>
      <c r="AG648" s="178"/>
      <c r="AH648" s="72"/>
      <c r="AI648" s="178"/>
      <c r="AJ648" s="88"/>
      <c r="AK648" s="266"/>
      <c r="AL648" s="267"/>
      <c r="AM648" s="268"/>
      <c r="AN648" s="267"/>
      <c r="AO648" s="268"/>
      <c r="AP648" s="267"/>
      <c r="AQ648" s="268"/>
      <c r="AR648" s="270"/>
      <c r="AS648" s="379"/>
      <c r="AT648" s="118"/>
      <c r="AU648" s="154"/>
      <c r="AV648" s="118"/>
      <c r="AW648" s="155"/>
      <c r="AX648" s="120"/>
      <c r="AY648" s="124"/>
      <c r="AZ648" s="118"/>
      <c r="BA648" s="119"/>
      <c r="BB648" s="118"/>
      <c r="BC648" s="119"/>
      <c r="BD648" s="121"/>
      <c r="BE648" s="117"/>
      <c r="BF648" s="118"/>
      <c r="BG648" s="119"/>
      <c r="BH648" s="118"/>
      <c r="BI648" s="119"/>
      <c r="BJ648" s="120"/>
      <c r="BK648" s="210"/>
      <c r="BL648" s="143"/>
      <c r="BM648" s="143"/>
    </row>
    <row r="649" spans="1:65" x14ac:dyDescent="0.3">
      <c r="B649" s="139" t="s">
        <v>940</v>
      </c>
      <c r="C649" s="12" t="s">
        <v>1051</v>
      </c>
      <c r="D649" s="21"/>
      <c r="E649" s="12" t="s">
        <v>1150</v>
      </c>
      <c r="F649" s="106"/>
      <c r="G649" s="298"/>
      <c r="H649" s="54"/>
      <c r="I649" s="54"/>
      <c r="J649" s="291">
        <f t="shared" si="56"/>
        <v>0</v>
      </c>
      <c r="K649" s="292">
        <f t="shared" si="57"/>
        <v>0.6777777777777777</v>
      </c>
      <c r="L649" s="50"/>
      <c r="M649" s="390"/>
      <c r="N649" s="72"/>
      <c r="O649" s="178"/>
      <c r="P649" s="72"/>
      <c r="Q649" s="178"/>
      <c r="R649" s="72"/>
      <c r="S649" s="178"/>
      <c r="T649" s="88"/>
      <c r="U649" s="191"/>
      <c r="V649" s="54"/>
      <c r="W649" s="179"/>
      <c r="X649" s="54"/>
      <c r="Y649" s="179"/>
      <c r="Z649" s="54"/>
      <c r="AA649" s="179"/>
      <c r="AB649" s="56"/>
      <c r="AC649" s="176"/>
      <c r="AD649" s="54"/>
      <c r="AE649" s="179"/>
      <c r="AF649" s="54"/>
      <c r="AG649" s="179"/>
      <c r="AH649" s="54"/>
      <c r="AI649" s="179"/>
      <c r="AJ649" s="67"/>
      <c r="AK649" s="266"/>
      <c r="AL649" s="267"/>
      <c r="AM649" s="268"/>
      <c r="AN649" s="267"/>
      <c r="AO649" s="268"/>
      <c r="AP649" s="267"/>
      <c r="AQ649" s="268"/>
      <c r="AR649" s="270"/>
      <c r="AS649" s="380"/>
      <c r="AT649" s="61"/>
      <c r="AU649" s="45"/>
      <c r="AV649" s="61"/>
      <c r="AW649" s="46"/>
      <c r="AX649" s="59"/>
      <c r="AY649" s="166"/>
      <c r="AZ649" s="61"/>
      <c r="BA649" s="16"/>
      <c r="BB649" s="61"/>
      <c r="BC649" s="16"/>
      <c r="BD649" s="69"/>
      <c r="BE649" s="165"/>
      <c r="BF649" s="61"/>
      <c r="BG649" s="16"/>
      <c r="BH649" s="61"/>
      <c r="BI649" s="16"/>
      <c r="BJ649" s="59"/>
      <c r="BK649" s="47"/>
    </row>
    <row r="650" spans="1:65" x14ac:dyDescent="0.3">
      <c r="B650" s="32" t="s">
        <v>283</v>
      </c>
      <c r="C650" s="9" t="s">
        <v>282</v>
      </c>
      <c r="D650" s="21"/>
      <c r="E650" s="24"/>
      <c r="F650" s="106"/>
      <c r="G650" s="298"/>
      <c r="H650" s="72"/>
      <c r="I650" s="72"/>
      <c r="J650" s="291">
        <f t="shared" si="56"/>
        <v>0</v>
      </c>
      <c r="K650" s="292">
        <f t="shared" si="57"/>
        <v>0.6777777777777777</v>
      </c>
      <c r="L650" s="144"/>
      <c r="M650" s="390"/>
      <c r="N650" s="72"/>
      <c r="O650" s="178"/>
      <c r="P650" s="72"/>
      <c r="Q650" s="178"/>
      <c r="R650" s="72"/>
      <c r="S650" s="178"/>
      <c r="T650" s="88"/>
      <c r="U650" s="192"/>
      <c r="V650" s="72"/>
      <c r="W650" s="178"/>
      <c r="X650" s="72"/>
      <c r="Y650" s="178"/>
      <c r="Z650" s="72"/>
      <c r="AA650" s="178"/>
      <c r="AB650" s="84"/>
      <c r="AC650" s="176"/>
      <c r="AD650" s="71"/>
      <c r="AE650" s="179"/>
      <c r="AF650" s="71"/>
      <c r="AG650" s="179"/>
      <c r="AH650" s="71"/>
      <c r="AI650" s="179"/>
      <c r="AJ650" s="82"/>
      <c r="AK650" s="266"/>
      <c r="AL650" s="267"/>
      <c r="AM650" s="268"/>
      <c r="AN650" s="267"/>
      <c r="AO650" s="268"/>
      <c r="AP650" s="267"/>
      <c r="AQ650" s="268"/>
      <c r="AR650" s="270"/>
      <c r="AS650" s="379"/>
      <c r="AT650" s="118"/>
      <c r="AU650" s="154"/>
      <c r="AV650" s="118"/>
      <c r="AW650" s="155"/>
      <c r="AX650" s="120"/>
      <c r="AY650" s="124">
        <v>6.5150462962962966E-2</v>
      </c>
      <c r="AZ650" s="118">
        <v>1.5030707610146863</v>
      </c>
      <c r="BA650" s="119"/>
      <c r="BB650" s="118"/>
      <c r="BC650" s="119"/>
      <c r="BD650" s="121"/>
      <c r="BE650" s="117"/>
      <c r="BF650" s="118"/>
      <c r="BG650" s="119"/>
      <c r="BH650" s="118"/>
      <c r="BI650" s="119"/>
      <c r="BJ650" s="120"/>
      <c r="BK650" s="83"/>
    </row>
    <row r="651" spans="1:65" x14ac:dyDescent="0.3">
      <c r="B651" s="258" t="s">
        <v>853</v>
      </c>
      <c r="C651" s="23" t="s">
        <v>834</v>
      </c>
      <c r="D651" s="21"/>
      <c r="E651" s="12"/>
      <c r="F651" s="106"/>
      <c r="G651" s="298"/>
      <c r="H651" s="54"/>
      <c r="I651" s="54"/>
      <c r="J651" s="291">
        <f t="shared" si="56"/>
        <v>0</v>
      </c>
      <c r="K651" s="292">
        <f t="shared" si="57"/>
        <v>0.6777777777777777</v>
      </c>
      <c r="L651" s="50"/>
      <c r="M651" s="390"/>
      <c r="N651" s="72"/>
      <c r="O651" s="178"/>
      <c r="P651" s="72"/>
      <c r="Q651" s="178"/>
      <c r="R651" s="72"/>
      <c r="S651" s="178"/>
      <c r="T651" s="88"/>
      <c r="U651" s="191"/>
      <c r="V651" s="54"/>
      <c r="W651" s="179"/>
      <c r="X651" s="54"/>
      <c r="Y651" s="179"/>
      <c r="Z651" s="54"/>
      <c r="AA651" s="179"/>
      <c r="AB651" s="56"/>
      <c r="AC651" s="176"/>
      <c r="AD651" s="54"/>
      <c r="AE651" s="179"/>
      <c r="AF651" s="54"/>
      <c r="AG651" s="179"/>
      <c r="AH651" s="54"/>
      <c r="AI651" s="179"/>
      <c r="AJ651" s="67"/>
      <c r="AK651" s="266"/>
      <c r="AL651" s="267"/>
      <c r="AM651" s="268"/>
      <c r="AN651" s="267"/>
      <c r="AO651" s="268"/>
      <c r="AP651" s="267"/>
      <c r="AQ651" s="268"/>
      <c r="AR651" s="270"/>
      <c r="AS651" s="380"/>
      <c r="AT651" s="61"/>
      <c r="AU651" s="45"/>
      <c r="AV651" s="61"/>
      <c r="AW651" s="46"/>
      <c r="AX651" s="59"/>
      <c r="AY651" s="166"/>
      <c r="AZ651" s="61"/>
      <c r="BA651" s="16"/>
      <c r="BB651" s="61"/>
      <c r="BC651" s="16"/>
      <c r="BD651" s="69"/>
      <c r="BE651" s="165"/>
      <c r="BF651" s="61"/>
      <c r="BG651" s="16"/>
      <c r="BH651" s="61"/>
      <c r="BI651" s="16"/>
      <c r="BJ651" s="59"/>
      <c r="BK651" s="47"/>
    </row>
    <row r="652" spans="1:65" x14ac:dyDescent="0.3">
      <c r="B652" s="32" t="s">
        <v>289</v>
      </c>
      <c r="C652" s="9" t="s">
        <v>288</v>
      </c>
      <c r="D652" s="21"/>
      <c r="E652" s="24"/>
      <c r="F652" s="106"/>
      <c r="G652" s="298"/>
      <c r="H652" s="72"/>
      <c r="I652" s="72"/>
      <c r="J652" s="291">
        <f t="shared" si="56"/>
        <v>0</v>
      </c>
      <c r="K652" s="292">
        <f t="shared" si="57"/>
        <v>0.6777777777777777</v>
      </c>
      <c r="L652" s="144"/>
      <c r="M652" s="390"/>
      <c r="N652" s="72"/>
      <c r="O652" s="178"/>
      <c r="P652" s="72"/>
      <c r="Q652" s="178"/>
      <c r="R652" s="72"/>
      <c r="S652" s="178"/>
      <c r="T652" s="88"/>
      <c r="U652" s="192"/>
      <c r="V652" s="72"/>
      <c r="W652" s="178"/>
      <c r="X652" s="72"/>
      <c r="Y652" s="178"/>
      <c r="Z652" s="72"/>
      <c r="AA652" s="178"/>
      <c r="AB652" s="84"/>
      <c r="AC652" s="176"/>
      <c r="AD652" s="71"/>
      <c r="AE652" s="179"/>
      <c r="AF652" s="71"/>
      <c r="AG652" s="179"/>
      <c r="AH652" s="71"/>
      <c r="AI652" s="179"/>
      <c r="AJ652" s="82"/>
      <c r="AK652" s="266"/>
      <c r="AL652" s="267"/>
      <c r="AM652" s="268"/>
      <c r="AN652" s="267"/>
      <c r="AO652" s="268"/>
      <c r="AP652" s="267"/>
      <c r="AQ652" s="268"/>
      <c r="AR652" s="270"/>
      <c r="AS652" s="379"/>
      <c r="AT652" s="118"/>
      <c r="AU652" s="154"/>
      <c r="AV652" s="118"/>
      <c r="AW652" s="155"/>
      <c r="AX652" s="120"/>
      <c r="AY652" s="124"/>
      <c r="AZ652" s="118"/>
      <c r="BA652" s="119"/>
      <c r="BB652" s="118"/>
      <c r="BC652" s="119"/>
      <c r="BD652" s="121"/>
      <c r="BE652" s="117"/>
      <c r="BF652" s="118"/>
      <c r="BG652" s="119"/>
      <c r="BH652" s="118"/>
      <c r="BI652" s="119">
        <v>1.4946759259259259E-2</v>
      </c>
      <c r="BJ652" s="120">
        <v>1.3921448848323692</v>
      </c>
      <c r="BK652" s="83"/>
    </row>
    <row r="653" spans="1:65" x14ac:dyDescent="0.3">
      <c r="B653" s="32" t="s">
        <v>293</v>
      </c>
      <c r="C653" s="9" t="s">
        <v>292</v>
      </c>
      <c r="D653" s="21">
        <v>1971</v>
      </c>
      <c r="E653" s="24" t="s">
        <v>720</v>
      </c>
      <c r="F653" s="106"/>
      <c r="G653" s="298"/>
      <c r="H653" s="72"/>
      <c r="I653" s="72"/>
      <c r="J653" s="291">
        <f t="shared" si="56"/>
        <v>0</v>
      </c>
      <c r="K653" s="292">
        <f t="shared" si="57"/>
        <v>0.6777777777777777</v>
      </c>
      <c r="L653" s="144"/>
      <c r="M653" s="390"/>
      <c r="N653" s="72"/>
      <c r="O653" s="178"/>
      <c r="P653" s="72"/>
      <c r="Q653" s="178"/>
      <c r="R653" s="72"/>
      <c r="S653" s="178"/>
      <c r="T653" s="88"/>
      <c r="U653" s="192"/>
      <c r="V653" s="72"/>
      <c r="W653" s="178"/>
      <c r="X653" s="72"/>
      <c r="Y653" s="178"/>
      <c r="Z653" s="72"/>
      <c r="AA653" s="178"/>
      <c r="AB653" s="84"/>
      <c r="AC653" s="176"/>
      <c r="AD653" s="71"/>
      <c r="AE653" s="179"/>
      <c r="AF653" s="71"/>
      <c r="AG653" s="179"/>
      <c r="AH653" s="71"/>
      <c r="AI653" s="179"/>
      <c r="AJ653" s="82"/>
      <c r="AK653" s="266" t="s">
        <v>1183</v>
      </c>
      <c r="AL653" s="267">
        <v>1.3302373581011349</v>
      </c>
      <c r="AM653" s="268"/>
      <c r="AN653" s="267"/>
      <c r="AO653" s="268"/>
      <c r="AP653" s="267"/>
      <c r="AQ653" s="268"/>
      <c r="AR653" s="270"/>
      <c r="AS653" s="379">
        <v>5.4305555555555551E-2</v>
      </c>
      <c r="AT653" s="118">
        <v>1.3044203502919096</v>
      </c>
      <c r="AU653" s="154"/>
      <c r="AV653" s="118"/>
      <c r="AW653" s="155"/>
      <c r="AX653" s="120"/>
      <c r="AY653" s="124">
        <v>5.7847222222222223E-2</v>
      </c>
      <c r="AZ653" s="118">
        <v>1.3345794392523365</v>
      </c>
      <c r="BA653" s="119"/>
      <c r="BB653" s="118"/>
      <c r="BC653" s="119"/>
      <c r="BD653" s="121"/>
      <c r="BE653" s="117"/>
      <c r="BF653" s="118"/>
      <c r="BG653" s="119"/>
      <c r="BH653" s="118"/>
      <c r="BI653" s="119"/>
      <c r="BJ653" s="120"/>
      <c r="BK653" s="83"/>
    </row>
    <row r="654" spans="1:65" x14ac:dyDescent="0.3">
      <c r="B654" s="32" t="s">
        <v>295</v>
      </c>
      <c r="C654" s="9" t="s">
        <v>294</v>
      </c>
      <c r="D654" s="21"/>
      <c r="E654" s="24"/>
      <c r="F654" s="106"/>
      <c r="G654" s="298"/>
      <c r="H654" s="72"/>
      <c r="I654" s="72"/>
      <c r="J654" s="291">
        <f t="shared" si="56"/>
        <v>0</v>
      </c>
      <c r="K654" s="292">
        <f t="shared" si="57"/>
        <v>0.6777777777777777</v>
      </c>
      <c r="L654" s="144"/>
      <c r="M654" s="390"/>
      <c r="N654" s="72"/>
      <c r="O654" s="178"/>
      <c r="P654" s="72"/>
      <c r="Q654" s="178"/>
      <c r="R654" s="72"/>
      <c r="S654" s="178"/>
      <c r="T654" s="88"/>
      <c r="U654" s="192"/>
      <c r="V654" s="72"/>
      <c r="W654" s="178"/>
      <c r="X654" s="72"/>
      <c r="Y654" s="178"/>
      <c r="Z654" s="72"/>
      <c r="AA654" s="178"/>
      <c r="AB654" s="84"/>
      <c r="AC654" s="176"/>
      <c r="AD654" s="71"/>
      <c r="AE654" s="179"/>
      <c r="AF654" s="71"/>
      <c r="AG654" s="179"/>
      <c r="AH654" s="71"/>
      <c r="AI654" s="179"/>
      <c r="AJ654" s="82"/>
      <c r="AK654" s="266"/>
      <c r="AL654" s="267"/>
      <c r="AM654" s="268"/>
      <c r="AN654" s="267"/>
      <c r="AO654" s="268"/>
      <c r="AP654" s="267"/>
      <c r="AQ654" s="268"/>
      <c r="AR654" s="270"/>
      <c r="AS654" s="379"/>
      <c r="AT654" s="118"/>
      <c r="AU654" s="154"/>
      <c r="AV654" s="118"/>
      <c r="AW654" s="155"/>
      <c r="AX654" s="120"/>
      <c r="AY654" s="124">
        <v>6.4722222222222223E-2</v>
      </c>
      <c r="AZ654" s="118">
        <v>1.4931909212283043</v>
      </c>
      <c r="BA654" s="119"/>
      <c r="BB654" s="118"/>
      <c r="BC654" s="119"/>
      <c r="BD654" s="121"/>
      <c r="BE654" s="117"/>
      <c r="BF654" s="118"/>
      <c r="BG654" s="119"/>
      <c r="BH654" s="118"/>
      <c r="BI654" s="119"/>
      <c r="BJ654" s="120"/>
      <c r="BK654" s="83"/>
    </row>
    <row r="655" spans="1:65" x14ac:dyDescent="0.3">
      <c r="B655" s="42" t="s">
        <v>900</v>
      </c>
      <c r="C655" s="38" t="s">
        <v>1012</v>
      </c>
      <c r="D655" s="21"/>
      <c r="E655" s="12" t="s">
        <v>1129</v>
      </c>
      <c r="F655" s="106"/>
      <c r="G655" s="298"/>
      <c r="H655" s="72"/>
      <c r="I655" s="72"/>
      <c r="J655" s="291">
        <f t="shared" si="56"/>
        <v>0</v>
      </c>
      <c r="K655" s="292">
        <f t="shared" si="57"/>
        <v>0.6777777777777777</v>
      </c>
      <c r="L655" s="144"/>
      <c r="M655" s="390"/>
      <c r="N655" s="72"/>
      <c r="O655" s="178"/>
      <c r="P655" s="72"/>
      <c r="Q655" s="178"/>
      <c r="R655" s="72"/>
      <c r="S655" s="178"/>
      <c r="T655" s="88"/>
      <c r="U655" s="192"/>
      <c r="V655" s="72"/>
      <c r="W655" s="178"/>
      <c r="X655" s="72"/>
      <c r="Y655" s="178"/>
      <c r="Z655" s="72"/>
      <c r="AA655" s="178"/>
      <c r="AB655" s="84"/>
      <c r="AC655" s="176"/>
      <c r="AD655" s="71"/>
      <c r="AE655" s="179"/>
      <c r="AF655" s="71"/>
      <c r="AG655" s="179"/>
      <c r="AH655" s="71"/>
      <c r="AI655" s="179"/>
      <c r="AJ655" s="82"/>
      <c r="AK655" s="266" t="s">
        <v>1212</v>
      </c>
      <c r="AL655" s="267">
        <v>1.1031991744066045</v>
      </c>
      <c r="AM655" s="268"/>
      <c r="AN655" s="267"/>
      <c r="AO655" s="268"/>
      <c r="AP655" s="267"/>
      <c r="AQ655" s="268"/>
      <c r="AR655" s="270"/>
      <c r="AS655" s="379"/>
      <c r="AT655" s="118"/>
      <c r="AU655" s="154"/>
      <c r="AV655" s="118"/>
      <c r="AW655" s="155"/>
      <c r="AX655" s="120"/>
      <c r="AY655" s="124"/>
      <c r="AZ655" s="118"/>
      <c r="BA655" s="119"/>
      <c r="BB655" s="118"/>
      <c r="BC655" s="119"/>
      <c r="BD655" s="121"/>
      <c r="BE655" s="117"/>
      <c r="BF655" s="118"/>
      <c r="BG655" s="119"/>
      <c r="BH655" s="118"/>
      <c r="BI655" s="119"/>
      <c r="BJ655" s="120"/>
      <c r="BK655" s="83"/>
    </row>
    <row r="656" spans="1:65" x14ac:dyDescent="0.3">
      <c r="B656" s="139" t="s">
        <v>952</v>
      </c>
      <c r="C656" s="12" t="s">
        <v>1063</v>
      </c>
      <c r="D656" s="21"/>
      <c r="E656" s="12" t="s">
        <v>705</v>
      </c>
      <c r="F656" s="106"/>
      <c r="G656" s="298"/>
      <c r="H656" s="54"/>
      <c r="I656" s="54"/>
      <c r="J656" s="291">
        <f t="shared" si="56"/>
        <v>0</v>
      </c>
      <c r="K656" s="292">
        <f t="shared" si="57"/>
        <v>0.6777777777777777</v>
      </c>
      <c r="L656" s="50"/>
      <c r="M656" s="390"/>
      <c r="N656" s="72"/>
      <c r="O656" s="178"/>
      <c r="P656" s="72"/>
      <c r="Q656" s="178"/>
      <c r="R656" s="72"/>
      <c r="S656" s="178"/>
      <c r="T656" s="88"/>
      <c r="U656" s="191"/>
      <c r="V656" s="54"/>
      <c r="W656" s="179"/>
      <c r="X656" s="54"/>
      <c r="Y656" s="179"/>
      <c r="Z656" s="54"/>
      <c r="AA656" s="179"/>
      <c r="AB656" s="56"/>
      <c r="AC656" s="176"/>
      <c r="AD656" s="54"/>
      <c r="AE656" s="179"/>
      <c r="AF656" s="54"/>
      <c r="AG656" s="179"/>
      <c r="AH656" s="54"/>
      <c r="AI656" s="179"/>
      <c r="AJ656" s="67"/>
      <c r="AK656" s="266"/>
      <c r="AL656" s="267"/>
      <c r="AM656" s="268"/>
      <c r="AN656" s="267"/>
      <c r="AO656" s="268"/>
      <c r="AP656" s="267"/>
      <c r="AQ656" s="268"/>
      <c r="AR656" s="270"/>
      <c r="AS656" s="380"/>
      <c r="AT656" s="61"/>
      <c r="AU656" s="45"/>
      <c r="AV656" s="61"/>
      <c r="AW656" s="46"/>
      <c r="AX656" s="59"/>
      <c r="AY656" s="166"/>
      <c r="AZ656" s="61"/>
      <c r="BA656" s="16"/>
      <c r="BB656" s="61"/>
      <c r="BC656" s="16"/>
      <c r="BD656" s="69"/>
      <c r="BE656" s="165"/>
      <c r="BF656" s="61"/>
      <c r="BG656" s="16"/>
      <c r="BH656" s="61"/>
      <c r="BI656" s="16"/>
      <c r="BJ656" s="59"/>
      <c r="BK656" s="47"/>
    </row>
    <row r="657" spans="2:63" x14ac:dyDescent="0.3">
      <c r="B657" s="42" t="s">
        <v>989</v>
      </c>
      <c r="C657" s="38" t="s">
        <v>1097</v>
      </c>
      <c r="D657" s="21"/>
      <c r="E657" s="12" t="s">
        <v>1169</v>
      </c>
      <c r="F657" s="106"/>
      <c r="G657" s="298"/>
      <c r="H657" s="72"/>
      <c r="I657" s="72"/>
      <c r="J657" s="291">
        <f t="shared" si="56"/>
        <v>0</v>
      </c>
      <c r="K657" s="292">
        <f t="shared" si="57"/>
        <v>0.6777777777777777</v>
      </c>
      <c r="L657" s="144"/>
      <c r="M657" s="390"/>
      <c r="N657" s="72"/>
      <c r="O657" s="178"/>
      <c r="P657" s="72"/>
      <c r="Q657" s="178"/>
      <c r="R657" s="72"/>
      <c r="S657" s="178"/>
      <c r="T657" s="88"/>
      <c r="U657" s="192"/>
      <c r="V657" s="72"/>
      <c r="W657" s="178"/>
      <c r="X657" s="72"/>
      <c r="Y657" s="178"/>
      <c r="Z657" s="72"/>
      <c r="AA657" s="178"/>
      <c r="AB657" s="84"/>
      <c r="AC657" s="176"/>
      <c r="AD657" s="71"/>
      <c r="AE657" s="179"/>
      <c r="AF657" s="71"/>
      <c r="AG657" s="179"/>
      <c r="AH657" s="71"/>
      <c r="AI657" s="179"/>
      <c r="AJ657" s="82"/>
      <c r="AK657" s="266" t="s">
        <v>1239</v>
      </c>
      <c r="AL657" s="267">
        <v>1.289989680082559</v>
      </c>
      <c r="AM657" s="268"/>
      <c r="AN657" s="267"/>
      <c r="AO657" s="268"/>
      <c r="AP657" s="267"/>
      <c r="AQ657" s="268"/>
      <c r="AR657" s="270"/>
      <c r="AS657" s="379"/>
      <c r="AT657" s="118"/>
      <c r="AU657" s="154"/>
      <c r="AV657" s="118"/>
      <c r="AW657" s="155"/>
      <c r="AX657" s="120"/>
      <c r="AY657" s="124"/>
      <c r="AZ657" s="118"/>
      <c r="BA657" s="119"/>
      <c r="BB657" s="118"/>
      <c r="BC657" s="119"/>
      <c r="BD657" s="121"/>
      <c r="BE657" s="117"/>
      <c r="BF657" s="118"/>
      <c r="BG657" s="119"/>
      <c r="BH657" s="118"/>
      <c r="BI657" s="119"/>
      <c r="BJ657" s="120"/>
      <c r="BK657" s="83"/>
    </row>
    <row r="658" spans="2:63" x14ac:dyDescent="0.3">
      <c r="B658" s="40" t="s">
        <v>748</v>
      </c>
      <c r="C658" s="9" t="s">
        <v>742</v>
      </c>
      <c r="D658" s="21">
        <v>1996</v>
      </c>
      <c r="E658" s="24" t="s">
        <v>705</v>
      </c>
      <c r="F658" s="106"/>
      <c r="G658" s="298"/>
      <c r="H658" s="72"/>
      <c r="I658" s="72"/>
      <c r="J658" s="291">
        <f t="shared" si="56"/>
        <v>0</v>
      </c>
      <c r="K658" s="292">
        <f t="shared" si="57"/>
        <v>0.6777777777777777</v>
      </c>
      <c r="L658" s="144"/>
      <c r="M658" s="390"/>
      <c r="N658" s="72"/>
      <c r="O658" s="178"/>
      <c r="P658" s="72"/>
      <c r="Q658" s="178"/>
      <c r="R658" s="72"/>
      <c r="S658" s="178"/>
      <c r="T658" s="88"/>
      <c r="U658" s="192"/>
      <c r="V658" s="72"/>
      <c r="W658" s="178"/>
      <c r="X658" s="72"/>
      <c r="Y658" s="178"/>
      <c r="Z658" s="72"/>
      <c r="AA658" s="178"/>
      <c r="AB658" s="84"/>
      <c r="AC658" s="176"/>
      <c r="AD658" s="71"/>
      <c r="AE658" s="179"/>
      <c r="AF658" s="71"/>
      <c r="AG658" s="179"/>
      <c r="AH658" s="71"/>
      <c r="AI658" s="179"/>
      <c r="AJ658" s="82"/>
      <c r="AK658" s="266"/>
      <c r="AL658" s="267"/>
      <c r="AM658" s="268"/>
      <c r="AN658" s="267"/>
      <c r="AO658" s="268"/>
      <c r="AP658" s="267"/>
      <c r="AQ658" s="268"/>
      <c r="AR658" s="270"/>
      <c r="AS658" s="379"/>
      <c r="AT658" s="118"/>
      <c r="AU658" s="154"/>
      <c r="AV658" s="118"/>
      <c r="AW658" s="155"/>
      <c r="AX658" s="120"/>
      <c r="AY658" s="124">
        <v>5.9212962962962967E-2</v>
      </c>
      <c r="AZ658" s="118">
        <v>1.3660881174899868</v>
      </c>
      <c r="BA658" s="119"/>
      <c r="BB658" s="118"/>
      <c r="BC658" s="119"/>
      <c r="BD658" s="121"/>
      <c r="BE658" s="117"/>
      <c r="BF658" s="118"/>
      <c r="BG658" s="119"/>
      <c r="BH658" s="118"/>
      <c r="BI658" s="119"/>
      <c r="BJ658" s="120"/>
      <c r="BK658" s="83"/>
    </row>
    <row r="659" spans="2:63" x14ac:dyDescent="0.3">
      <c r="B659" s="32" t="s">
        <v>301</v>
      </c>
      <c r="C659" s="9" t="s">
        <v>300</v>
      </c>
      <c r="D659" s="21">
        <v>1989</v>
      </c>
      <c r="E659" s="24" t="s">
        <v>721</v>
      </c>
      <c r="F659" s="106"/>
      <c r="G659" s="298"/>
      <c r="H659" s="72"/>
      <c r="I659" s="72"/>
      <c r="J659" s="291">
        <f t="shared" si="56"/>
        <v>0</v>
      </c>
      <c r="K659" s="292">
        <f t="shared" si="57"/>
        <v>0.6777777777777777</v>
      </c>
      <c r="L659" s="144"/>
      <c r="M659" s="390"/>
      <c r="N659" s="72"/>
      <c r="O659" s="178"/>
      <c r="P659" s="72"/>
      <c r="Q659" s="178"/>
      <c r="R659" s="72"/>
      <c r="S659" s="178"/>
      <c r="T659" s="88"/>
      <c r="U659" s="192"/>
      <c r="V659" s="72"/>
      <c r="W659" s="178"/>
      <c r="X659" s="72"/>
      <c r="Y659" s="178"/>
      <c r="Z659" s="72"/>
      <c r="AA659" s="178"/>
      <c r="AB659" s="84"/>
      <c r="AC659" s="176"/>
      <c r="AD659" s="71"/>
      <c r="AE659" s="179"/>
      <c r="AF659" s="71"/>
      <c r="AG659" s="179"/>
      <c r="AH659" s="71"/>
      <c r="AI659" s="179"/>
      <c r="AJ659" s="82"/>
      <c r="AK659" s="266"/>
      <c r="AL659" s="267"/>
      <c r="AM659" s="268"/>
      <c r="AN659" s="267"/>
      <c r="AO659" s="268"/>
      <c r="AP659" s="267"/>
      <c r="AQ659" s="268"/>
      <c r="AR659" s="270"/>
      <c r="AS659" s="379">
        <v>5.6284722222222222E-2</v>
      </c>
      <c r="AT659" s="118">
        <v>1.3519599666388655</v>
      </c>
      <c r="AU659" s="154">
        <v>5.0173611111111106E-2</v>
      </c>
      <c r="AV659" s="118">
        <v>1.1453104359313075</v>
      </c>
      <c r="AW659" s="155"/>
      <c r="AX659" s="120"/>
      <c r="AY659" s="124"/>
      <c r="AZ659" s="118"/>
      <c r="BA659" s="119"/>
      <c r="BB659" s="118"/>
      <c r="BC659" s="119"/>
      <c r="BD659" s="121"/>
      <c r="BE659" s="117"/>
      <c r="BF659" s="118"/>
      <c r="BG659" s="119"/>
      <c r="BH659" s="118"/>
      <c r="BI659" s="119"/>
      <c r="BJ659" s="120"/>
      <c r="BK659" s="83"/>
    </row>
    <row r="660" spans="2:63" x14ac:dyDescent="0.3">
      <c r="B660" s="258" t="s">
        <v>631</v>
      </c>
      <c r="C660" s="17" t="s">
        <v>630</v>
      </c>
      <c r="D660" s="21"/>
      <c r="E660" s="12"/>
      <c r="F660" s="106"/>
      <c r="G660" s="298"/>
      <c r="H660" s="54"/>
      <c r="I660" s="54"/>
      <c r="J660" s="291">
        <f t="shared" si="56"/>
        <v>0</v>
      </c>
      <c r="K660" s="292">
        <f t="shared" si="57"/>
        <v>0.6777777777777777</v>
      </c>
      <c r="L660" s="50"/>
      <c r="M660" s="390"/>
      <c r="N660" s="72"/>
      <c r="O660" s="178"/>
      <c r="P660" s="72"/>
      <c r="Q660" s="178"/>
      <c r="R660" s="72"/>
      <c r="S660" s="178"/>
      <c r="T660" s="88"/>
      <c r="U660" s="191"/>
      <c r="V660" s="54"/>
      <c r="W660" s="179"/>
      <c r="X660" s="54"/>
      <c r="Y660" s="179"/>
      <c r="Z660" s="54"/>
      <c r="AA660" s="179"/>
      <c r="AB660" s="56"/>
      <c r="AC660" s="176"/>
      <c r="AD660" s="54"/>
      <c r="AE660" s="179"/>
      <c r="AF660" s="54"/>
      <c r="AG660" s="179"/>
      <c r="AH660" s="54"/>
      <c r="AI660" s="179"/>
      <c r="AJ660" s="67"/>
      <c r="AK660" s="266"/>
      <c r="AL660" s="267"/>
      <c r="AM660" s="268"/>
      <c r="AN660" s="267"/>
      <c r="AO660" s="268"/>
      <c r="AP660" s="267"/>
      <c r="AQ660" s="268"/>
      <c r="AR660" s="270"/>
      <c r="AS660" s="380"/>
      <c r="AT660" s="61"/>
      <c r="AU660" s="45"/>
      <c r="AV660" s="61"/>
      <c r="AW660" s="46"/>
      <c r="AX660" s="59"/>
      <c r="AY660" s="166"/>
      <c r="AZ660" s="61"/>
      <c r="BA660" s="16"/>
      <c r="BB660" s="61"/>
      <c r="BC660" s="16"/>
      <c r="BD660" s="69"/>
      <c r="BE660" s="165"/>
      <c r="BF660" s="61"/>
      <c r="BG660" s="16"/>
      <c r="BH660" s="61"/>
      <c r="BI660" s="16"/>
      <c r="BJ660" s="59"/>
      <c r="BK660" s="47"/>
    </row>
    <row r="661" spans="2:63" x14ac:dyDescent="0.3">
      <c r="B661" s="258" t="s">
        <v>633</v>
      </c>
      <c r="C661" s="17" t="s">
        <v>632</v>
      </c>
      <c r="D661" s="21"/>
      <c r="E661" s="12" t="s">
        <v>705</v>
      </c>
      <c r="F661" s="106"/>
      <c r="G661" s="298"/>
      <c r="H661" s="54"/>
      <c r="I661" s="54"/>
      <c r="J661" s="291">
        <f t="shared" si="56"/>
        <v>0</v>
      </c>
      <c r="K661" s="292">
        <f t="shared" si="57"/>
        <v>0.6777777777777777</v>
      </c>
      <c r="L661" s="50"/>
      <c r="M661" s="390"/>
      <c r="N661" s="72"/>
      <c r="O661" s="178"/>
      <c r="P661" s="72"/>
      <c r="Q661" s="178"/>
      <c r="R661" s="72"/>
      <c r="S661" s="178"/>
      <c r="T661" s="88"/>
      <c r="U661" s="191"/>
      <c r="V661" s="54"/>
      <c r="W661" s="179"/>
      <c r="X661" s="54"/>
      <c r="Y661" s="179"/>
      <c r="Z661" s="54"/>
      <c r="AA661" s="179"/>
      <c r="AB661" s="56"/>
      <c r="AC661" s="176"/>
      <c r="AD661" s="54"/>
      <c r="AE661" s="179"/>
      <c r="AF661" s="54"/>
      <c r="AG661" s="179"/>
      <c r="AH661" s="54"/>
      <c r="AI661" s="179"/>
      <c r="AJ661" s="67"/>
      <c r="AK661" s="266"/>
      <c r="AL661" s="267"/>
      <c r="AM661" s="268"/>
      <c r="AN661" s="267"/>
      <c r="AO661" s="268"/>
      <c r="AP661" s="267"/>
      <c r="AQ661" s="268"/>
      <c r="AR661" s="270"/>
      <c r="AS661" s="380"/>
      <c r="AT661" s="61"/>
      <c r="AU661" s="45"/>
      <c r="AV661" s="61"/>
      <c r="AW661" s="46"/>
      <c r="AX661" s="59"/>
      <c r="AY661" s="166"/>
      <c r="AZ661" s="61"/>
      <c r="BA661" s="16"/>
      <c r="BB661" s="61"/>
      <c r="BC661" s="16"/>
      <c r="BD661" s="69"/>
      <c r="BE661" s="165"/>
      <c r="BF661" s="61"/>
      <c r="BG661" s="16"/>
      <c r="BH661" s="61"/>
      <c r="BI661" s="16"/>
      <c r="BJ661" s="59"/>
      <c r="BK661" s="47"/>
    </row>
    <row r="662" spans="2:63" x14ac:dyDescent="0.3">
      <c r="B662" s="32" t="s">
        <v>1698</v>
      </c>
      <c r="C662" s="9" t="s">
        <v>1855</v>
      </c>
      <c r="D662" s="21">
        <v>1982</v>
      </c>
      <c r="E662" s="24" t="s">
        <v>1856</v>
      </c>
      <c r="F662" s="106"/>
      <c r="G662" s="298"/>
      <c r="H662" s="72"/>
      <c r="I662" s="72"/>
      <c r="J662" s="291">
        <f t="shared" si="56"/>
        <v>0</v>
      </c>
      <c r="K662" s="292">
        <f t="shared" si="57"/>
        <v>0.6777777777777777</v>
      </c>
      <c r="L662" s="144"/>
      <c r="M662" s="390"/>
      <c r="N662" s="72"/>
      <c r="O662" s="178"/>
      <c r="P662" s="72"/>
      <c r="Q662" s="178"/>
      <c r="R662" s="72"/>
      <c r="S662" s="178"/>
      <c r="T662" s="88"/>
      <c r="U662" s="192"/>
      <c r="V662" s="72"/>
      <c r="W662" s="178"/>
      <c r="X662" s="72"/>
      <c r="Y662" s="178"/>
      <c r="Z662" s="72"/>
      <c r="AA662" s="178"/>
      <c r="AB662" s="84"/>
      <c r="AC662" s="176"/>
      <c r="AD662" s="71"/>
      <c r="AE662" s="179"/>
      <c r="AF662" s="72"/>
      <c r="AG662" s="179"/>
      <c r="AH662" s="71"/>
      <c r="AI662" s="179"/>
      <c r="AJ662" s="82"/>
      <c r="AK662" s="266"/>
      <c r="AL662" s="267"/>
      <c r="AM662" s="268"/>
      <c r="AN662" s="267"/>
      <c r="AO662" s="268"/>
      <c r="AP662" s="267"/>
      <c r="AQ662" s="268"/>
      <c r="AR662" s="270"/>
      <c r="AS662" s="379"/>
      <c r="AT662" s="118"/>
      <c r="AU662" s="154"/>
      <c r="AV662" s="118"/>
      <c r="AW662" s="155"/>
      <c r="AX662" s="120"/>
      <c r="AY662" s="124"/>
      <c r="AZ662" s="118"/>
      <c r="BA662" s="119"/>
      <c r="BB662" s="118"/>
      <c r="BC662" s="119"/>
      <c r="BD662" s="121"/>
      <c r="BE662" s="117"/>
      <c r="BF662" s="118"/>
      <c r="BG662" s="119"/>
      <c r="BH662" s="118"/>
      <c r="BI662" s="119"/>
      <c r="BJ662" s="120"/>
      <c r="BK662" s="83"/>
    </row>
    <row r="663" spans="2:63" x14ac:dyDescent="0.3">
      <c r="B663" s="32" t="s">
        <v>307</v>
      </c>
      <c r="C663" s="9" t="s">
        <v>306</v>
      </c>
      <c r="D663" s="21">
        <v>1971</v>
      </c>
      <c r="E663" s="24" t="s">
        <v>705</v>
      </c>
      <c r="F663" s="106"/>
      <c r="G663" s="298"/>
      <c r="H663" s="72"/>
      <c r="I663" s="72"/>
      <c r="J663" s="291">
        <f t="shared" si="56"/>
        <v>0</v>
      </c>
      <c r="K663" s="292">
        <f t="shared" si="57"/>
        <v>0.6777777777777777</v>
      </c>
      <c r="L663" s="144"/>
      <c r="M663" s="390"/>
      <c r="N663" s="72"/>
      <c r="O663" s="178"/>
      <c r="P663" s="72"/>
      <c r="Q663" s="178"/>
      <c r="R663" s="72"/>
      <c r="S663" s="178"/>
      <c r="T663" s="88"/>
      <c r="U663" s="192"/>
      <c r="V663" s="72"/>
      <c r="W663" s="178"/>
      <c r="X663" s="72"/>
      <c r="Y663" s="178"/>
      <c r="Z663" s="72"/>
      <c r="AA663" s="178"/>
      <c r="AB663" s="84"/>
      <c r="AC663" s="176"/>
      <c r="AD663" s="71"/>
      <c r="AE663" s="179"/>
      <c r="AF663" s="71"/>
      <c r="AG663" s="179"/>
      <c r="AH663" s="71"/>
      <c r="AI663" s="179"/>
      <c r="AJ663" s="82"/>
      <c r="AK663" s="266"/>
      <c r="AL663" s="267"/>
      <c r="AM663" s="268"/>
      <c r="AN663" s="267"/>
      <c r="AO663" s="268">
        <v>1.4011226851851855E-2</v>
      </c>
      <c r="AP663" s="267">
        <v>1.2728371956092082</v>
      </c>
      <c r="AQ663" s="268"/>
      <c r="AR663" s="270"/>
      <c r="AS663" s="379">
        <v>5.6469907407407406E-2</v>
      </c>
      <c r="AT663" s="118">
        <v>1.3564081178760075</v>
      </c>
      <c r="AU663" s="154"/>
      <c r="AV663" s="118"/>
      <c r="AW663" s="155">
        <v>1.6754166666666667E-2</v>
      </c>
      <c r="AX663" s="120">
        <v>1.5117593817447608</v>
      </c>
      <c r="AY663" s="124"/>
      <c r="AZ663" s="118"/>
      <c r="BA663" s="119"/>
      <c r="BB663" s="118"/>
      <c r="BC663" s="119"/>
      <c r="BD663" s="121"/>
      <c r="BE663" s="117" t="s">
        <v>589</v>
      </c>
      <c r="BF663" s="118"/>
      <c r="BG663" s="119"/>
      <c r="BH663" s="118"/>
      <c r="BI663" s="119"/>
      <c r="BJ663" s="120"/>
      <c r="BK663" s="83"/>
    </row>
    <row r="664" spans="2:63" x14ac:dyDescent="0.3">
      <c r="B664" s="139" t="s">
        <v>906</v>
      </c>
      <c r="C664" s="12" t="s">
        <v>1018</v>
      </c>
      <c r="D664" s="21"/>
      <c r="E664" s="12" t="s">
        <v>1133</v>
      </c>
      <c r="F664" s="106"/>
      <c r="G664" s="298"/>
      <c r="H664" s="54"/>
      <c r="I664" s="54"/>
      <c r="J664" s="291">
        <f t="shared" si="56"/>
        <v>0</v>
      </c>
      <c r="K664" s="292">
        <f t="shared" si="57"/>
        <v>0.6777777777777777</v>
      </c>
      <c r="L664" s="50"/>
      <c r="M664" s="390"/>
      <c r="N664" s="72"/>
      <c r="O664" s="178"/>
      <c r="P664" s="72"/>
      <c r="Q664" s="178"/>
      <c r="R664" s="72"/>
      <c r="S664" s="178"/>
      <c r="T664" s="88"/>
      <c r="U664" s="191"/>
      <c r="V664" s="54"/>
      <c r="W664" s="179"/>
      <c r="X664" s="54"/>
      <c r="Y664" s="179"/>
      <c r="Z664" s="54"/>
      <c r="AA664" s="179"/>
      <c r="AB664" s="56"/>
      <c r="AC664" s="176"/>
      <c r="AD664" s="54"/>
      <c r="AE664" s="179"/>
      <c r="AF664" s="54"/>
      <c r="AG664" s="179"/>
      <c r="AH664" s="54"/>
      <c r="AI664" s="179"/>
      <c r="AJ664" s="67"/>
      <c r="AK664" s="266"/>
      <c r="AL664" s="267"/>
      <c r="AM664" s="268"/>
      <c r="AN664" s="267"/>
      <c r="AO664" s="268"/>
      <c r="AP664" s="267"/>
      <c r="AQ664" s="268"/>
      <c r="AR664" s="270"/>
      <c r="AS664" s="380"/>
      <c r="AT664" s="61"/>
      <c r="AU664" s="45"/>
      <c r="AV664" s="61"/>
      <c r="AW664" s="46"/>
      <c r="AX664" s="59"/>
      <c r="AY664" s="166"/>
      <c r="AZ664" s="61"/>
      <c r="BA664" s="16"/>
      <c r="BB664" s="61"/>
      <c r="BC664" s="16"/>
      <c r="BD664" s="69"/>
      <c r="BE664" s="165"/>
      <c r="BF664" s="61"/>
      <c r="BG664" s="16"/>
      <c r="BH664" s="61"/>
      <c r="BI664" s="16"/>
      <c r="BJ664" s="59"/>
      <c r="BK664" s="47"/>
    </row>
    <row r="665" spans="2:63" x14ac:dyDescent="0.3">
      <c r="B665" s="42" t="s">
        <v>910</v>
      </c>
      <c r="C665" s="38" t="s">
        <v>1022</v>
      </c>
      <c r="D665" s="21"/>
      <c r="E665" s="12"/>
      <c r="F665" s="106"/>
      <c r="G665" s="298"/>
      <c r="H665" s="72"/>
      <c r="I665" s="72"/>
      <c r="J665" s="291">
        <f t="shared" si="56"/>
        <v>0</v>
      </c>
      <c r="K665" s="292">
        <f t="shared" si="57"/>
        <v>0.6777777777777777</v>
      </c>
      <c r="L665" s="144"/>
      <c r="M665" s="390"/>
      <c r="N665" s="72"/>
      <c r="O665" s="178"/>
      <c r="P665" s="72"/>
      <c r="Q665" s="178"/>
      <c r="R665" s="72"/>
      <c r="S665" s="178"/>
      <c r="T665" s="88"/>
      <c r="U665" s="192"/>
      <c r="V665" s="72"/>
      <c r="W665" s="178"/>
      <c r="X665" s="72"/>
      <c r="Y665" s="178"/>
      <c r="Z665" s="72"/>
      <c r="AA665" s="178"/>
      <c r="AB665" s="84"/>
      <c r="AC665" s="176"/>
      <c r="AD665" s="71"/>
      <c r="AE665" s="179"/>
      <c r="AF665" s="71"/>
      <c r="AG665" s="179"/>
      <c r="AH665" s="71"/>
      <c r="AI665" s="179"/>
      <c r="AJ665" s="82"/>
      <c r="AK665" s="266"/>
      <c r="AL665" s="267"/>
      <c r="AM665" s="268"/>
      <c r="AN665" s="267"/>
      <c r="AO665" s="268">
        <v>1.298414351851862E-2</v>
      </c>
      <c r="AP665" s="267">
        <v>1.1795327417252113</v>
      </c>
      <c r="AQ665" s="268"/>
      <c r="AR665" s="270"/>
      <c r="AS665" s="379"/>
      <c r="AT665" s="118"/>
      <c r="AU665" s="154"/>
      <c r="AV665" s="118"/>
      <c r="AW665" s="155"/>
      <c r="AX665" s="120"/>
      <c r="AY665" s="124"/>
      <c r="AZ665" s="118"/>
      <c r="BA665" s="119"/>
      <c r="BB665" s="118"/>
      <c r="BC665" s="119"/>
      <c r="BD665" s="121"/>
      <c r="BE665" s="117"/>
      <c r="BF665" s="118"/>
      <c r="BG665" s="119"/>
      <c r="BH665" s="118"/>
      <c r="BI665" s="119"/>
      <c r="BJ665" s="120"/>
      <c r="BK665" s="83"/>
    </row>
    <row r="666" spans="2:63" x14ac:dyDescent="0.3">
      <c r="B666" s="40" t="s">
        <v>801</v>
      </c>
      <c r="C666" s="9" t="s">
        <v>784</v>
      </c>
      <c r="D666" s="21"/>
      <c r="E666" s="24"/>
      <c r="F666" s="106"/>
      <c r="G666" s="298"/>
      <c r="H666" s="72"/>
      <c r="I666" s="72"/>
      <c r="J666" s="291">
        <f t="shared" si="56"/>
        <v>0</v>
      </c>
      <c r="K666" s="292">
        <f t="shared" si="57"/>
        <v>0.6777777777777777</v>
      </c>
      <c r="L666" s="144"/>
      <c r="M666" s="390"/>
      <c r="N666" s="72"/>
      <c r="O666" s="178"/>
      <c r="P666" s="72"/>
      <c r="Q666" s="178"/>
      <c r="R666" s="72"/>
      <c r="S666" s="178"/>
      <c r="T666" s="88"/>
      <c r="U666" s="192"/>
      <c r="V666" s="72"/>
      <c r="W666" s="178"/>
      <c r="X666" s="72"/>
      <c r="Y666" s="178"/>
      <c r="Z666" s="72"/>
      <c r="AA666" s="178"/>
      <c r="AB666" s="84"/>
      <c r="AC666" s="176"/>
      <c r="AD666" s="71"/>
      <c r="AE666" s="179"/>
      <c r="AF666" s="71"/>
      <c r="AG666" s="179"/>
      <c r="AH666" s="71"/>
      <c r="AI666" s="179"/>
      <c r="AJ666" s="82"/>
      <c r="AK666" s="266"/>
      <c r="AL666" s="267"/>
      <c r="AM666" s="268"/>
      <c r="AN666" s="267"/>
      <c r="AO666" s="268"/>
      <c r="AP666" s="267"/>
      <c r="AQ666" s="268"/>
      <c r="AR666" s="270"/>
      <c r="AS666" s="379"/>
      <c r="AT666" s="118"/>
      <c r="AU666" s="154"/>
      <c r="AV666" s="118"/>
      <c r="AW666" s="155"/>
      <c r="AX666" s="120"/>
      <c r="AY666" s="124"/>
      <c r="AZ666" s="118"/>
      <c r="BA666" s="119">
        <v>6.0335648148148145E-2</v>
      </c>
      <c r="BB666" s="118">
        <v>1.3618077324973878</v>
      </c>
      <c r="BC666" s="119"/>
      <c r="BD666" s="121"/>
      <c r="BE666" s="117"/>
      <c r="BF666" s="118"/>
      <c r="BG666" s="119"/>
      <c r="BH666" s="118"/>
      <c r="BI666" s="119"/>
      <c r="BJ666" s="120"/>
      <c r="BK666" s="83"/>
    </row>
    <row r="667" spans="2:63" x14ac:dyDescent="0.3">
      <c r="B667" s="139" t="s">
        <v>926</v>
      </c>
      <c r="C667" s="12" t="s">
        <v>1038</v>
      </c>
      <c r="D667" s="21"/>
      <c r="E667" s="12" t="s">
        <v>1142</v>
      </c>
      <c r="F667" s="106"/>
      <c r="G667" s="298"/>
      <c r="H667" s="54"/>
      <c r="I667" s="54"/>
      <c r="J667" s="291">
        <f t="shared" si="56"/>
        <v>0</v>
      </c>
      <c r="K667" s="292">
        <f t="shared" si="57"/>
        <v>0.6777777777777777</v>
      </c>
      <c r="L667" s="50"/>
      <c r="M667" s="390"/>
      <c r="N667" s="72"/>
      <c r="O667" s="178"/>
      <c r="P667" s="72"/>
      <c r="Q667" s="178"/>
      <c r="R667" s="72"/>
      <c r="S667" s="178"/>
      <c r="T667" s="88"/>
      <c r="U667" s="191"/>
      <c r="V667" s="54"/>
      <c r="W667" s="179"/>
      <c r="X667" s="54"/>
      <c r="Y667" s="179"/>
      <c r="Z667" s="54"/>
      <c r="AA667" s="179"/>
      <c r="AB667" s="56"/>
      <c r="AC667" s="176"/>
      <c r="AD667" s="54"/>
      <c r="AE667" s="179"/>
      <c r="AF667" s="54"/>
      <c r="AG667" s="179"/>
      <c r="AH667" s="54"/>
      <c r="AI667" s="179"/>
      <c r="AJ667" s="67"/>
      <c r="AK667" s="266"/>
      <c r="AL667" s="267"/>
      <c r="AM667" s="268"/>
      <c r="AN667" s="267"/>
      <c r="AO667" s="268"/>
      <c r="AP667" s="267"/>
      <c r="AQ667" s="268"/>
      <c r="AR667" s="270"/>
      <c r="AS667" s="380"/>
      <c r="AT667" s="61"/>
      <c r="AU667" s="45"/>
      <c r="AV667" s="61"/>
      <c r="AW667" s="46"/>
      <c r="AX667" s="59"/>
      <c r="AY667" s="166"/>
      <c r="AZ667" s="61"/>
      <c r="BA667" s="16"/>
      <c r="BB667" s="61"/>
      <c r="BC667" s="16"/>
      <c r="BD667" s="69"/>
      <c r="BE667" s="165"/>
      <c r="BF667" s="61"/>
      <c r="BG667" s="16"/>
      <c r="BH667" s="61"/>
      <c r="BI667" s="16"/>
      <c r="BJ667" s="59"/>
      <c r="BK667" s="47"/>
    </row>
    <row r="668" spans="2:63" x14ac:dyDescent="0.3">
      <c r="B668" s="32" t="s">
        <v>311</v>
      </c>
      <c r="C668" s="9" t="s">
        <v>310</v>
      </c>
      <c r="D668" s="21">
        <v>1962</v>
      </c>
      <c r="E668" s="24" t="s">
        <v>722</v>
      </c>
      <c r="F668" s="106"/>
      <c r="G668" s="298"/>
      <c r="H668" s="72"/>
      <c r="I668" s="72"/>
      <c r="J668" s="291">
        <f t="shared" si="56"/>
        <v>0</v>
      </c>
      <c r="K668" s="292">
        <f t="shared" si="57"/>
        <v>0.6777777777777777</v>
      </c>
      <c r="L668" s="144"/>
      <c r="M668" s="390"/>
      <c r="N668" s="72"/>
      <c r="O668" s="178"/>
      <c r="P668" s="72"/>
      <c r="Q668" s="178"/>
      <c r="R668" s="72"/>
      <c r="S668" s="178"/>
      <c r="T668" s="88"/>
      <c r="U668" s="192"/>
      <c r="V668" s="72"/>
      <c r="W668" s="178"/>
      <c r="X668" s="72"/>
      <c r="Y668" s="178"/>
      <c r="Z668" s="72"/>
      <c r="AA668" s="178"/>
      <c r="AB668" s="84"/>
      <c r="AC668" s="176"/>
      <c r="AD668" s="71"/>
      <c r="AE668" s="179"/>
      <c r="AF668" s="71"/>
      <c r="AG668" s="179"/>
      <c r="AH668" s="71"/>
      <c r="AI668" s="179"/>
      <c r="AJ668" s="82"/>
      <c r="AK668" s="266"/>
      <c r="AL668" s="267"/>
      <c r="AM668" s="268"/>
      <c r="AN668" s="267"/>
      <c r="AO668" s="268"/>
      <c r="AP668" s="267"/>
      <c r="AQ668" s="268"/>
      <c r="AR668" s="270"/>
      <c r="AS668" s="379">
        <v>6.519675925925926E-2</v>
      </c>
      <c r="AT668" s="118">
        <v>1.5660272449263273</v>
      </c>
      <c r="AU668" s="154"/>
      <c r="AV668" s="118"/>
      <c r="AW668" s="155"/>
      <c r="AX668" s="120"/>
      <c r="AY668" s="124"/>
      <c r="AZ668" s="118"/>
      <c r="BA668" s="119"/>
      <c r="BB668" s="118"/>
      <c r="BC668" s="119">
        <v>1.6537037037037038E-2</v>
      </c>
      <c r="BD668" s="121">
        <v>1.4936232490068995</v>
      </c>
      <c r="BE668" s="117"/>
      <c r="BF668" s="118"/>
      <c r="BG668" s="119"/>
      <c r="BH668" s="118"/>
      <c r="BI668" s="119"/>
      <c r="BJ668" s="120"/>
      <c r="BK668" s="83"/>
    </row>
    <row r="669" spans="2:63" x14ac:dyDescent="0.3">
      <c r="B669" s="40" t="s">
        <v>850</v>
      </c>
      <c r="C669" s="9" t="s">
        <v>831</v>
      </c>
      <c r="D669" s="21"/>
      <c r="E669" s="24"/>
      <c r="F669" s="106"/>
      <c r="G669" s="298"/>
      <c r="H669" s="72"/>
      <c r="I669" s="72"/>
      <c r="J669" s="291">
        <f t="shared" si="56"/>
        <v>0</v>
      </c>
      <c r="K669" s="292">
        <f t="shared" si="57"/>
        <v>0.6777777777777777</v>
      </c>
      <c r="L669" s="144"/>
      <c r="M669" s="390"/>
      <c r="N669" s="72"/>
      <c r="O669" s="178"/>
      <c r="P669" s="72"/>
      <c r="Q669" s="178"/>
      <c r="R669" s="72"/>
      <c r="S669" s="178"/>
      <c r="T669" s="88"/>
      <c r="U669" s="192"/>
      <c r="V669" s="72"/>
      <c r="W669" s="178"/>
      <c r="X669" s="72"/>
      <c r="Y669" s="178"/>
      <c r="Z669" s="72"/>
      <c r="AA669" s="178"/>
      <c r="AB669" s="84"/>
      <c r="AC669" s="176"/>
      <c r="AD669" s="71"/>
      <c r="AE669" s="179"/>
      <c r="AF669" s="71"/>
      <c r="AG669" s="179"/>
      <c r="AH669" s="71"/>
      <c r="AI669" s="179"/>
      <c r="AJ669" s="82"/>
      <c r="AK669" s="266"/>
      <c r="AL669" s="267"/>
      <c r="AM669" s="268"/>
      <c r="AN669" s="267"/>
      <c r="AO669" s="268"/>
      <c r="AP669" s="267"/>
      <c r="AQ669" s="268"/>
      <c r="AR669" s="270"/>
      <c r="AS669" s="379"/>
      <c r="AT669" s="118"/>
      <c r="AU669" s="154"/>
      <c r="AV669" s="118"/>
      <c r="AW669" s="155"/>
      <c r="AX669" s="120"/>
      <c r="AY669" s="124"/>
      <c r="AZ669" s="118"/>
      <c r="BA669" s="119"/>
      <c r="BB669" s="118"/>
      <c r="BC669" s="119">
        <v>1.9221643518518516E-2</v>
      </c>
      <c r="BD669" s="121">
        <v>1.7360965920970102</v>
      </c>
      <c r="BE669" s="117"/>
      <c r="BF669" s="118"/>
      <c r="BG669" s="119"/>
      <c r="BH669" s="118"/>
      <c r="BI669" s="119"/>
      <c r="BJ669" s="120"/>
      <c r="BK669" s="83"/>
    </row>
    <row r="670" spans="2:63" x14ac:dyDescent="0.3">
      <c r="B670" s="139" t="s">
        <v>965</v>
      </c>
      <c r="C670" s="12" t="s">
        <v>1075</v>
      </c>
      <c r="D670" s="21"/>
      <c r="E670" s="12" t="s">
        <v>715</v>
      </c>
      <c r="F670" s="106"/>
      <c r="G670" s="298"/>
      <c r="H670" s="54"/>
      <c r="I670" s="54"/>
      <c r="J670" s="291">
        <f t="shared" si="56"/>
        <v>0</v>
      </c>
      <c r="K670" s="292">
        <f t="shared" si="57"/>
        <v>0.6777777777777777</v>
      </c>
      <c r="L670" s="50"/>
      <c r="M670" s="390"/>
      <c r="N670" s="72"/>
      <c r="O670" s="178"/>
      <c r="P670" s="72"/>
      <c r="Q670" s="178"/>
      <c r="R670" s="72"/>
      <c r="S670" s="178"/>
      <c r="T670" s="88"/>
      <c r="U670" s="191"/>
      <c r="V670" s="54"/>
      <c r="W670" s="179"/>
      <c r="X670" s="54"/>
      <c r="Y670" s="179"/>
      <c r="Z670" s="54"/>
      <c r="AA670" s="179"/>
      <c r="AB670" s="56"/>
      <c r="AC670" s="176"/>
      <c r="AD670" s="54"/>
      <c r="AE670" s="179"/>
      <c r="AF670" s="54"/>
      <c r="AG670" s="179"/>
      <c r="AH670" s="54"/>
      <c r="AI670" s="179"/>
      <c r="AJ670" s="67"/>
      <c r="AK670" s="266"/>
      <c r="AL670" s="267"/>
      <c r="AM670" s="268"/>
      <c r="AN670" s="267"/>
      <c r="AO670" s="268"/>
      <c r="AP670" s="267"/>
      <c r="AQ670" s="268"/>
      <c r="AR670" s="270"/>
      <c r="AS670" s="380"/>
      <c r="AT670" s="61"/>
      <c r="AU670" s="45"/>
      <c r="AV670" s="61"/>
      <c r="AW670" s="46"/>
      <c r="AX670" s="59"/>
      <c r="AY670" s="166"/>
      <c r="AZ670" s="61"/>
      <c r="BA670" s="16"/>
      <c r="BB670" s="61"/>
      <c r="BC670" s="16"/>
      <c r="BD670" s="69"/>
      <c r="BE670" s="165"/>
      <c r="BF670" s="61"/>
      <c r="BG670" s="16"/>
      <c r="BH670" s="61"/>
      <c r="BI670" s="16"/>
      <c r="BJ670" s="59"/>
      <c r="BK670" s="47"/>
    </row>
    <row r="671" spans="2:63" x14ac:dyDescent="0.3">
      <c r="B671" s="41" t="s">
        <v>863</v>
      </c>
      <c r="C671" s="9" t="s">
        <v>864</v>
      </c>
      <c r="D671" s="25">
        <v>1974</v>
      </c>
      <c r="E671" s="24" t="s">
        <v>865</v>
      </c>
      <c r="F671" s="106"/>
      <c r="G671" s="298"/>
      <c r="H671" s="72"/>
      <c r="I671" s="72"/>
      <c r="J671" s="291">
        <f t="shared" si="56"/>
        <v>0</v>
      </c>
      <c r="K671" s="292">
        <f t="shared" si="57"/>
        <v>0.6777777777777777</v>
      </c>
      <c r="L671" s="144"/>
      <c r="M671" s="390"/>
      <c r="N671" s="72"/>
      <c r="O671" s="178"/>
      <c r="P671" s="72"/>
      <c r="Q671" s="178"/>
      <c r="R671" s="72"/>
      <c r="S671" s="178"/>
      <c r="T671" s="88"/>
      <c r="U671" s="192"/>
      <c r="V671" s="72"/>
      <c r="W671" s="178"/>
      <c r="X671" s="72"/>
      <c r="Y671" s="178"/>
      <c r="Z671" s="72"/>
      <c r="AA671" s="178"/>
      <c r="AB671" s="84"/>
      <c r="AC671" s="176"/>
      <c r="AD671" s="71"/>
      <c r="AE671" s="179"/>
      <c r="AF671" s="71"/>
      <c r="AG671" s="179"/>
      <c r="AH671" s="71"/>
      <c r="AI671" s="179"/>
      <c r="AJ671" s="82"/>
      <c r="AK671" s="266"/>
      <c r="AL671" s="267"/>
      <c r="AM671" s="268"/>
      <c r="AN671" s="267"/>
      <c r="AO671" s="268"/>
      <c r="AP671" s="267"/>
      <c r="AQ671" s="268">
        <v>8.362268518518523E-2</v>
      </c>
      <c r="AR671" s="270">
        <v>1.4828623358589854</v>
      </c>
      <c r="AS671" s="379"/>
      <c r="AT671" s="118"/>
      <c r="AU671" s="154"/>
      <c r="AV671" s="118"/>
      <c r="AW671" s="155"/>
      <c r="AX671" s="120"/>
      <c r="AY671" s="124"/>
      <c r="AZ671" s="118"/>
      <c r="BA671" s="119"/>
      <c r="BB671" s="118"/>
      <c r="BC671" s="119"/>
      <c r="BD671" s="121"/>
      <c r="BE671" s="117"/>
      <c r="BF671" s="118"/>
      <c r="BG671" s="119"/>
      <c r="BH671" s="118"/>
      <c r="BI671" s="119"/>
      <c r="BJ671" s="120"/>
      <c r="BK671" s="83"/>
    </row>
    <row r="672" spans="2:63" x14ac:dyDescent="0.3">
      <c r="B672" s="32" t="s">
        <v>316</v>
      </c>
      <c r="C672" s="9" t="s">
        <v>315</v>
      </c>
      <c r="D672" s="21"/>
      <c r="E672" s="24"/>
      <c r="F672" s="106"/>
      <c r="G672" s="298"/>
      <c r="H672" s="72"/>
      <c r="I672" s="72"/>
      <c r="J672" s="291">
        <f t="shared" si="56"/>
        <v>0</v>
      </c>
      <c r="K672" s="292">
        <f t="shared" si="57"/>
        <v>0.6777777777777777</v>
      </c>
      <c r="L672" s="144"/>
      <c r="M672" s="390"/>
      <c r="N672" s="72"/>
      <c r="O672" s="178"/>
      <c r="P672" s="72"/>
      <c r="Q672" s="178"/>
      <c r="R672" s="72"/>
      <c r="S672" s="178"/>
      <c r="T672" s="88"/>
      <c r="U672" s="192"/>
      <c r="V672" s="72"/>
      <c r="W672" s="178"/>
      <c r="X672" s="72"/>
      <c r="Y672" s="178"/>
      <c r="Z672" s="72"/>
      <c r="AA672" s="178"/>
      <c r="AB672" s="84"/>
      <c r="AC672" s="176"/>
      <c r="AD672" s="71"/>
      <c r="AE672" s="179"/>
      <c r="AF672" s="71"/>
      <c r="AG672" s="179"/>
      <c r="AH672" s="71"/>
      <c r="AI672" s="179"/>
      <c r="AJ672" s="82"/>
      <c r="AK672" s="266"/>
      <c r="AL672" s="267"/>
      <c r="AM672" s="268"/>
      <c r="AN672" s="267"/>
      <c r="AO672" s="268"/>
      <c r="AP672" s="267"/>
      <c r="AQ672" s="268"/>
      <c r="AR672" s="270"/>
      <c r="AS672" s="379"/>
      <c r="AT672" s="118"/>
      <c r="AU672" s="154"/>
      <c r="AV672" s="118"/>
      <c r="AW672" s="155"/>
      <c r="AX672" s="120"/>
      <c r="AY672" s="124"/>
      <c r="AZ672" s="118"/>
      <c r="BA672" s="119"/>
      <c r="BB672" s="118"/>
      <c r="BC672" s="119"/>
      <c r="BD672" s="121"/>
      <c r="BE672" s="117"/>
      <c r="BF672" s="118"/>
      <c r="BG672" s="119">
        <v>9.7488425925925923E-2</v>
      </c>
      <c r="BH672" s="118">
        <v>1.490532649088657</v>
      </c>
      <c r="BI672" s="119"/>
      <c r="BJ672" s="120"/>
      <c r="BK672" s="83"/>
    </row>
    <row r="673" spans="2:63" x14ac:dyDescent="0.3">
      <c r="B673" s="32" t="s">
        <v>318</v>
      </c>
      <c r="C673" s="9" t="s">
        <v>317</v>
      </c>
      <c r="D673" s="21">
        <v>1992</v>
      </c>
      <c r="E673" s="24" t="s">
        <v>771</v>
      </c>
      <c r="F673" s="106"/>
      <c r="G673" s="298"/>
      <c r="H673" s="72"/>
      <c r="I673" s="72"/>
      <c r="J673" s="291">
        <f t="shared" si="56"/>
        <v>0</v>
      </c>
      <c r="K673" s="292">
        <f t="shared" si="57"/>
        <v>0.6777777777777777</v>
      </c>
      <c r="L673" s="144"/>
      <c r="M673" s="390"/>
      <c r="N673" s="72"/>
      <c r="O673" s="178"/>
      <c r="P673" s="72"/>
      <c r="Q673" s="178"/>
      <c r="R673" s="72"/>
      <c r="S673" s="178"/>
      <c r="T673" s="88"/>
      <c r="U673" s="192"/>
      <c r="V673" s="72"/>
      <c r="W673" s="178"/>
      <c r="X673" s="72"/>
      <c r="Y673" s="178"/>
      <c r="Z673" s="72"/>
      <c r="AA673" s="178"/>
      <c r="AB673" s="84"/>
      <c r="AC673" s="176"/>
      <c r="AD673" s="71"/>
      <c r="AE673" s="179"/>
      <c r="AF673" s="71"/>
      <c r="AG673" s="179"/>
      <c r="AH673" s="71"/>
      <c r="AI673" s="179"/>
      <c r="AJ673" s="82"/>
      <c r="AK673" s="266"/>
      <c r="AL673" s="267"/>
      <c r="AM673" s="268"/>
      <c r="AN673" s="267"/>
      <c r="AO673" s="268"/>
      <c r="AP673" s="267"/>
      <c r="AQ673" s="268"/>
      <c r="AR673" s="270"/>
      <c r="AS673" s="379"/>
      <c r="AT673" s="118"/>
      <c r="AU673" s="154">
        <v>5.4814814814814816E-2</v>
      </c>
      <c r="AV673" s="118">
        <v>1.2512549537648612</v>
      </c>
      <c r="AW673" s="155"/>
      <c r="AX673" s="120"/>
      <c r="AY673" s="124"/>
      <c r="AZ673" s="118"/>
      <c r="BA673" s="119"/>
      <c r="BB673" s="118"/>
      <c r="BC673" s="119"/>
      <c r="BD673" s="121"/>
      <c r="BE673" s="117"/>
      <c r="BF673" s="118"/>
      <c r="BG673" s="119"/>
      <c r="BH673" s="118"/>
      <c r="BI673" s="119"/>
      <c r="BJ673" s="120"/>
      <c r="BK673" s="83"/>
    </row>
    <row r="674" spans="2:63" x14ac:dyDescent="0.3">
      <c r="B674" s="32" t="s">
        <v>320</v>
      </c>
      <c r="C674" s="9" t="s">
        <v>319</v>
      </c>
      <c r="D674" s="21"/>
      <c r="E674" s="24"/>
      <c r="F674" s="106"/>
      <c r="G674" s="298"/>
      <c r="H674" s="72"/>
      <c r="I674" s="72"/>
      <c r="J674" s="291">
        <f t="shared" si="56"/>
        <v>0</v>
      </c>
      <c r="K674" s="292">
        <f t="shared" si="57"/>
        <v>0.6777777777777777</v>
      </c>
      <c r="L674" s="144"/>
      <c r="M674" s="390"/>
      <c r="N674" s="72"/>
      <c r="O674" s="178"/>
      <c r="P674" s="72"/>
      <c r="Q674" s="178"/>
      <c r="R674" s="72"/>
      <c r="S674" s="178"/>
      <c r="T674" s="88"/>
      <c r="U674" s="192"/>
      <c r="V674" s="72"/>
      <c r="W674" s="178"/>
      <c r="X674" s="72"/>
      <c r="Y674" s="178"/>
      <c r="Z674" s="72"/>
      <c r="AA674" s="178"/>
      <c r="AB674" s="84"/>
      <c r="AC674" s="176"/>
      <c r="AD674" s="71"/>
      <c r="AE674" s="179"/>
      <c r="AF674" s="71"/>
      <c r="AG674" s="179"/>
      <c r="AH674" s="71"/>
      <c r="AI674" s="179"/>
      <c r="AJ674" s="82"/>
      <c r="AK674" s="266"/>
      <c r="AL674" s="267"/>
      <c r="AM674" s="268"/>
      <c r="AN674" s="267"/>
      <c r="AO674" s="268"/>
      <c r="AP674" s="267"/>
      <c r="AQ674" s="268"/>
      <c r="AR674" s="270"/>
      <c r="AS674" s="379"/>
      <c r="AT674" s="118"/>
      <c r="AU674" s="154"/>
      <c r="AV674" s="118"/>
      <c r="AW674" s="155"/>
      <c r="AX674" s="120"/>
      <c r="AY674" s="124"/>
      <c r="AZ674" s="118"/>
      <c r="BA674" s="119"/>
      <c r="BB674" s="118"/>
      <c r="BC674" s="119"/>
      <c r="BD674" s="121"/>
      <c r="BE674" s="117">
        <v>5.5023148148148147E-2</v>
      </c>
      <c r="BF674" s="118">
        <v>1.2897449810092243</v>
      </c>
      <c r="BG674" s="119"/>
      <c r="BH674" s="118"/>
      <c r="BI674" s="119"/>
      <c r="BJ674" s="120"/>
      <c r="BK674" s="83"/>
    </row>
    <row r="675" spans="2:63" x14ac:dyDescent="0.3">
      <c r="B675" s="32" t="s">
        <v>322</v>
      </c>
      <c r="C675" s="9" t="s">
        <v>321</v>
      </c>
      <c r="D675" s="21">
        <v>1970</v>
      </c>
      <c r="E675" s="12" t="s">
        <v>871</v>
      </c>
      <c r="F675" s="106"/>
      <c r="G675" s="298"/>
      <c r="H675" s="72"/>
      <c r="I675" s="72"/>
      <c r="J675" s="291">
        <f t="shared" si="56"/>
        <v>0</v>
      </c>
      <c r="K675" s="292">
        <f t="shared" si="57"/>
        <v>0.6777777777777777</v>
      </c>
      <c r="L675" s="144"/>
      <c r="M675" s="390"/>
      <c r="N675" s="72"/>
      <c r="O675" s="178"/>
      <c r="P675" s="72"/>
      <c r="Q675" s="178"/>
      <c r="R675" s="72"/>
      <c r="S675" s="178"/>
      <c r="T675" s="88"/>
      <c r="U675" s="192"/>
      <c r="V675" s="72"/>
      <c r="W675" s="178"/>
      <c r="X675" s="72"/>
      <c r="Y675" s="178"/>
      <c r="Z675" s="72"/>
      <c r="AA675" s="178"/>
      <c r="AB675" s="84"/>
      <c r="AC675" s="176"/>
      <c r="AD675" s="71"/>
      <c r="AE675" s="179"/>
      <c r="AF675" s="71"/>
      <c r="AG675" s="179"/>
      <c r="AH675" s="71"/>
      <c r="AI675" s="179"/>
      <c r="AJ675" s="82"/>
      <c r="AK675" s="266" t="s">
        <v>1178</v>
      </c>
      <c r="AL675" s="267">
        <v>1.3426212590299276</v>
      </c>
      <c r="AM675" s="268">
        <v>5.6458333333333388E-2</v>
      </c>
      <c r="AN675" s="267">
        <v>1.3198051948051988</v>
      </c>
      <c r="AO675" s="268"/>
      <c r="AP675" s="267"/>
      <c r="AQ675" s="268">
        <v>8.1099537037036984E-2</v>
      </c>
      <c r="AR675" s="270">
        <v>1.438119915206076</v>
      </c>
      <c r="AS675" s="379"/>
      <c r="AT675" s="118"/>
      <c r="AU675" s="154"/>
      <c r="AV675" s="118"/>
      <c r="AW675" s="155"/>
      <c r="AX675" s="120"/>
      <c r="AY675" s="124">
        <v>5.8217592592592592E-2</v>
      </c>
      <c r="AZ675" s="118">
        <v>1.343124165554072</v>
      </c>
      <c r="BA675" s="119">
        <v>5.3460648148148153E-2</v>
      </c>
      <c r="BB675" s="118">
        <v>1.2066353187042844</v>
      </c>
      <c r="BC675" s="119"/>
      <c r="BD675" s="121"/>
      <c r="BE675" s="117"/>
      <c r="BF675" s="118"/>
      <c r="BG675" s="119">
        <v>8.8611111111111099E-2</v>
      </c>
      <c r="BH675" s="118">
        <v>1.3548044593877189</v>
      </c>
      <c r="BI675" s="119"/>
      <c r="BJ675" s="120"/>
      <c r="BK675" s="83"/>
    </row>
    <row r="676" spans="2:63" x14ac:dyDescent="0.3">
      <c r="B676" s="42" t="s">
        <v>942</v>
      </c>
      <c r="C676" s="38" t="s">
        <v>1053</v>
      </c>
      <c r="D676" s="21"/>
      <c r="E676" s="12" t="s">
        <v>735</v>
      </c>
      <c r="F676" s="106"/>
      <c r="G676" s="298"/>
      <c r="H676" s="72"/>
      <c r="I676" s="72"/>
      <c r="J676" s="291">
        <f t="shared" si="56"/>
        <v>0</v>
      </c>
      <c r="K676" s="292">
        <f t="shared" si="57"/>
        <v>0.6777777777777777</v>
      </c>
      <c r="L676" s="144"/>
      <c r="M676" s="390"/>
      <c r="N676" s="72"/>
      <c r="O676" s="178"/>
      <c r="P676" s="72"/>
      <c r="Q676" s="178"/>
      <c r="R676" s="72"/>
      <c r="S676" s="178"/>
      <c r="T676" s="88"/>
      <c r="U676" s="192"/>
      <c r="V676" s="72"/>
      <c r="W676" s="178"/>
      <c r="X676" s="72"/>
      <c r="Y676" s="178"/>
      <c r="Z676" s="72"/>
      <c r="AA676" s="178"/>
      <c r="AB676" s="84"/>
      <c r="AC676" s="176"/>
      <c r="AD676" s="71"/>
      <c r="AE676" s="179"/>
      <c r="AF676" s="71"/>
      <c r="AG676" s="179"/>
      <c r="AH676" s="71"/>
      <c r="AI676" s="179"/>
      <c r="AJ676" s="82"/>
      <c r="AK676" s="266"/>
      <c r="AL676" s="267"/>
      <c r="AM676" s="268">
        <v>5.7071759259259225E-2</v>
      </c>
      <c r="AN676" s="267">
        <v>1.3341450216450235</v>
      </c>
      <c r="AO676" s="268"/>
      <c r="AP676" s="267"/>
      <c r="AQ676" s="268"/>
      <c r="AR676" s="270"/>
      <c r="AS676" s="379"/>
      <c r="AT676" s="118"/>
      <c r="AU676" s="154"/>
      <c r="AV676" s="118"/>
      <c r="AW676" s="155"/>
      <c r="AX676" s="120"/>
      <c r="AY676" s="124"/>
      <c r="AZ676" s="118"/>
      <c r="BA676" s="119"/>
      <c r="BB676" s="118"/>
      <c r="BC676" s="119"/>
      <c r="BD676" s="121"/>
      <c r="BE676" s="117"/>
      <c r="BF676" s="118"/>
      <c r="BG676" s="119"/>
      <c r="BH676" s="118"/>
      <c r="BI676" s="119"/>
      <c r="BJ676" s="120"/>
      <c r="BK676" s="83"/>
    </row>
    <row r="677" spans="2:63" x14ac:dyDescent="0.3">
      <c r="B677" s="32" t="s">
        <v>324</v>
      </c>
      <c r="C677" s="9" t="s">
        <v>323</v>
      </c>
      <c r="D677" s="21"/>
      <c r="E677" s="24"/>
      <c r="F677" s="106"/>
      <c r="G677" s="298"/>
      <c r="H677" s="72"/>
      <c r="I677" s="72"/>
      <c r="J677" s="291">
        <f t="shared" si="56"/>
        <v>0</v>
      </c>
      <c r="K677" s="292">
        <f t="shared" si="57"/>
        <v>0.6777777777777777</v>
      </c>
      <c r="L677" s="144"/>
      <c r="M677" s="390"/>
      <c r="N677" s="72"/>
      <c r="O677" s="178"/>
      <c r="P677" s="72"/>
      <c r="Q677" s="178"/>
      <c r="R677" s="72"/>
      <c r="S677" s="178"/>
      <c r="T677" s="88"/>
      <c r="U677" s="192"/>
      <c r="V677" s="72"/>
      <c r="W677" s="178"/>
      <c r="X677" s="72"/>
      <c r="Y677" s="178"/>
      <c r="Z677" s="72"/>
      <c r="AA677" s="178"/>
      <c r="AB677" s="84"/>
      <c r="AC677" s="176"/>
      <c r="AD677" s="71"/>
      <c r="AE677" s="179"/>
      <c r="AF677" s="71"/>
      <c r="AG677" s="179"/>
      <c r="AH677" s="71"/>
      <c r="AI677" s="179"/>
      <c r="AJ677" s="82"/>
      <c r="AK677" s="266"/>
      <c r="AL677" s="267"/>
      <c r="AM677" s="268"/>
      <c r="AN677" s="267"/>
      <c r="AO677" s="268"/>
      <c r="AP677" s="267"/>
      <c r="AQ677" s="268"/>
      <c r="AR677" s="270"/>
      <c r="AS677" s="379"/>
      <c r="AT677" s="118"/>
      <c r="AU677" s="154"/>
      <c r="AV677" s="118"/>
      <c r="AW677" s="155"/>
      <c r="AX677" s="120"/>
      <c r="AY677" s="124"/>
      <c r="AZ677" s="118"/>
      <c r="BA677" s="119"/>
      <c r="BB677" s="118"/>
      <c r="BC677" s="119"/>
      <c r="BD677" s="121"/>
      <c r="BE677" s="117">
        <v>6.069444444444444E-2</v>
      </c>
      <c r="BF677" s="118">
        <v>1.4226804123711341</v>
      </c>
      <c r="BG677" s="119"/>
      <c r="BH677" s="118"/>
      <c r="BI677" s="119"/>
      <c r="BJ677" s="120"/>
      <c r="BK677" s="83"/>
    </row>
    <row r="678" spans="2:63" x14ac:dyDescent="0.3">
      <c r="B678" s="40" t="s">
        <v>687</v>
      </c>
      <c r="C678" s="9" t="s">
        <v>671</v>
      </c>
      <c r="D678" s="21">
        <v>1955</v>
      </c>
      <c r="E678" s="24" t="s">
        <v>738</v>
      </c>
      <c r="F678" s="106"/>
      <c r="G678" s="298"/>
      <c r="H678" s="72"/>
      <c r="I678" s="72"/>
      <c r="J678" s="291">
        <f t="shared" si="56"/>
        <v>0</v>
      </c>
      <c r="K678" s="292">
        <f t="shared" si="57"/>
        <v>0.6777777777777777</v>
      </c>
      <c r="L678" s="144"/>
      <c r="M678" s="390"/>
      <c r="N678" s="72"/>
      <c r="O678" s="178"/>
      <c r="P678" s="72"/>
      <c r="Q678" s="178"/>
      <c r="R678" s="72"/>
      <c r="S678" s="178"/>
      <c r="T678" s="88"/>
      <c r="U678" s="192"/>
      <c r="V678" s="72"/>
      <c r="W678" s="178"/>
      <c r="X678" s="72"/>
      <c r="Y678" s="178"/>
      <c r="Z678" s="72"/>
      <c r="AA678" s="178"/>
      <c r="AB678" s="84"/>
      <c r="AC678" s="176"/>
      <c r="AD678" s="71"/>
      <c r="AE678" s="179"/>
      <c r="AF678" s="71"/>
      <c r="AG678" s="179"/>
      <c r="AH678" s="71"/>
      <c r="AI678" s="179"/>
      <c r="AJ678" s="82"/>
      <c r="AK678" s="266"/>
      <c r="AL678" s="267"/>
      <c r="AM678" s="268"/>
      <c r="AN678" s="267"/>
      <c r="AO678" s="268"/>
      <c r="AP678" s="267"/>
      <c r="AQ678" s="268"/>
      <c r="AR678" s="270"/>
      <c r="AS678" s="379">
        <v>7.363425925925926E-2</v>
      </c>
      <c r="AT678" s="118">
        <v>1.7686961356686124</v>
      </c>
      <c r="AU678" s="154"/>
      <c r="AV678" s="118"/>
      <c r="AW678" s="155"/>
      <c r="AX678" s="120"/>
      <c r="AY678" s="124"/>
      <c r="AZ678" s="118"/>
      <c r="BA678" s="119"/>
      <c r="BB678" s="118"/>
      <c r="BC678" s="119"/>
      <c r="BD678" s="121"/>
      <c r="BE678" s="117"/>
      <c r="BF678" s="118"/>
      <c r="BG678" s="119"/>
      <c r="BH678" s="118"/>
      <c r="BI678" s="119"/>
      <c r="BJ678" s="120"/>
      <c r="BK678" s="83"/>
    </row>
    <row r="679" spans="2:63" x14ac:dyDescent="0.3">
      <c r="B679" s="40" t="s">
        <v>849</v>
      </c>
      <c r="C679" s="9" t="s">
        <v>830</v>
      </c>
      <c r="D679" s="21"/>
      <c r="E679" s="24"/>
      <c r="F679" s="106"/>
      <c r="G679" s="298"/>
      <c r="H679" s="72"/>
      <c r="I679" s="72"/>
      <c r="J679" s="291">
        <f t="shared" si="56"/>
        <v>0</v>
      </c>
      <c r="K679" s="292">
        <f t="shared" si="57"/>
        <v>0.6777777777777777</v>
      </c>
      <c r="L679" s="144"/>
      <c r="M679" s="390"/>
      <c r="N679" s="72"/>
      <c r="O679" s="178"/>
      <c r="P679" s="72"/>
      <c r="Q679" s="178"/>
      <c r="R679" s="72"/>
      <c r="S679" s="178"/>
      <c r="T679" s="88"/>
      <c r="U679" s="192"/>
      <c r="V679" s="72"/>
      <c r="W679" s="178"/>
      <c r="X679" s="72"/>
      <c r="Y679" s="178"/>
      <c r="Z679" s="72"/>
      <c r="AA679" s="178"/>
      <c r="AB679" s="84"/>
      <c r="AC679" s="176"/>
      <c r="AD679" s="71"/>
      <c r="AE679" s="179"/>
      <c r="AF679" s="71"/>
      <c r="AG679" s="179"/>
      <c r="AH679" s="71"/>
      <c r="AI679" s="179"/>
      <c r="AJ679" s="82"/>
      <c r="AK679" s="266"/>
      <c r="AL679" s="267"/>
      <c r="AM679" s="268"/>
      <c r="AN679" s="267"/>
      <c r="AO679" s="268"/>
      <c r="AP679" s="267"/>
      <c r="AQ679" s="268"/>
      <c r="AR679" s="270"/>
      <c r="AS679" s="379"/>
      <c r="AT679" s="118"/>
      <c r="AU679" s="154"/>
      <c r="AV679" s="118"/>
      <c r="AW679" s="155"/>
      <c r="AX679" s="120"/>
      <c r="AY679" s="124"/>
      <c r="AZ679" s="118"/>
      <c r="BA679" s="119"/>
      <c r="BB679" s="118"/>
      <c r="BC679" s="119">
        <v>1.8428626543209873E-2</v>
      </c>
      <c r="BD679" s="121">
        <v>1.6644713917346154</v>
      </c>
      <c r="BE679" s="117"/>
      <c r="BF679" s="118"/>
      <c r="BG679" s="119"/>
      <c r="BH679" s="118"/>
      <c r="BI679" s="119"/>
      <c r="BJ679" s="120"/>
      <c r="BK679" s="83"/>
    </row>
    <row r="680" spans="2:63" x14ac:dyDescent="0.3">
      <c r="B680" s="139" t="s">
        <v>888</v>
      </c>
      <c r="C680" s="12" t="s">
        <v>1001</v>
      </c>
      <c r="D680" s="21"/>
      <c r="E680" s="12" t="s">
        <v>1123</v>
      </c>
      <c r="F680" s="106"/>
      <c r="G680" s="298"/>
      <c r="H680" s="54"/>
      <c r="I680" s="54"/>
      <c r="J680" s="291">
        <f t="shared" si="56"/>
        <v>0</v>
      </c>
      <c r="K680" s="292">
        <f t="shared" si="57"/>
        <v>0.6777777777777777</v>
      </c>
      <c r="L680" s="50"/>
      <c r="M680" s="390"/>
      <c r="N680" s="72"/>
      <c r="O680" s="178"/>
      <c r="P680" s="72"/>
      <c r="Q680" s="178"/>
      <c r="R680" s="72"/>
      <c r="S680" s="178"/>
      <c r="T680" s="88"/>
      <c r="U680" s="191"/>
      <c r="V680" s="54"/>
      <c r="W680" s="179"/>
      <c r="X680" s="54"/>
      <c r="Y680" s="179"/>
      <c r="Z680" s="54"/>
      <c r="AA680" s="179"/>
      <c r="AB680" s="56"/>
      <c r="AC680" s="176"/>
      <c r="AD680" s="54"/>
      <c r="AE680" s="179"/>
      <c r="AF680" s="54"/>
      <c r="AG680" s="179"/>
      <c r="AH680" s="54"/>
      <c r="AI680" s="179"/>
      <c r="AJ680" s="67"/>
      <c r="AK680" s="266"/>
      <c r="AL680" s="267"/>
      <c r="AM680" s="268"/>
      <c r="AN680" s="267"/>
      <c r="AO680" s="268"/>
      <c r="AP680" s="267"/>
      <c r="AQ680" s="268"/>
      <c r="AR680" s="270"/>
      <c r="AS680" s="380"/>
      <c r="AT680" s="61"/>
      <c r="AU680" s="45"/>
      <c r="AV680" s="61"/>
      <c r="AW680" s="46"/>
      <c r="AX680" s="59"/>
      <c r="AY680" s="166"/>
      <c r="AZ680" s="61"/>
      <c r="BA680" s="16"/>
      <c r="BB680" s="61"/>
      <c r="BC680" s="16"/>
      <c r="BD680" s="69"/>
      <c r="BE680" s="165"/>
      <c r="BF680" s="61"/>
      <c r="BG680" s="16"/>
      <c r="BH680" s="61"/>
      <c r="BI680" s="16"/>
      <c r="BJ680" s="59"/>
      <c r="BK680" s="47"/>
    </row>
    <row r="681" spans="2:63" x14ac:dyDescent="0.3">
      <c r="B681" s="258" t="s">
        <v>635</v>
      </c>
      <c r="C681" s="17" t="s">
        <v>634</v>
      </c>
      <c r="D681" s="21"/>
      <c r="E681" s="12" t="s">
        <v>1114</v>
      </c>
      <c r="F681" s="106"/>
      <c r="G681" s="298"/>
      <c r="H681" s="54"/>
      <c r="I681" s="54"/>
      <c r="J681" s="291">
        <f t="shared" si="56"/>
        <v>0</v>
      </c>
      <c r="K681" s="292">
        <f t="shared" si="57"/>
        <v>0.6777777777777777</v>
      </c>
      <c r="L681" s="50"/>
      <c r="M681" s="390"/>
      <c r="N681" s="72"/>
      <c r="O681" s="178"/>
      <c r="P681" s="72"/>
      <c r="Q681" s="178"/>
      <c r="R681" s="72"/>
      <c r="S681" s="178"/>
      <c r="T681" s="88"/>
      <c r="U681" s="191"/>
      <c r="V681" s="54"/>
      <c r="W681" s="179"/>
      <c r="X681" s="54"/>
      <c r="Y681" s="179"/>
      <c r="Z681" s="54"/>
      <c r="AA681" s="179"/>
      <c r="AB681" s="56"/>
      <c r="AC681" s="176"/>
      <c r="AD681" s="54"/>
      <c r="AE681" s="179"/>
      <c r="AF681" s="54"/>
      <c r="AG681" s="179"/>
      <c r="AH681" s="54"/>
      <c r="AI681" s="179"/>
      <c r="AJ681" s="67"/>
      <c r="AK681" s="266"/>
      <c r="AL681" s="267"/>
      <c r="AM681" s="268"/>
      <c r="AN681" s="267"/>
      <c r="AO681" s="268"/>
      <c r="AP681" s="267"/>
      <c r="AQ681" s="268"/>
      <c r="AR681" s="270"/>
      <c r="AS681" s="380"/>
      <c r="AT681" s="61"/>
      <c r="AU681" s="45"/>
      <c r="AV681" s="61"/>
      <c r="AW681" s="46"/>
      <c r="AX681" s="59"/>
      <c r="AY681" s="166"/>
      <c r="AZ681" s="61"/>
      <c r="BA681" s="16"/>
      <c r="BB681" s="61"/>
      <c r="BC681" s="16"/>
      <c r="BD681" s="69"/>
      <c r="BE681" s="165"/>
      <c r="BF681" s="61"/>
      <c r="BG681" s="16"/>
      <c r="BH681" s="61"/>
      <c r="BI681" s="16"/>
      <c r="BJ681" s="59"/>
      <c r="BK681" s="47"/>
    </row>
    <row r="682" spans="2:63" x14ac:dyDescent="0.3">
      <c r="B682" s="32" t="s">
        <v>326</v>
      </c>
      <c r="C682" s="9" t="s">
        <v>325</v>
      </c>
      <c r="D682" s="21"/>
      <c r="E682" s="24"/>
      <c r="F682" s="106"/>
      <c r="G682" s="298"/>
      <c r="H682" s="72"/>
      <c r="I682" s="72"/>
      <c r="J682" s="291">
        <f t="shared" si="56"/>
        <v>0</v>
      </c>
      <c r="K682" s="292">
        <f t="shared" si="57"/>
        <v>0.6777777777777777</v>
      </c>
      <c r="L682" s="144"/>
      <c r="M682" s="390"/>
      <c r="N682" s="72"/>
      <c r="O682" s="178"/>
      <c r="P682" s="72"/>
      <c r="Q682" s="178"/>
      <c r="R682" s="72"/>
      <c r="S682" s="178"/>
      <c r="T682" s="88"/>
      <c r="U682" s="192"/>
      <c r="V682" s="72"/>
      <c r="W682" s="178"/>
      <c r="X682" s="72"/>
      <c r="Y682" s="178"/>
      <c r="Z682" s="72"/>
      <c r="AA682" s="178"/>
      <c r="AB682" s="84"/>
      <c r="AC682" s="176"/>
      <c r="AD682" s="71"/>
      <c r="AE682" s="179"/>
      <c r="AF682" s="71"/>
      <c r="AG682" s="179"/>
      <c r="AH682" s="71"/>
      <c r="AI682" s="179"/>
      <c r="AJ682" s="82"/>
      <c r="AK682" s="266"/>
      <c r="AL682" s="267"/>
      <c r="AM682" s="268"/>
      <c r="AN682" s="267"/>
      <c r="AO682" s="268"/>
      <c r="AP682" s="267"/>
      <c r="AQ682" s="268"/>
      <c r="AR682" s="270"/>
      <c r="AS682" s="379"/>
      <c r="AT682" s="118"/>
      <c r="AU682" s="154"/>
      <c r="AV682" s="118"/>
      <c r="AW682" s="155"/>
      <c r="AX682" s="120"/>
      <c r="AY682" s="124"/>
      <c r="AZ682" s="118"/>
      <c r="BA682" s="119"/>
      <c r="BB682" s="118"/>
      <c r="BC682" s="119"/>
      <c r="BD682" s="121"/>
      <c r="BE682" s="117">
        <v>5.8611111111111114E-2</v>
      </c>
      <c r="BF682" s="118">
        <v>1.3738469886055347</v>
      </c>
      <c r="BG682" s="119"/>
      <c r="BH682" s="118"/>
      <c r="BI682" s="119"/>
      <c r="BJ682" s="120"/>
      <c r="BK682" s="83"/>
    </row>
    <row r="683" spans="2:63" x14ac:dyDescent="0.3">
      <c r="B683" s="32" t="s">
        <v>332</v>
      </c>
      <c r="C683" s="9" t="s">
        <v>331</v>
      </c>
      <c r="D683" s="21"/>
      <c r="E683" s="24"/>
      <c r="F683" s="106"/>
      <c r="G683" s="298"/>
      <c r="H683" s="72"/>
      <c r="I683" s="72"/>
      <c r="J683" s="291">
        <f t="shared" si="56"/>
        <v>0</v>
      </c>
      <c r="K683" s="292">
        <f t="shared" si="57"/>
        <v>0.6777777777777777</v>
      </c>
      <c r="L683" s="144"/>
      <c r="M683" s="390"/>
      <c r="N683" s="72"/>
      <c r="O683" s="178"/>
      <c r="P683" s="72"/>
      <c r="Q683" s="178"/>
      <c r="R683" s="72"/>
      <c r="S683" s="178"/>
      <c r="T683" s="88"/>
      <c r="U683" s="192"/>
      <c r="V683" s="72"/>
      <c r="W683" s="178"/>
      <c r="X683" s="72"/>
      <c r="Y683" s="178"/>
      <c r="Z683" s="72"/>
      <c r="AA683" s="178"/>
      <c r="AB683" s="84"/>
      <c r="AC683" s="176"/>
      <c r="AD683" s="71"/>
      <c r="AE683" s="179"/>
      <c r="AF683" s="71"/>
      <c r="AG683" s="179"/>
      <c r="AH683" s="71"/>
      <c r="AI683" s="179"/>
      <c r="AJ683" s="82"/>
      <c r="AK683" s="266"/>
      <c r="AL683" s="267"/>
      <c r="AM683" s="268"/>
      <c r="AN683" s="267"/>
      <c r="AO683" s="268"/>
      <c r="AP683" s="267"/>
      <c r="AQ683" s="268"/>
      <c r="AR683" s="270"/>
      <c r="AS683" s="379"/>
      <c r="AT683" s="118"/>
      <c r="AU683" s="154"/>
      <c r="AV683" s="118"/>
      <c r="AW683" s="155"/>
      <c r="AX683" s="120"/>
      <c r="AY683" s="124">
        <v>6.5405092592592584E-2</v>
      </c>
      <c r="AZ683" s="118">
        <v>1.5089452603471292</v>
      </c>
      <c r="BA683" s="119"/>
      <c r="BB683" s="118"/>
      <c r="BC683" s="119"/>
      <c r="BD683" s="121"/>
      <c r="BE683" s="117"/>
      <c r="BF683" s="118"/>
      <c r="BG683" s="119"/>
      <c r="BH683" s="118"/>
      <c r="BI683" s="119"/>
      <c r="BJ683" s="120"/>
      <c r="BK683" s="83"/>
    </row>
    <row r="684" spans="2:63" x14ac:dyDescent="0.3">
      <c r="B684" s="258" t="s">
        <v>637</v>
      </c>
      <c r="C684" s="17" t="s">
        <v>636</v>
      </c>
      <c r="D684" s="21"/>
      <c r="E684" s="12" t="s">
        <v>1115</v>
      </c>
      <c r="F684" s="106"/>
      <c r="G684" s="298"/>
      <c r="H684" s="54"/>
      <c r="I684" s="54"/>
      <c r="J684" s="291">
        <f t="shared" si="56"/>
        <v>0</v>
      </c>
      <c r="K684" s="292">
        <f t="shared" si="57"/>
        <v>0.6777777777777777</v>
      </c>
      <c r="L684" s="50"/>
      <c r="M684" s="390"/>
      <c r="N684" s="72"/>
      <c r="O684" s="178"/>
      <c r="P684" s="72"/>
      <c r="Q684" s="178"/>
      <c r="R684" s="72"/>
      <c r="S684" s="178"/>
      <c r="T684" s="88"/>
      <c r="U684" s="191"/>
      <c r="V684" s="54"/>
      <c r="W684" s="179"/>
      <c r="X684" s="54"/>
      <c r="Y684" s="179"/>
      <c r="Z684" s="54"/>
      <c r="AA684" s="179"/>
      <c r="AB684" s="56"/>
      <c r="AC684" s="176"/>
      <c r="AD684" s="54"/>
      <c r="AE684" s="179"/>
      <c r="AF684" s="54"/>
      <c r="AG684" s="179"/>
      <c r="AH684" s="54"/>
      <c r="AI684" s="179"/>
      <c r="AJ684" s="67"/>
      <c r="AK684" s="266"/>
      <c r="AL684" s="267"/>
      <c r="AM684" s="268"/>
      <c r="AN684" s="267"/>
      <c r="AO684" s="268"/>
      <c r="AP684" s="267"/>
      <c r="AQ684" s="268"/>
      <c r="AR684" s="270"/>
      <c r="AS684" s="380"/>
      <c r="AT684" s="61"/>
      <c r="AU684" s="45"/>
      <c r="AV684" s="61"/>
      <c r="AW684" s="46"/>
      <c r="AX684" s="59"/>
      <c r="AY684" s="166"/>
      <c r="AZ684" s="61"/>
      <c r="BA684" s="16"/>
      <c r="BB684" s="61"/>
      <c r="BC684" s="16"/>
      <c r="BD684" s="69"/>
      <c r="BE684" s="165"/>
      <c r="BF684" s="61"/>
      <c r="BG684" s="16"/>
      <c r="BH684" s="61"/>
      <c r="BI684" s="16"/>
      <c r="BJ684" s="59"/>
      <c r="BK684" s="47"/>
    </row>
    <row r="685" spans="2:63" x14ac:dyDescent="0.3">
      <c r="B685" s="258" t="s">
        <v>639</v>
      </c>
      <c r="C685" s="17" t="s">
        <v>638</v>
      </c>
      <c r="D685" s="21"/>
      <c r="E685" s="12" t="s">
        <v>705</v>
      </c>
      <c r="F685" s="106"/>
      <c r="G685" s="298"/>
      <c r="H685" s="54"/>
      <c r="I685" s="54"/>
      <c r="J685" s="291">
        <f t="shared" ref="J685:J747" si="58">$J$4*I685</f>
        <v>0</v>
      </c>
      <c r="K685" s="292">
        <f t="shared" ref="K685:K747" si="59">$K$4-$J$4*(I685/$I$4)</f>
        <v>0.6777777777777777</v>
      </c>
      <c r="L685" s="50"/>
      <c r="M685" s="390"/>
      <c r="N685" s="72"/>
      <c r="O685" s="178"/>
      <c r="P685" s="72"/>
      <c r="Q685" s="178"/>
      <c r="R685" s="72"/>
      <c r="S685" s="178"/>
      <c r="T685" s="88"/>
      <c r="U685" s="191"/>
      <c r="V685" s="54"/>
      <c r="W685" s="179"/>
      <c r="X685" s="54"/>
      <c r="Y685" s="179"/>
      <c r="Z685" s="54"/>
      <c r="AA685" s="179"/>
      <c r="AB685" s="56"/>
      <c r="AC685" s="176"/>
      <c r="AD685" s="54"/>
      <c r="AE685" s="179"/>
      <c r="AF685" s="54"/>
      <c r="AG685" s="179"/>
      <c r="AH685" s="54"/>
      <c r="AI685" s="179"/>
      <c r="AJ685" s="67"/>
      <c r="AK685" s="266"/>
      <c r="AL685" s="267"/>
      <c r="AM685" s="268"/>
      <c r="AN685" s="267"/>
      <c r="AO685" s="268"/>
      <c r="AP685" s="267"/>
      <c r="AQ685" s="268"/>
      <c r="AR685" s="270"/>
      <c r="AS685" s="380"/>
      <c r="AT685" s="61"/>
      <c r="AU685" s="45"/>
      <c r="AV685" s="61"/>
      <c r="AW685" s="46"/>
      <c r="AX685" s="59"/>
      <c r="AY685" s="166"/>
      <c r="AZ685" s="61"/>
      <c r="BA685" s="16"/>
      <c r="BB685" s="61"/>
      <c r="BC685" s="16"/>
      <c r="BD685" s="69"/>
      <c r="BE685" s="165"/>
      <c r="BF685" s="61"/>
      <c r="BG685" s="16"/>
      <c r="BH685" s="61"/>
      <c r="BI685" s="16"/>
      <c r="BJ685" s="59"/>
      <c r="BK685" s="47"/>
    </row>
    <row r="686" spans="2:63" x14ac:dyDescent="0.3">
      <c r="B686" s="32" t="s">
        <v>334</v>
      </c>
      <c r="C686" s="9" t="s">
        <v>333</v>
      </c>
      <c r="D686" s="21">
        <v>1986</v>
      </c>
      <c r="E686" s="24" t="s">
        <v>702</v>
      </c>
      <c r="F686" s="106"/>
      <c r="G686" s="298"/>
      <c r="H686" s="72"/>
      <c r="I686" s="72"/>
      <c r="J686" s="291">
        <f t="shared" si="58"/>
        <v>0</v>
      </c>
      <c r="K686" s="292">
        <f t="shared" si="59"/>
        <v>0.6777777777777777</v>
      </c>
      <c r="L686" s="144"/>
      <c r="M686" s="390"/>
      <c r="N686" s="72"/>
      <c r="O686" s="178"/>
      <c r="P686" s="72"/>
      <c r="Q686" s="178"/>
      <c r="R686" s="72"/>
      <c r="S686" s="178"/>
      <c r="T686" s="88"/>
      <c r="U686" s="192"/>
      <c r="V686" s="72"/>
      <c r="W686" s="178"/>
      <c r="X686" s="72"/>
      <c r="Y686" s="178"/>
      <c r="Z686" s="72"/>
      <c r="AA686" s="178"/>
      <c r="AB686" s="84"/>
      <c r="AC686" s="176"/>
      <c r="AD686" s="71"/>
      <c r="AE686" s="179"/>
      <c r="AF686" s="71"/>
      <c r="AG686" s="179"/>
      <c r="AH686" s="71"/>
      <c r="AI686" s="179"/>
      <c r="AJ686" s="82"/>
      <c r="AK686" s="266"/>
      <c r="AL686" s="267"/>
      <c r="AM686" s="268"/>
      <c r="AN686" s="267"/>
      <c r="AO686" s="268"/>
      <c r="AP686" s="267"/>
      <c r="AQ686" s="268"/>
      <c r="AR686" s="270"/>
      <c r="AS686" s="379"/>
      <c r="AT686" s="118"/>
      <c r="AU686" s="154">
        <v>5.9467592592592593E-2</v>
      </c>
      <c r="AV686" s="118">
        <v>1.3574636723910172</v>
      </c>
      <c r="AW686" s="155"/>
      <c r="AX686" s="120"/>
      <c r="AY686" s="124">
        <v>5.7465277777777775E-2</v>
      </c>
      <c r="AZ686" s="118">
        <v>1.3257676902536715</v>
      </c>
      <c r="BA686" s="119">
        <v>6.2465277777777772E-2</v>
      </c>
      <c r="BB686" s="118">
        <v>1.4098746081504703</v>
      </c>
      <c r="BC686" s="119">
        <v>1.5474537037037037E-2</v>
      </c>
      <c r="BD686" s="121">
        <v>1.3976583734058123</v>
      </c>
      <c r="BE686" s="117"/>
      <c r="BF686" s="118"/>
      <c r="BG686" s="119"/>
      <c r="BH686" s="118"/>
      <c r="BI686" s="119"/>
      <c r="BJ686" s="120"/>
      <c r="BK686" s="83"/>
    </row>
    <row r="687" spans="2:63" x14ac:dyDescent="0.3">
      <c r="B687" s="139" t="s">
        <v>956</v>
      </c>
      <c r="C687" s="12" t="s">
        <v>1067</v>
      </c>
      <c r="D687" s="21"/>
      <c r="E687" s="12" t="s">
        <v>705</v>
      </c>
      <c r="F687" s="106"/>
      <c r="G687" s="298"/>
      <c r="H687" s="54"/>
      <c r="I687" s="54"/>
      <c r="J687" s="291">
        <f t="shared" si="58"/>
        <v>0</v>
      </c>
      <c r="K687" s="292">
        <f t="shared" si="59"/>
        <v>0.6777777777777777</v>
      </c>
      <c r="L687" s="50"/>
      <c r="M687" s="390"/>
      <c r="N687" s="72"/>
      <c r="O687" s="178"/>
      <c r="P687" s="72"/>
      <c r="Q687" s="178"/>
      <c r="R687" s="72"/>
      <c r="S687" s="178"/>
      <c r="T687" s="88"/>
      <c r="U687" s="191"/>
      <c r="V687" s="54"/>
      <c r="W687" s="179"/>
      <c r="X687" s="54"/>
      <c r="Y687" s="179"/>
      <c r="Z687" s="54"/>
      <c r="AA687" s="179"/>
      <c r="AB687" s="56"/>
      <c r="AC687" s="176"/>
      <c r="AD687" s="54"/>
      <c r="AE687" s="179"/>
      <c r="AF687" s="54"/>
      <c r="AG687" s="179"/>
      <c r="AH687" s="54"/>
      <c r="AI687" s="179"/>
      <c r="AJ687" s="67"/>
      <c r="AK687" s="266"/>
      <c r="AL687" s="267"/>
      <c r="AM687" s="268"/>
      <c r="AN687" s="267"/>
      <c r="AO687" s="268"/>
      <c r="AP687" s="267"/>
      <c r="AQ687" s="268"/>
      <c r="AR687" s="270"/>
      <c r="AS687" s="380"/>
      <c r="AT687" s="61"/>
      <c r="AU687" s="45"/>
      <c r="AV687" s="61"/>
      <c r="AW687" s="46"/>
      <c r="AX687" s="59"/>
      <c r="AY687" s="166"/>
      <c r="AZ687" s="61"/>
      <c r="BA687" s="16"/>
      <c r="BB687" s="61"/>
      <c r="BC687" s="16"/>
      <c r="BD687" s="69"/>
      <c r="BE687" s="165"/>
      <c r="BF687" s="61"/>
      <c r="BG687" s="16"/>
      <c r="BH687" s="61"/>
      <c r="BI687" s="16"/>
      <c r="BJ687" s="59"/>
      <c r="BK687" s="47"/>
    </row>
    <row r="688" spans="2:63" x14ac:dyDescent="0.3">
      <c r="B688" s="139" t="s">
        <v>950</v>
      </c>
      <c r="C688" s="12" t="s">
        <v>1061</v>
      </c>
      <c r="D688" s="21"/>
      <c r="E688" s="12" t="s">
        <v>1153</v>
      </c>
      <c r="F688" s="106"/>
      <c r="G688" s="298"/>
      <c r="H688" s="54"/>
      <c r="I688" s="54"/>
      <c r="J688" s="291">
        <f t="shared" si="58"/>
        <v>0</v>
      </c>
      <c r="K688" s="292">
        <f t="shared" si="59"/>
        <v>0.6777777777777777</v>
      </c>
      <c r="L688" s="50"/>
      <c r="M688" s="390"/>
      <c r="N688" s="72"/>
      <c r="O688" s="178"/>
      <c r="P688" s="72"/>
      <c r="Q688" s="178"/>
      <c r="R688" s="72"/>
      <c r="S688" s="178"/>
      <c r="T688" s="88"/>
      <c r="U688" s="191"/>
      <c r="V688" s="54"/>
      <c r="W688" s="179"/>
      <c r="X688" s="54"/>
      <c r="Y688" s="179"/>
      <c r="Z688" s="54"/>
      <c r="AA688" s="179"/>
      <c r="AB688" s="56"/>
      <c r="AC688" s="176"/>
      <c r="AD688" s="54"/>
      <c r="AE688" s="179"/>
      <c r="AF688" s="54"/>
      <c r="AG688" s="179"/>
      <c r="AH688" s="54"/>
      <c r="AI688" s="179"/>
      <c r="AJ688" s="67"/>
      <c r="AK688" s="266"/>
      <c r="AL688" s="267"/>
      <c r="AM688" s="268"/>
      <c r="AN688" s="267"/>
      <c r="AO688" s="268"/>
      <c r="AP688" s="267"/>
      <c r="AQ688" s="268"/>
      <c r="AR688" s="270"/>
      <c r="AS688" s="380"/>
      <c r="AT688" s="61"/>
      <c r="AU688" s="45"/>
      <c r="AV688" s="61"/>
      <c r="AW688" s="46"/>
      <c r="AX688" s="59"/>
      <c r="AY688" s="166"/>
      <c r="AZ688" s="61"/>
      <c r="BA688" s="16"/>
      <c r="BB688" s="61"/>
      <c r="BC688" s="16"/>
      <c r="BD688" s="69"/>
      <c r="BE688" s="165"/>
      <c r="BF688" s="61"/>
      <c r="BG688" s="16"/>
      <c r="BH688" s="61"/>
      <c r="BI688" s="16"/>
      <c r="BJ688" s="59"/>
      <c r="BK688" s="47"/>
    </row>
    <row r="689" spans="2:63" x14ac:dyDescent="0.3">
      <c r="B689" s="32" t="s">
        <v>342</v>
      </c>
      <c r="C689" s="9" t="s">
        <v>341</v>
      </c>
      <c r="D689" s="21"/>
      <c r="E689" s="24"/>
      <c r="F689" s="106"/>
      <c r="G689" s="298"/>
      <c r="H689" s="72"/>
      <c r="I689" s="72"/>
      <c r="J689" s="291">
        <f t="shared" si="58"/>
        <v>0</v>
      </c>
      <c r="K689" s="292">
        <f t="shared" si="59"/>
        <v>0.6777777777777777</v>
      </c>
      <c r="L689" s="144"/>
      <c r="M689" s="390"/>
      <c r="N689" s="72"/>
      <c r="O689" s="178"/>
      <c r="P689" s="72"/>
      <c r="Q689" s="178"/>
      <c r="R689" s="72"/>
      <c r="S689" s="178"/>
      <c r="T689" s="88"/>
      <c r="U689" s="192"/>
      <c r="V689" s="72"/>
      <c r="W689" s="178"/>
      <c r="X689" s="72"/>
      <c r="Y689" s="178"/>
      <c r="Z689" s="72"/>
      <c r="AA689" s="178"/>
      <c r="AB689" s="84"/>
      <c r="AC689" s="176"/>
      <c r="AD689" s="71"/>
      <c r="AE689" s="179"/>
      <c r="AF689" s="71"/>
      <c r="AG689" s="179"/>
      <c r="AH689" s="71"/>
      <c r="AI689" s="179"/>
      <c r="AJ689" s="82"/>
      <c r="AK689" s="266"/>
      <c r="AL689" s="267"/>
      <c r="AM689" s="268"/>
      <c r="AN689" s="267"/>
      <c r="AO689" s="268"/>
      <c r="AP689" s="267"/>
      <c r="AQ689" s="268"/>
      <c r="AR689" s="270"/>
      <c r="AS689" s="379"/>
      <c r="AT689" s="118"/>
      <c r="AU689" s="154"/>
      <c r="AV689" s="118"/>
      <c r="AW689" s="155"/>
      <c r="AX689" s="120"/>
      <c r="AY689" s="124"/>
      <c r="AZ689" s="118"/>
      <c r="BA689" s="119"/>
      <c r="BB689" s="118"/>
      <c r="BC689" s="119"/>
      <c r="BD689" s="121"/>
      <c r="BE689" s="117"/>
      <c r="BF689" s="118"/>
      <c r="BG689" s="119"/>
      <c r="BH689" s="118"/>
      <c r="BI689" s="119">
        <v>1.3426697530864196E-2</v>
      </c>
      <c r="BJ689" s="120">
        <v>1.2505659563764417</v>
      </c>
      <c r="BK689" s="83"/>
    </row>
    <row r="690" spans="2:63" x14ac:dyDescent="0.3">
      <c r="B690" s="40" t="s">
        <v>844</v>
      </c>
      <c r="C690" s="9" t="s">
        <v>825</v>
      </c>
      <c r="D690" s="21"/>
      <c r="E690" s="24"/>
      <c r="F690" s="106"/>
      <c r="G690" s="298"/>
      <c r="H690" s="72"/>
      <c r="I690" s="72"/>
      <c r="J690" s="291">
        <f t="shared" si="58"/>
        <v>0</v>
      </c>
      <c r="K690" s="292">
        <f t="shared" si="59"/>
        <v>0.6777777777777777</v>
      </c>
      <c r="L690" s="144"/>
      <c r="M690" s="390"/>
      <c r="N690" s="72"/>
      <c r="O690" s="178"/>
      <c r="P690" s="72"/>
      <c r="Q690" s="178"/>
      <c r="R690" s="72"/>
      <c r="S690" s="178"/>
      <c r="T690" s="88"/>
      <c r="U690" s="192"/>
      <c r="V690" s="72"/>
      <c r="W690" s="178"/>
      <c r="X690" s="72"/>
      <c r="Y690" s="178"/>
      <c r="Z690" s="72"/>
      <c r="AA690" s="178"/>
      <c r="AB690" s="84"/>
      <c r="AC690" s="176"/>
      <c r="AD690" s="71"/>
      <c r="AE690" s="179"/>
      <c r="AF690" s="71"/>
      <c r="AG690" s="179"/>
      <c r="AH690" s="71"/>
      <c r="AI690" s="179"/>
      <c r="AJ690" s="82"/>
      <c r="AK690" s="266"/>
      <c r="AL690" s="267"/>
      <c r="AM690" s="268"/>
      <c r="AN690" s="267"/>
      <c r="AO690" s="268"/>
      <c r="AP690" s="267"/>
      <c r="AQ690" s="268"/>
      <c r="AR690" s="270"/>
      <c r="AS690" s="379"/>
      <c r="AT690" s="118"/>
      <c r="AU690" s="154"/>
      <c r="AV690" s="118"/>
      <c r="AW690" s="155"/>
      <c r="AX690" s="120"/>
      <c r="AY690" s="124"/>
      <c r="AZ690" s="118"/>
      <c r="BA690" s="119"/>
      <c r="BB690" s="118"/>
      <c r="BC690" s="119">
        <v>1.7220486111111113E-2</v>
      </c>
      <c r="BD690" s="121">
        <v>1.5553522893581437</v>
      </c>
      <c r="BE690" s="117"/>
      <c r="BF690" s="118"/>
      <c r="BG690" s="119"/>
      <c r="BH690" s="118"/>
      <c r="BI690" s="119"/>
      <c r="BJ690" s="120"/>
      <c r="BK690" s="83"/>
    </row>
    <row r="691" spans="2:63" x14ac:dyDescent="0.3">
      <c r="B691" s="258" t="s">
        <v>643</v>
      </c>
      <c r="C691" s="17" t="s">
        <v>642</v>
      </c>
      <c r="D691" s="21"/>
      <c r="E691" s="12"/>
      <c r="F691" s="106"/>
      <c r="G691" s="298"/>
      <c r="H691" s="54"/>
      <c r="I691" s="54"/>
      <c r="J691" s="291">
        <f t="shared" si="58"/>
        <v>0</v>
      </c>
      <c r="K691" s="292">
        <f t="shared" si="59"/>
        <v>0.6777777777777777</v>
      </c>
      <c r="L691" s="50"/>
      <c r="M691" s="390"/>
      <c r="N691" s="72"/>
      <c r="O691" s="178"/>
      <c r="P691" s="72"/>
      <c r="Q691" s="178"/>
      <c r="R691" s="72"/>
      <c r="S691" s="178"/>
      <c r="T691" s="88"/>
      <c r="U691" s="191"/>
      <c r="V691" s="54"/>
      <c r="W691" s="179"/>
      <c r="X691" s="54"/>
      <c r="Y691" s="179"/>
      <c r="Z691" s="54"/>
      <c r="AA691" s="179"/>
      <c r="AB691" s="56"/>
      <c r="AC691" s="176"/>
      <c r="AD691" s="54"/>
      <c r="AE691" s="179"/>
      <c r="AF691" s="54"/>
      <c r="AG691" s="179"/>
      <c r="AH691" s="54"/>
      <c r="AI691" s="179"/>
      <c r="AJ691" s="67"/>
      <c r="AK691" s="266"/>
      <c r="AL691" s="267"/>
      <c r="AM691" s="268"/>
      <c r="AN691" s="267"/>
      <c r="AO691" s="268"/>
      <c r="AP691" s="267"/>
      <c r="AQ691" s="268"/>
      <c r="AR691" s="270"/>
      <c r="AS691" s="380"/>
      <c r="AT691" s="61"/>
      <c r="AU691" s="45"/>
      <c r="AV691" s="61"/>
      <c r="AW691" s="46"/>
      <c r="AX691" s="59"/>
      <c r="AY691" s="166"/>
      <c r="AZ691" s="61"/>
      <c r="BA691" s="16"/>
      <c r="BB691" s="61"/>
      <c r="BC691" s="16"/>
      <c r="BD691" s="69"/>
      <c r="BE691" s="165"/>
      <c r="BF691" s="61"/>
      <c r="BG691" s="16"/>
      <c r="BH691" s="61"/>
      <c r="BI691" s="16"/>
      <c r="BJ691" s="59"/>
      <c r="BK691" s="47"/>
    </row>
    <row r="692" spans="2:63" x14ac:dyDescent="0.3">
      <c r="B692" s="32" t="s">
        <v>344</v>
      </c>
      <c r="C692" s="9" t="s">
        <v>343</v>
      </c>
      <c r="D692" s="21"/>
      <c r="E692" s="24"/>
      <c r="F692" s="106"/>
      <c r="G692" s="298"/>
      <c r="H692" s="72"/>
      <c r="I692" s="72"/>
      <c r="J692" s="291">
        <f t="shared" si="58"/>
        <v>0</v>
      </c>
      <c r="K692" s="292">
        <f t="shared" si="59"/>
        <v>0.6777777777777777</v>
      </c>
      <c r="L692" s="144"/>
      <c r="M692" s="390"/>
      <c r="N692" s="72"/>
      <c r="O692" s="178"/>
      <c r="P692" s="72"/>
      <c r="Q692" s="178"/>
      <c r="R692" s="72"/>
      <c r="S692" s="178"/>
      <c r="T692" s="88"/>
      <c r="U692" s="192"/>
      <c r="V692" s="72"/>
      <c r="W692" s="178"/>
      <c r="X692" s="72"/>
      <c r="Y692" s="178"/>
      <c r="Z692" s="72"/>
      <c r="AA692" s="178"/>
      <c r="AB692" s="84"/>
      <c r="AC692" s="176"/>
      <c r="AD692" s="71"/>
      <c r="AE692" s="179"/>
      <c r="AF692" s="71"/>
      <c r="AG692" s="179"/>
      <c r="AH692" s="71"/>
      <c r="AI692" s="179"/>
      <c r="AJ692" s="82"/>
      <c r="AK692" s="266"/>
      <c r="AL692" s="267"/>
      <c r="AM692" s="268"/>
      <c r="AN692" s="267"/>
      <c r="AO692" s="268"/>
      <c r="AP692" s="267"/>
      <c r="AQ692" s="268"/>
      <c r="AR692" s="270"/>
      <c r="AS692" s="379"/>
      <c r="AT692" s="118"/>
      <c r="AU692" s="154"/>
      <c r="AV692" s="118"/>
      <c r="AW692" s="155"/>
      <c r="AX692" s="120"/>
      <c r="AY692" s="124"/>
      <c r="AZ692" s="118"/>
      <c r="BA692" s="119"/>
      <c r="BB692" s="118"/>
      <c r="BC692" s="119">
        <v>1.6746913580246912E-2</v>
      </c>
      <c r="BD692" s="121">
        <v>1.5125792738169908</v>
      </c>
      <c r="BE692" s="117"/>
      <c r="BF692" s="118"/>
      <c r="BG692" s="119"/>
      <c r="BH692" s="118"/>
      <c r="BI692" s="119">
        <v>1.5756172839506172E-2</v>
      </c>
      <c r="BJ692" s="120">
        <v>1.467533867548241</v>
      </c>
      <c r="BK692" s="83"/>
    </row>
    <row r="693" spans="2:63" x14ac:dyDescent="0.3">
      <c r="B693" s="258" t="s">
        <v>645</v>
      </c>
      <c r="C693" s="17" t="s">
        <v>644</v>
      </c>
      <c r="D693" s="21"/>
      <c r="E693" s="12"/>
      <c r="F693" s="106"/>
      <c r="G693" s="298"/>
      <c r="H693" s="54"/>
      <c r="I693" s="54"/>
      <c r="J693" s="291">
        <f t="shared" si="58"/>
        <v>0</v>
      </c>
      <c r="K693" s="292">
        <f t="shared" si="59"/>
        <v>0.6777777777777777</v>
      </c>
      <c r="L693" s="50"/>
      <c r="M693" s="390"/>
      <c r="N693" s="72"/>
      <c r="O693" s="178"/>
      <c r="P693" s="72"/>
      <c r="Q693" s="178"/>
      <c r="R693" s="72"/>
      <c r="S693" s="178"/>
      <c r="T693" s="88"/>
      <c r="U693" s="191"/>
      <c r="V693" s="54"/>
      <c r="W693" s="179"/>
      <c r="X693" s="54"/>
      <c r="Y693" s="179"/>
      <c r="Z693" s="54"/>
      <c r="AA693" s="179"/>
      <c r="AB693" s="56"/>
      <c r="AC693" s="176"/>
      <c r="AD693" s="54"/>
      <c r="AE693" s="179"/>
      <c r="AF693" s="54"/>
      <c r="AG693" s="179"/>
      <c r="AH693" s="54"/>
      <c r="AI693" s="179"/>
      <c r="AJ693" s="67"/>
      <c r="AK693" s="266"/>
      <c r="AL693" s="267"/>
      <c r="AM693" s="268"/>
      <c r="AN693" s="267"/>
      <c r="AO693" s="268"/>
      <c r="AP693" s="267"/>
      <c r="AQ693" s="268"/>
      <c r="AR693" s="270"/>
      <c r="AS693" s="380"/>
      <c r="AT693" s="61"/>
      <c r="AU693" s="45"/>
      <c r="AV693" s="61"/>
      <c r="AW693" s="46"/>
      <c r="AX693" s="59"/>
      <c r="AY693" s="166"/>
      <c r="AZ693" s="61"/>
      <c r="BA693" s="16"/>
      <c r="BB693" s="61"/>
      <c r="BC693" s="16"/>
      <c r="BD693" s="69"/>
      <c r="BE693" s="165"/>
      <c r="BF693" s="61"/>
      <c r="BG693" s="16"/>
      <c r="BH693" s="61"/>
      <c r="BI693" s="16"/>
      <c r="BJ693" s="59"/>
      <c r="BK693" s="47"/>
    </row>
    <row r="694" spans="2:63" x14ac:dyDescent="0.3">
      <c r="B694" s="40" t="s">
        <v>809</v>
      </c>
      <c r="C694" s="9" t="s">
        <v>792</v>
      </c>
      <c r="D694" s="21"/>
      <c r="E694" s="24"/>
      <c r="F694" s="106"/>
      <c r="G694" s="298"/>
      <c r="H694" s="72"/>
      <c r="I694" s="72"/>
      <c r="J694" s="291">
        <f t="shared" si="58"/>
        <v>0</v>
      </c>
      <c r="K694" s="292">
        <f t="shared" si="59"/>
        <v>0.6777777777777777</v>
      </c>
      <c r="L694" s="144"/>
      <c r="M694" s="390"/>
      <c r="N694" s="72"/>
      <c r="O694" s="178"/>
      <c r="P694" s="72"/>
      <c r="Q694" s="178"/>
      <c r="R694" s="72"/>
      <c r="S694" s="178"/>
      <c r="T694" s="88"/>
      <c r="U694" s="192"/>
      <c r="V694" s="72"/>
      <c r="W694" s="178"/>
      <c r="X694" s="72"/>
      <c r="Y694" s="178"/>
      <c r="Z694" s="72"/>
      <c r="AA694" s="178"/>
      <c r="AB694" s="84"/>
      <c r="AC694" s="176"/>
      <c r="AD694" s="71"/>
      <c r="AE694" s="179"/>
      <c r="AF694" s="71"/>
      <c r="AG694" s="179"/>
      <c r="AH694" s="71"/>
      <c r="AI694" s="179"/>
      <c r="AJ694" s="82"/>
      <c r="AK694" s="266"/>
      <c r="AL694" s="267"/>
      <c r="AM694" s="268"/>
      <c r="AN694" s="267"/>
      <c r="AO694" s="268"/>
      <c r="AP694" s="267"/>
      <c r="AQ694" s="268"/>
      <c r="AR694" s="270"/>
      <c r="AS694" s="379"/>
      <c r="AT694" s="118"/>
      <c r="AU694" s="154"/>
      <c r="AV694" s="118"/>
      <c r="AW694" s="155"/>
      <c r="AX694" s="120"/>
      <c r="AY694" s="124"/>
      <c r="AZ694" s="118"/>
      <c r="BA694" s="119">
        <v>6.6979166666666659E-2</v>
      </c>
      <c r="BB694" s="118">
        <v>1.511755485893417</v>
      </c>
      <c r="BC694" s="119"/>
      <c r="BD694" s="121"/>
      <c r="BE694" s="117"/>
      <c r="BF694" s="118"/>
      <c r="BG694" s="119"/>
      <c r="BH694" s="118"/>
      <c r="BI694" s="119"/>
      <c r="BJ694" s="120"/>
      <c r="BK694" s="83"/>
    </row>
    <row r="695" spans="2:63" x14ac:dyDescent="0.3">
      <c r="B695" s="139" t="s">
        <v>924</v>
      </c>
      <c r="C695" s="12" t="s">
        <v>1036</v>
      </c>
      <c r="D695" s="21"/>
      <c r="E695" s="12" t="s">
        <v>715</v>
      </c>
      <c r="F695" s="106"/>
      <c r="G695" s="298"/>
      <c r="H695" s="54"/>
      <c r="I695" s="54"/>
      <c r="J695" s="291">
        <f t="shared" si="58"/>
        <v>0</v>
      </c>
      <c r="K695" s="292">
        <f t="shared" si="59"/>
        <v>0.6777777777777777</v>
      </c>
      <c r="L695" s="50"/>
      <c r="M695" s="390"/>
      <c r="N695" s="72"/>
      <c r="O695" s="178"/>
      <c r="P695" s="72"/>
      <c r="Q695" s="178"/>
      <c r="R695" s="72"/>
      <c r="S695" s="178"/>
      <c r="T695" s="88"/>
      <c r="U695" s="191"/>
      <c r="V695" s="54"/>
      <c r="W695" s="179"/>
      <c r="X695" s="54"/>
      <c r="Y695" s="179"/>
      <c r="Z695" s="54"/>
      <c r="AA695" s="179"/>
      <c r="AB695" s="56"/>
      <c r="AC695" s="176"/>
      <c r="AD695" s="54"/>
      <c r="AE695" s="179"/>
      <c r="AF695" s="54"/>
      <c r="AG695" s="179"/>
      <c r="AH695" s="54"/>
      <c r="AI695" s="179"/>
      <c r="AJ695" s="67"/>
      <c r="AK695" s="266"/>
      <c r="AL695" s="267"/>
      <c r="AM695" s="268"/>
      <c r="AN695" s="267"/>
      <c r="AO695" s="268"/>
      <c r="AP695" s="267"/>
      <c r="AQ695" s="268"/>
      <c r="AR695" s="270"/>
      <c r="AS695" s="380"/>
      <c r="AT695" s="61"/>
      <c r="AU695" s="45"/>
      <c r="AV695" s="61"/>
      <c r="AW695" s="46"/>
      <c r="AX695" s="59"/>
      <c r="AY695" s="166"/>
      <c r="AZ695" s="61"/>
      <c r="BA695" s="16"/>
      <c r="BB695" s="61"/>
      <c r="BC695" s="16"/>
      <c r="BD695" s="69"/>
      <c r="BE695" s="165"/>
      <c r="BF695" s="61"/>
      <c r="BG695" s="16"/>
      <c r="BH695" s="61"/>
      <c r="BI695" s="16"/>
      <c r="BJ695" s="59"/>
      <c r="BK695" s="47"/>
    </row>
    <row r="696" spans="2:63" x14ac:dyDescent="0.3">
      <c r="B696" s="139" t="s">
        <v>953</v>
      </c>
      <c r="C696" s="12" t="s">
        <v>1064</v>
      </c>
      <c r="D696" s="21"/>
      <c r="E696" s="12" t="s">
        <v>1155</v>
      </c>
      <c r="F696" s="106"/>
      <c r="G696" s="298"/>
      <c r="H696" s="54"/>
      <c r="I696" s="54"/>
      <c r="J696" s="291">
        <f t="shared" si="58"/>
        <v>0</v>
      </c>
      <c r="K696" s="292">
        <f t="shared" si="59"/>
        <v>0.6777777777777777</v>
      </c>
      <c r="L696" s="50"/>
      <c r="M696" s="390"/>
      <c r="N696" s="72"/>
      <c r="O696" s="178"/>
      <c r="P696" s="72"/>
      <c r="Q696" s="178"/>
      <c r="R696" s="72"/>
      <c r="S696" s="178"/>
      <c r="T696" s="88"/>
      <c r="U696" s="191"/>
      <c r="V696" s="54"/>
      <c r="W696" s="179"/>
      <c r="X696" s="54"/>
      <c r="Y696" s="179"/>
      <c r="Z696" s="54"/>
      <c r="AA696" s="179"/>
      <c r="AB696" s="56"/>
      <c r="AC696" s="176"/>
      <c r="AD696" s="54"/>
      <c r="AE696" s="179"/>
      <c r="AF696" s="54"/>
      <c r="AG696" s="179"/>
      <c r="AH696" s="54"/>
      <c r="AI696" s="179"/>
      <c r="AJ696" s="67"/>
      <c r="AK696" s="266"/>
      <c r="AL696" s="267"/>
      <c r="AM696" s="268"/>
      <c r="AN696" s="267"/>
      <c r="AO696" s="268"/>
      <c r="AP696" s="267"/>
      <c r="AQ696" s="268"/>
      <c r="AR696" s="270"/>
      <c r="AS696" s="380"/>
      <c r="AT696" s="61"/>
      <c r="AU696" s="45"/>
      <c r="AV696" s="61"/>
      <c r="AW696" s="46"/>
      <c r="AX696" s="59"/>
      <c r="AY696" s="166"/>
      <c r="AZ696" s="61"/>
      <c r="BA696" s="16"/>
      <c r="BB696" s="61"/>
      <c r="BC696" s="16"/>
      <c r="BD696" s="69"/>
      <c r="BE696" s="165"/>
      <c r="BF696" s="61"/>
      <c r="BG696" s="16"/>
      <c r="BH696" s="61"/>
      <c r="BI696" s="16"/>
      <c r="BJ696" s="59"/>
      <c r="BK696" s="47"/>
    </row>
    <row r="697" spans="2:63" x14ac:dyDescent="0.3">
      <c r="B697" s="40" t="s">
        <v>804</v>
      </c>
      <c r="C697" s="9" t="s">
        <v>787</v>
      </c>
      <c r="D697" s="21"/>
      <c r="E697" s="24"/>
      <c r="F697" s="106"/>
      <c r="G697" s="300"/>
      <c r="H697" s="72"/>
      <c r="I697" s="72"/>
      <c r="J697" s="291">
        <f t="shared" si="58"/>
        <v>0</v>
      </c>
      <c r="K697" s="292">
        <f t="shared" si="59"/>
        <v>0.6777777777777777</v>
      </c>
      <c r="L697" s="144"/>
      <c r="M697" s="390"/>
      <c r="N697" s="72"/>
      <c r="O697" s="178"/>
      <c r="P697" s="72"/>
      <c r="Q697" s="178"/>
      <c r="R697" s="72"/>
      <c r="S697" s="178"/>
      <c r="T697" s="88"/>
      <c r="U697" s="192"/>
      <c r="V697" s="72"/>
      <c r="W697" s="178"/>
      <c r="X697" s="72"/>
      <c r="Y697" s="178"/>
      <c r="Z697" s="72"/>
      <c r="AA697" s="178"/>
      <c r="AB697" s="84"/>
      <c r="AC697" s="176"/>
      <c r="AD697" s="71"/>
      <c r="AE697" s="179"/>
      <c r="AF697" s="71"/>
      <c r="AG697" s="179"/>
      <c r="AH697" s="71"/>
      <c r="AI697" s="179"/>
      <c r="AJ697" s="82"/>
      <c r="AK697" s="266"/>
      <c r="AL697" s="267"/>
      <c r="AM697" s="268"/>
      <c r="AN697" s="267"/>
      <c r="AO697" s="268"/>
      <c r="AP697" s="267"/>
      <c r="AQ697" s="268"/>
      <c r="AR697" s="270"/>
      <c r="AS697" s="379"/>
      <c r="AT697" s="118"/>
      <c r="AU697" s="154"/>
      <c r="AV697" s="118"/>
      <c r="AW697" s="155"/>
      <c r="AX697" s="120"/>
      <c r="AY697" s="124"/>
      <c r="AZ697" s="118"/>
      <c r="BA697" s="119">
        <v>5.7037037037037032E-2</v>
      </c>
      <c r="BB697" s="118">
        <v>1.2873563218390804</v>
      </c>
      <c r="BC697" s="119"/>
      <c r="BD697" s="121"/>
      <c r="BE697" s="117"/>
      <c r="BF697" s="118"/>
      <c r="BG697" s="119"/>
      <c r="BH697" s="118"/>
      <c r="BI697" s="119"/>
      <c r="BJ697" s="120"/>
      <c r="BK697" s="83"/>
    </row>
    <row r="698" spans="2:63" x14ac:dyDescent="0.3">
      <c r="B698" s="139" t="s">
        <v>929</v>
      </c>
      <c r="C698" s="12" t="s">
        <v>1041</v>
      </c>
      <c r="D698" s="21"/>
      <c r="E698" s="12" t="s">
        <v>1143</v>
      </c>
      <c r="F698" s="106"/>
      <c r="G698" s="298"/>
      <c r="H698" s="54"/>
      <c r="I698" s="54"/>
      <c r="J698" s="291">
        <f t="shared" si="58"/>
        <v>0</v>
      </c>
      <c r="K698" s="292">
        <f t="shared" si="59"/>
        <v>0.6777777777777777</v>
      </c>
      <c r="L698" s="50"/>
      <c r="M698" s="390"/>
      <c r="N698" s="72"/>
      <c r="O698" s="178"/>
      <c r="P698" s="72"/>
      <c r="Q698" s="178"/>
      <c r="R698" s="72"/>
      <c r="S698" s="178"/>
      <c r="T698" s="88"/>
      <c r="U698" s="191"/>
      <c r="V698" s="54"/>
      <c r="W698" s="179"/>
      <c r="X698" s="54"/>
      <c r="Y698" s="179"/>
      <c r="Z698" s="54"/>
      <c r="AA698" s="179"/>
      <c r="AB698" s="56"/>
      <c r="AC698" s="176"/>
      <c r="AD698" s="54"/>
      <c r="AE698" s="179"/>
      <c r="AF698" s="54"/>
      <c r="AG698" s="179"/>
      <c r="AH698" s="54"/>
      <c r="AI698" s="179"/>
      <c r="AJ698" s="67"/>
      <c r="AK698" s="266"/>
      <c r="AL698" s="267"/>
      <c r="AM698" s="268"/>
      <c r="AN698" s="267"/>
      <c r="AO698" s="268"/>
      <c r="AP698" s="267"/>
      <c r="AQ698" s="268"/>
      <c r="AR698" s="270"/>
      <c r="AS698" s="380"/>
      <c r="AT698" s="61"/>
      <c r="AU698" s="45"/>
      <c r="AV698" s="61"/>
      <c r="AW698" s="46"/>
      <c r="AX698" s="59"/>
      <c r="AY698" s="166"/>
      <c r="AZ698" s="61"/>
      <c r="BA698" s="16"/>
      <c r="BB698" s="61"/>
      <c r="BC698" s="16"/>
      <c r="BD698" s="69"/>
      <c r="BE698" s="165"/>
      <c r="BF698" s="61"/>
      <c r="BG698" s="16"/>
      <c r="BH698" s="61"/>
      <c r="BI698" s="16"/>
      <c r="BJ698" s="59"/>
      <c r="BK698" s="47"/>
    </row>
    <row r="699" spans="2:63" x14ac:dyDescent="0.3">
      <c r="B699" s="32" t="s">
        <v>352</v>
      </c>
      <c r="C699" s="9" t="s">
        <v>351</v>
      </c>
      <c r="D699" s="21"/>
      <c r="E699" s="24"/>
      <c r="F699" s="106"/>
      <c r="G699" s="298"/>
      <c r="H699" s="72"/>
      <c r="I699" s="72"/>
      <c r="J699" s="291">
        <f t="shared" si="58"/>
        <v>0</v>
      </c>
      <c r="K699" s="292">
        <f t="shared" si="59"/>
        <v>0.6777777777777777</v>
      </c>
      <c r="L699" s="144"/>
      <c r="M699" s="390"/>
      <c r="N699" s="72"/>
      <c r="O699" s="178"/>
      <c r="P699" s="72"/>
      <c r="Q699" s="178"/>
      <c r="R699" s="72"/>
      <c r="S699" s="178"/>
      <c r="T699" s="88"/>
      <c r="U699" s="192"/>
      <c r="V699" s="72"/>
      <c r="W699" s="178"/>
      <c r="X699" s="72"/>
      <c r="Y699" s="178"/>
      <c r="Z699" s="72"/>
      <c r="AA699" s="178"/>
      <c r="AB699" s="84"/>
      <c r="AC699" s="176"/>
      <c r="AD699" s="71"/>
      <c r="AE699" s="179"/>
      <c r="AF699" s="71"/>
      <c r="AG699" s="179"/>
      <c r="AH699" s="71"/>
      <c r="AI699" s="179"/>
      <c r="AJ699" s="82"/>
      <c r="AK699" s="266"/>
      <c r="AL699" s="267"/>
      <c r="AM699" s="268"/>
      <c r="AN699" s="267"/>
      <c r="AO699" s="268"/>
      <c r="AP699" s="267"/>
      <c r="AQ699" s="268"/>
      <c r="AR699" s="270"/>
      <c r="AS699" s="379"/>
      <c r="AT699" s="118"/>
      <c r="AU699" s="154"/>
      <c r="AV699" s="118"/>
      <c r="AW699" s="155"/>
      <c r="AX699" s="120"/>
      <c r="AY699" s="124"/>
      <c r="AZ699" s="118"/>
      <c r="BA699" s="119"/>
      <c r="BB699" s="118"/>
      <c r="BC699" s="119"/>
      <c r="BD699" s="121"/>
      <c r="BE699" s="117">
        <v>4.6585648148148147E-2</v>
      </c>
      <c r="BF699" s="118">
        <v>1.0919696147585458</v>
      </c>
      <c r="BG699" s="119"/>
      <c r="BH699" s="118"/>
      <c r="BI699" s="119"/>
      <c r="BJ699" s="120"/>
      <c r="BK699" s="83"/>
    </row>
    <row r="700" spans="2:63" x14ac:dyDescent="0.3">
      <c r="B700" s="139" t="s">
        <v>887</v>
      </c>
      <c r="C700" s="12" t="s">
        <v>1000</v>
      </c>
      <c r="D700" s="21"/>
      <c r="E700" s="12" t="s">
        <v>717</v>
      </c>
      <c r="F700" s="106"/>
      <c r="G700" s="298"/>
      <c r="H700" s="54"/>
      <c r="I700" s="54"/>
      <c r="J700" s="291">
        <f t="shared" si="58"/>
        <v>0</v>
      </c>
      <c r="K700" s="292">
        <f t="shared" si="59"/>
        <v>0.6777777777777777</v>
      </c>
      <c r="L700" s="50"/>
      <c r="M700" s="390"/>
      <c r="N700" s="72"/>
      <c r="O700" s="178"/>
      <c r="P700" s="72"/>
      <c r="Q700" s="178"/>
      <c r="R700" s="72"/>
      <c r="S700" s="178"/>
      <c r="T700" s="88"/>
      <c r="U700" s="191"/>
      <c r="V700" s="54"/>
      <c r="W700" s="179"/>
      <c r="X700" s="54"/>
      <c r="Y700" s="179"/>
      <c r="Z700" s="54"/>
      <c r="AA700" s="179"/>
      <c r="AB700" s="56"/>
      <c r="AC700" s="176"/>
      <c r="AD700" s="54"/>
      <c r="AE700" s="179"/>
      <c r="AF700" s="54"/>
      <c r="AG700" s="179"/>
      <c r="AH700" s="54"/>
      <c r="AI700" s="179"/>
      <c r="AJ700" s="67"/>
      <c r="AK700" s="266"/>
      <c r="AL700" s="267"/>
      <c r="AM700" s="268"/>
      <c r="AN700" s="267"/>
      <c r="AO700" s="268"/>
      <c r="AP700" s="267"/>
      <c r="AQ700" s="268"/>
      <c r="AR700" s="270"/>
      <c r="AS700" s="380"/>
      <c r="AT700" s="61"/>
      <c r="AU700" s="45"/>
      <c r="AV700" s="61"/>
      <c r="AW700" s="46"/>
      <c r="AX700" s="59"/>
      <c r="AY700" s="166"/>
      <c r="AZ700" s="61"/>
      <c r="BA700" s="16"/>
      <c r="BB700" s="61"/>
      <c r="BC700" s="16"/>
      <c r="BD700" s="69"/>
      <c r="BE700" s="165"/>
      <c r="BF700" s="61"/>
      <c r="BG700" s="16"/>
      <c r="BH700" s="61"/>
      <c r="BI700" s="16"/>
      <c r="BJ700" s="59"/>
      <c r="BK700" s="47"/>
    </row>
    <row r="701" spans="2:63" x14ac:dyDescent="0.3">
      <c r="B701" s="42" t="s">
        <v>886</v>
      </c>
      <c r="C701" s="38" t="s">
        <v>999</v>
      </c>
      <c r="D701" s="21"/>
      <c r="E701" s="12" t="s">
        <v>1103</v>
      </c>
      <c r="F701" s="106"/>
      <c r="G701" s="298"/>
      <c r="H701" s="72"/>
      <c r="I701" s="72"/>
      <c r="J701" s="291">
        <f t="shared" si="58"/>
        <v>0</v>
      </c>
      <c r="K701" s="292">
        <f t="shared" si="59"/>
        <v>0.6777777777777777</v>
      </c>
      <c r="L701" s="144"/>
      <c r="M701" s="390"/>
      <c r="N701" s="72"/>
      <c r="O701" s="178"/>
      <c r="P701" s="72"/>
      <c r="Q701" s="178"/>
      <c r="R701" s="72"/>
      <c r="S701" s="178"/>
      <c r="T701" s="88"/>
      <c r="U701" s="192"/>
      <c r="V701" s="72"/>
      <c r="W701" s="178"/>
      <c r="X701" s="72"/>
      <c r="Y701" s="178"/>
      <c r="Z701" s="72"/>
      <c r="AA701" s="178"/>
      <c r="AB701" s="84"/>
      <c r="AC701" s="176"/>
      <c r="AD701" s="71"/>
      <c r="AE701" s="179"/>
      <c r="AF701" s="71"/>
      <c r="AG701" s="179"/>
      <c r="AH701" s="71"/>
      <c r="AI701" s="179"/>
      <c r="AJ701" s="82"/>
      <c r="AK701" s="266" t="s">
        <v>1214</v>
      </c>
      <c r="AL701" s="267">
        <v>1.0157378740970071</v>
      </c>
      <c r="AM701" s="268"/>
      <c r="AN701" s="267"/>
      <c r="AO701" s="268"/>
      <c r="AP701" s="267"/>
      <c r="AQ701" s="268"/>
      <c r="AR701" s="270"/>
      <c r="AS701" s="379"/>
      <c r="AT701" s="118"/>
      <c r="AU701" s="154"/>
      <c r="AV701" s="118"/>
      <c r="AW701" s="155"/>
      <c r="AX701" s="120"/>
      <c r="AY701" s="124"/>
      <c r="AZ701" s="118"/>
      <c r="BA701" s="119"/>
      <c r="BB701" s="118"/>
      <c r="BC701" s="119"/>
      <c r="BD701" s="121"/>
      <c r="BE701" s="117"/>
      <c r="BF701" s="118"/>
      <c r="BG701" s="119"/>
      <c r="BH701" s="118"/>
      <c r="BI701" s="119"/>
      <c r="BJ701" s="120"/>
      <c r="BK701" s="83"/>
    </row>
    <row r="702" spans="2:63" x14ac:dyDescent="0.3">
      <c r="B702" s="139" t="s">
        <v>962</v>
      </c>
      <c r="C702" s="12" t="s">
        <v>1072</v>
      </c>
      <c r="D702" s="21"/>
      <c r="E702" s="12" t="s">
        <v>1158</v>
      </c>
      <c r="F702" s="106"/>
      <c r="G702" s="298"/>
      <c r="H702" s="54"/>
      <c r="I702" s="54"/>
      <c r="J702" s="291">
        <f t="shared" si="58"/>
        <v>0</v>
      </c>
      <c r="K702" s="292">
        <f t="shared" si="59"/>
        <v>0.6777777777777777</v>
      </c>
      <c r="L702" s="50"/>
      <c r="M702" s="390"/>
      <c r="N702" s="72"/>
      <c r="O702" s="178"/>
      <c r="P702" s="72"/>
      <c r="Q702" s="178"/>
      <c r="R702" s="72"/>
      <c r="S702" s="178"/>
      <c r="T702" s="88"/>
      <c r="U702" s="191"/>
      <c r="V702" s="54"/>
      <c r="W702" s="179"/>
      <c r="X702" s="54"/>
      <c r="Y702" s="179"/>
      <c r="Z702" s="54"/>
      <c r="AA702" s="179"/>
      <c r="AB702" s="56"/>
      <c r="AC702" s="176"/>
      <c r="AD702" s="54"/>
      <c r="AE702" s="179"/>
      <c r="AF702" s="54"/>
      <c r="AG702" s="179"/>
      <c r="AH702" s="54"/>
      <c r="AI702" s="179"/>
      <c r="AJ702" s="67"/>
      <c r="AK702" s="266"/>
      <c r="AL702" s="267"/>
      <c r="AM702" s="268"/>
      <c r="AN702" s="267"/>
      <c r="AO702" s="268"/>
      <c r="AP702" s="267"/>
      <c r="AQ702" s="268"/>
      <c r="AR702" s="270"/>
      <c r="AS702" s="380"/>
      <c r="AT702" s="61"/>
      <c r="AU702" s="45"/>
      <c r="AV702" s="61"/>
      <c r="AW702" s="46"/>
      <c r="AX702" s="59"/>
      <c r="AY702" s="166"/>
      <c r="AZ702" s="61"/>
      <c r="BA702" s="16"/>
      <c r="BB702" s="61"/>
      <c r="BC702" s="16"/>
      <c r="BD702" s="69"/>
      <c r="BE702" s="165"/>
      <c r="BF702" s="61"/>
      <c r="BG702" s="16"/>
      <c r="BH702" s="61"/>
      <c r="BI702" s="16"/>
      <c r="BJ702" s="59"/>
      <c r="BK702" s="47"/>
    </row>
    <row r="703" spans="2:63" x14ac:dyDescent="0.3">
      <c r="B703" s="32" t="s">
        <v>357</v>
      </c>
      <c r="C703" s="9" t="s">
        <v>356</v>
      </c>
      <c r="D703" s="21">
        <v>1970</v>
      </c>
      <c r="E703" s="24" t="s">
        <v>1264</v>
      </c>
      <c r="F703" s="106"/>
      <c r="G703" s="298"/>
      <c r="H703" s="72"/>
      <c r="I703" s="72"/>
      <c r="J703" s="291">
        <f t="shared" si="58"/>
        <v>0</v>
      </c>
      <c r="K703" s="292">
        <f t="shared" si="59"/>
        <v>0.6777777777777777</v>
      </c>
      <c r="L703" s="144"/>
      <c r="M703" s="390"/>
      <c r="N703" s="72"/>
      <c r="O703" s="178"/>
      <c r="P703" s="72"/>
      <c r="Q703" s="178"/>
      <c r="R703" s="72"/>
      <c r="S703" s="178"/>
      <c r="T703" s="88"/>
      <c r="U703" s="192"/>
      <c r="V703" s="72"/>
      <c r="W703" s="178"/>
      <c r="X703" s="72"/>
      <c r="Y703" s="178"/>
      <c r="Z703" s="72"/>
      <c r="AA703" s="178"/>
      <c r="AB703" s="84"/>
      <c r="AC703" s="176"/>
      <c r="AD703" s="71"/>
      <c r="AE703" s="179"/>
      <c r="AF703" s="71"/>
      <c r="AG703" s="179"/>
      <c r="AH703" s="71"/>
      <c r="AI703" s="179"/>
      <c r="AJ703" s="82"/>
      <c r="AK703" s="266"/>
      <c r="AL703" s="267"/>
      <c r="AM703" s="268"/>
      <c r="AN703" s="267"/>
      <c r="AO703" s="268"/>
      <c r="AP703" s="267"/>
      <c r="AQ703" s="268"/>
      <c r="AR703" s="270"/>
      <c r="AS703" s="379">
        <v>0.10385416666666668</v>
      </c>
      <c r="AT703" s="118">
        <v>2.4945788156797328</v>
      </c>
      <c r="AU703" s="154"/>
      <c r="AV703" s="118"/>
      <c r="AW703" s="155"/>
      <c r="AX703" s="120"/>
      <c r="AY703" s="124">
        <v>6.5335648148148143E-2</v>
      </c>
      <c r="AZ703" s="118">
        <v>1.5073431241655539</v>
      </c>
      <c r="BA703" s="119"/>
      <c r="BB703" s="118"/>
      <c r="BC703" s="119"/>
      <c r="BD703" s="121"/>
      <c r="BE703" s="117"/>
      <c r="BF703" s="118"/>
      <c r="BG703" s="119"/>
      <c r="BH703" s="118"/>
      <c r="BI703" s="119"/>
      <c r="BJ703" s="120"/>
      <c r="BK703" s="83"/>
    </row>
    <row r="704" spans="2:63" x14ac:dyDescent="0.3">
      <c r="B704" s="40" t="s">
        <v>749</v>
      </c>
      <c r="C704" s="9" t="s">
        <v>743</v>
      </c>
      <c r="D704" s="21">
        <v>1984</v>
      </c>
      <c r="E704" s="24" t="s">
        <v>715</v>
      </c>
      <c r="F704" s="106"/>
      <c r="G704" s="298"/>
      <c r="H704" s="72"/>
      <c r="I704" s="72"/>
      <c r="J704" s="291">
        <f t="shared" si="58"/>
        <v>0</v>
      </c>
      <c r="K704" s="292">
        <f t="shared" si="59"/>
        <v>0.6777777777777777</v>
      </c>
      <c r="L704" s="144"/>
      <c r="M704" s="390"/>
      <c r="N704" s="72"/>
      <c r="O704" s="178"/>
      <c r="P704" s="72"/>
      <c r="Q704" s="178"/>
      <c r="R704" s="72"/>
      <c r="S704" s="178"/>
      <c r="T704" s="88"/>
      <c r="U704" s="192"/>
      <c r="V704" s="72"/>
      <c r="W704" s="178"/>
      <c r="X704" s="72"/>
      <c r="Y704" s="178"/>
      <c r="Z704" s="72"/>
      <c r="AA704" s="178"/>
      <c r="AB704" s="84"/>
      <c r="AC704" s="176"/>
      <c r="AD704" s="71"/>
      <c r="AE704" s="179"/>
      <c r="AF704" s="71"/>
      <c r="AG704" s="179"/>
      <c r="AH704" s="71"/>
      <c r="AI704" s="179"/>
      <c r="AJ704" s="82"/>
      <c r="AK704" s="266"/>
      <c r="AL704" s="267"/>
      <c r="AM704" s="268"/>
      <c r="AN704" s="267"/>
      <c r="AO704" s="268"/>
      <c r="AP704" s="267"/>
      <c r="AQ704" s="268"/>
      <c r="AR704" s="270"/>
      <c r="AS704" s="379"/>
      <c r="AT704" s="118"/>
      <c r="AU704" s="154"/>
      <c r="AV704" s="118"/>
      <c r="AW704" s="155"/>
      <c r="AX704" s="120"/>
      <c r="AY704" s="124">
        <v>7.633101851851852E-2</v>
      </c>
      <c r="AZ704" s="118">
        <v>1.7610146862483311</v>
      </c>
      <c r="BA704" s="119"/>
      <c r="BB704" s="118"/>
      <c r="BC704" s="119"/>
      <c r="BD704" s="121"/>
      <c r="BE704" s="117"/>
      <c r="BF704" s="118"/>
      <c r="BG704" s="119"/>
      <c r="BH704" s="118"/>
      <c r="BI704" s="119"/>
      <c r="BJ704" s="120"/>
      <c r="BK704" s="83"/>
    </row>
    <row r="705" spans="1:68" x14ac:dyDescent="0.3">
      <c r="B705" s="139" t="s">
        <v>925</v>
      </c>
      <c r="C705" s="12" t="s">
        <v>1037</v>
      </c>
      <c r="D705" s="21"/>
      <c r="E705" s="12" t="s">
        <v>1135</v>
      </c>
      <c r="F705" s="106"/>
      <c r="G705" s="298"/>
      <c r="H705" s="54"/>
      <c r="I705" s="54"/>
      <c r="J705" s="291">
        <f t="shared" si="58"/>
        <v>0</v>
      </c>
      <c r="K705" s="292">
        <f t="shared" si="59"/>
        <v>0.6777777777777777</v>
      </c>
      <c r="L705" s="50"/>
      <c r="M705" s="390"/>
      <c r="N705" s="72"/>
      <c r="O705" s="178"/>
      <c r="P705" s="72"/>
      <c r="Q705" s="178"/>
      <c r="R705" s="72"/>
      <c r="S705" s="178"/>
      <c r="T705" s="88"/>
      <c r="U705" s="191"/>
      <c r="V705" s="54"/>
      <c r="W705" s="179"/>
      <c r="X705" s="54"/>
      <c r="Y705" s="179"/>
      <c r="Z705" s="54"/>
      <c r="AA705" s="179"/>
      <c r="AB705" s="56"/>
      <c r="AC705" s="176"/>
      <c r="AD705" s="54"/>
      <c r="AE705" s="179"/>
      <c r="AF705" s="54"/>
      <c r="AG705" s="179"/>
      <c r="AH705" s="54"/>
      <c r="AI705" s="179"/>
      <c r="AJ705" s="67"/>
      <c r="AK705" s="266"/>
      <c r="AL705" s="267"/>
      <c r="AM705" s="268"/>
      <c r="AN705" s="267"/>
      <c r="AO705" s="268"/>
      <c r="AP705" s="267"/>
      <c r="AQ705" s="268"/>
      <c r="AR705" s="270"/>
      <c r="AS705" s="380"/>
      <c r="AT705" s="61"/>
      <c r="AU705" s="45"/>
      <c r="AV705" s="61"/>
      <c r="AW705" s="46"/>
      <c r="AX705" s="59"/>
      <c r="AY705" s="166"/>
      <c r="AZ705" s="61"/>
      <c r="BA705" s="16"/>
      <c r="BB705" s="61"/>
      <c r="BC705" s="16"/>
      <c r="BD705" s="69"/>
      <c r="BE705" s="165"/>
      <c r="BF705" s="61"/>
      <c r="BG705" s="16"/>
      <c r="BH705" s="61"/>
      <c r="BI705" s="16"/>
      <c r="BJ705" s="59"/>
      <c r="BK705" s="47"/>
    </row>
    <row r="706" spans="1:68" x14ac:dyDescent="0.3">
      <c r="B706" s="42" t="s">
        <v>982</v>
      </c>
      <c r="C706" s="38" t="s">
        <v>1090</v>
      </c>
      <c r="D706" s="21"/>
      <c r="E706" s="12" t="s">
        <v>1165</v>
      </c>
      <c r="F706" s="106"/>
      <c r="G706" s="300"/>
      <c r="H706" s="72"/>
      <c r="I706" s="72"/>
      <c r="J706" s="291">
        <f t="shared" si="58"/>
        <v>0</v>
      </c>
      <c r="K706" s="292">
        <f t="shared" si="59"/>
        <v>0.6777777777777777</v>
      </c>
      <c r="L706" s="144"/>
      <c r="M706" s="390"/>
      <c r="N706" s="72"/>
      <c r="O706" s="178"/>
      <c r="P706" s="72"/>
      <c r="Q706" s="178"/>
      <c r="R706" s="72"/>
      <c r="S706" s="178"/>
      <c r="T706" s="88"/>
      <c r="U706" s="192"/>
      <c r="V706" s="72"/>
      <c r="W706" s="178"/>
      <c r="X706" s="72"/>
      <c r="Y706" s="178"/>
      <c r="Z706" s="72"/>
      <c r="AA706" s="178"/>
      <c r="AB706" s="84"/>
      <c r="AC706" s="176"/>
      <c r="AD706" s="71"/>
      <c r="AE706" s="179"/>
      <c r="AF706" s="71"/>
      <c r="AG706" s="179"/>
      <c r="AH706" s="71"/>
      <c r="AI706" s="179"/>
      <c r="AJ706" s="82"/>
      <c r="AK706" s="266"/>
      <c r="AL706" s="267"/>
      <c r="AM706" s="268">
        <v>7.3993055555555576E-2</v>
      </c>
      <c r="AN706" s="267">
        <v>1.7297077922077961</v>
      </c>
      <c r="AO706" s="268"/>
      <c r="AP706" s="267"/>
      <c r="AQ706" s="268"/>
      <c r="AR706" s="270"/>
      <c r="AS706" s="379"/>
      <c r="AT706" s="118"/>
      <c r="AU706" s="154"/>
      <c r="AV706" s="118"/>
      <c r="AW706" s="155"/>
      <c r="AX706" s="120"/>
      <c r="AY706" s="124"/>
      <c r="AZ706" s="118"/>
      <c r="BA706" s="119"/>
      <c r="BB706" s="118"/>
      <c r="BC706" s="119"/>
      <c r="BD706" s="121"/>
      <c r="BE706" s="117"/>
      <c r="BF706" s="118"/>
      <c r="BG706" s="119"/>
      <c r="BH706" s="118"/>
      <c r="BI706" s="119"/>
      <c r="BJ706" s="120"/>
      <c r="BK706" s="83"/>
    </row>
    <row r="707" spans="1:68" x14ac:dyDescent="0.3">
      <c r="B707" s="32" t="s">
        <v>361</v>
      </c>
      <c r="C707" s="9" t="s">
        <v>360</v>
      </c>
      <c r="D707" s="21">
        <v>1957</v>
      </c>
      <c r="E707" s="24" t="s">
        <v>774</v>
      </c>
      <c r="F707" s="106"/>
      <c r="G707" s="298"/>
      <c r="H707" s="72"/>
      <c r="I707" s="72"/>
      <c r="J707" s="291">
        <f t="shared" si="58"/>
        <v>0</v>
      </c>
      <c r="K707" s="292">
        <f t="shared" si="59"/>
        <v>0.6777777777777777</v>
      </c>
      <c r="L707" s="35"/>
      <c r="M707" s="390"/>
      <c r="N707" s="72"/>
      <c r="O707" s="178"/>
      <c r="P707" s="72"/>
      <c r="Q707" s="178"/>
      <c r="R707" s="72"/>
      <c r="S707" s="178"/>
      <c r="T707" s="88"/>
      <c r="U707" s="192"/>
      <c r="V707" s="72"/>
      <c r="W707" s="178"/>
      <c r="X707" s="72"/>
      <c r="Y707" s="178"/>
      <c r="Z707" s="72"/>
      <c r="AA707" s="178"/>
      <c r="AB707" s="84"/>
      <c r="AC707" s="176"/>
      <c r="AD707" s="71"/>
      <c r="AE707" s="179"/>
      <c r="AF707" s="71"/>
      <c r="AG707" s="179"/>
      <c r="AH707" s="71"/>
      <c r="AI707" s="179"/>
      <c r="AJ707" s="82"/>
      <c r="AK707" s="266"/>
      <c r="AL707" s="267"/>
      <c r="AM707" s="268"/>
      <c r="AN707" s="267"/>
      <c r="AO707" s="268"/>
      <c r="AP707" s="267"/>
      <c r="AQ707" s="268"/>
      <c r="AR707" s="270"/>
      <c r="AS707" s="379"/>
      <c r="AT707" s="118"/>
      <c r="AU707" s="154">
        <v>5.2083333333333336E-2</v>
      </c>
      <c r="AV707" s="118">
        <v>1.1889035667107002</v>
      </c>
      <c r="AW707" s="155"/>
      <c r="AX707" s="120"/>
      <c r="AY707" s="124"/>
      <c r="AZ707" s="118"/>
      <c r="BA707" s="119">
        <v>5.1053240740740746E-2</v>
      </c>
      <c r="BB707" s="118">
        <v>1.1522988505747129</v>
      </c>
      <c r="BC707" s="119"/>
      <c r="BD707" s="121"/>
      <c r="BE707" s="117"/>
      <c r="BF707" s="118"/>
      <c r="BG707" s="119">
        <v>7.9270833333333332E-2</v>
      </c>
      <c r="BH707" s="118">
        <v>1.2119978764820387</v>
      </c>
      <c r="BI707" s="119"/>
      <c r="BJ707" s="120"/>
      <c r="BK707" s="83"/>
    </row>
    <row r="708" spans="1:68" x14ac:dyDescent="0.3">
      <c r="B708" s="42" t="s">
        <v>985</v>
      </c>
      <c r="C708" s="38" t="s">
        <v>1093</v>
      </c>
      <c r="D708" s="21"/>
      <c r="E708" s="12" t="s">
        <v>1140</v>
      </c>
      <c r="F708" s="106"/>
      <c r="G708" s="298"/>
      <c r="H708" s="72"/>
      <c r="I708" s="72"/>
      <c r="J708" s="291">
        <f t="shared" si="58"/>
        <v>0</v>
      </c>
      <c r="K708" s="292">
        <f t="shared" si="59"/>
        <v>0.6777777777777777</v>
      </c>
      <c r="L708" s="144"/>
      <c r="M708" s="390"/>
      <c r="N708" s="72"/>
      <c r="O708" s="178"/>
      <c r="P708" s="72"/>
      <c r="Q708" s="178"/>
      <c r="R708" s="72"/>
      <c r="S708" s="178"/>
      <c r="T708" s="88"/>
      <c r="U708" s="192"/>
      <c r="V708" s="72"/>
      <c r="W708" s="178"/>
      <c r="X708" s="72"/>
      <c r="Y708" s="178"/>
      <c r="Z708" s="72"/>
      <c r="AA708" s="178"/>
      <c r="AB708" s="84"/>
      <c r="AC708" s="176"/>
      <c r="AD708" s="71"/>
      <c r="AE708" s="179"/>
      <c r="AF708" s="71"/>
      <c r="AG708" s="179"/>
      <c r="AH708" s="71"/>
      <c r="AI708" s="179"/>
      <c r="AJ708" s="82"/>
      <c r="AK708" s="266"/>
      <c r="AL708" s="267"/>
      <c r="AM708" s="268">
        <v>7.133101851851853E-2</v>
      </c>
      <c r="AN708" s="267">
        <v>1.6674783549783585</v>
      </c>
      <c r="AO708" s="268"/>
      <c r="AP708" s="267"/>
      <c r="AQ708" s="268"/>
      <c r="AR708" s="270"/>
      <c r="AS708" s="379"/>
      <c r="AT708" s="118"/>
      <c r="AU708" s="154"/>
      <c r="AV708" s="118"/>
      <c r="AW708" s="155"/>
      <c r="AX708" s="120"/>
      <c r="AY708" s="124"/>
      <c r="AZ708" s="118"/>
      <c r="BA708" s="119"/>
      <c r="BB708" s="118"/>
      <c r="BC708" s="119"/>
      <c r="BD708" s="121"/>
      <c r="BE708" s="117"/>
      <c r="BF708" s="118"/>
      <c r="BG708" s="119"/>
      <c r="BH708" s="118"/>
      <c r="BI708" s="119"/>
      <c r="BJ708" s="120"/>
      <c r="BK708" s="83"/>
    </row>
    <row r="709" spans="1:68" x14ac:dyDescent="0.3">
      <c r="B709" s="32" t="s">
        <v>1833</v>
      </c>
      <c r="C709" s="38" t="s">
        <v>1834</v>
      </c>
      <c r="D709" s="21">
        <v>1967</v>
      </c>
      <c r="E709" s="24" t="s">
        <v>1836</v>
      </c>
      <c r="F709" s="106"/>
      <c r="G709" s="298"/>
      <c r="H709" s="72"/>
      <c r="I709" s="72"/>
      <c r="J709" s="291">
        <f t="shared" si="58"/>
        <v>0</v>
      </c>
      <c r="K709" s="292">
        <f t="shared" si="59"/>
        <v>0.6777777777777777</v>
      </c>
      <c r="L709" s="144"/>
      <c r="M709" s="390"/>
      <c r="N709" s="72"/>
      <c r="O709" s="178"/>
      <c r="P709" s="72"/>
      <c r="Q709" s="178"/>
      <c r="R709" s="72"/>
      <c r="S709" s="178"/>
      <c r="T709" s="88"/>
      <c r="U709" s="192"/>
      <c r="V709" s="72"/>
      <c r="W709" s="178"/>
      <c r="X709" s="72"/>
      <c r="Y709" s="178"/>
      <c r="Z709" s="72"/>
      <c r="AA709" s="178"/>
      <c r="AB709" s="84"/>
      <c r="AC709" s="176"/>
      <c r="AD709" s="71"/>
      <c r="AE709" s="179"/>
      <c r="AF709" s="72"/>
      <c r="AG709" s="179"/>
      <c r="AH709" s="71"/>
      <c r="AI709" s="179"/>
      <c r="AJ709" s="82"/>
      <c r="AK709" s="266"/>
      <c r="AL709" s="267"/>
      <c r="AM709" s="268"/>
      <c r="AN709" s="267"/>
      <c r="AO709" s="268"/>
      <c r="AP709" s="267"/>
      <c r="AQ709" s="268"/>
      <c r="AR709" s="270"/>
      <c r="AS709" s="379"/>
      <c r="AT709" s="118"/>
      <c r="AU709" s="154"/>
      <c r="AV709" s="118"/>
      <c r="AW709" s="155"/>
      <c r="AX709" s="120"/>
      <c r="AY709" s="124"/>
      <c r="AZ709" s="118"/>
      <c r="BA709" s="119"/>
      <c r="BB709" s="118"/>
      <c r="BC709" s="119"/>
      <c r="BD709" s="121"/>
      <c r="BE709" s="117"/>
      <c r="BF709" s="118"/>
      <c r="BG709" s="119"/>
      <c r="BH709" s="118"/>
      <c r="BI709" s="119"/>
      <c r="BJ709" s="120"/>
      <c r="BK709" s="83"/>
    </row>
    <row r="710" spans="1:68" x14ac:dyDescent="0.3">
      <c r="B710" s="41" t="s">
        <v>870</v>
      </c>
      <c r="C710" s="9" t="s">
        <v>869</v>
      </c>
      <c r="D710" s="25">
        <v>1993</v>
      </c>
      <c r="E710" s="24" t="s">
        <v>1847</v>
      </c>
      <c r="F710" s="106"/>
      <c r="G710" s="298"/>
      <c r="H710" s="72"/>
      <c r="I710" s="72"/>
      <c r="J710" s="291">
        <f t="shared" si="58"/>
        <v>0</v>
      </c>
      <c r="K710" s="292">
        <f t="shared" si="59"/>
        <v>0.6777777777777777</v>
      </c>
      <c r="L710" s="144"/>
      <c r="M710" s="390"/>
      <c r="N710" s="72"/>
      <c r="O710" s="178"/>
      <c r="P710" s="72"/>
      <c r="Q710" s="178"/>
      <c r="R710" s="72"/>
      <c r="S710" s="178"/>
      <c r="T710" s="88"/>
      <c r="U710" s="192"/>
      <c r="V710" s="72"/>
      <c r="W710" s="178"/>
      <c r="X710" s="72"/>
      <c r="Y710" s="178"/>
      <c r="Z710" s="72"/>
      <c r="AA710" s="178"/>
      <c r="AB710" s="84"/>
      <c r="AC710" s="176"/>
      <c r="AD710" s="71"/>
      <c r="AE710" s="179"/>
      <c r="AF710" s="71"/>
      <c r="AG710" s="179"/>
      <c r="AH710" s="71"/>
      <c r="AI710" s="179"/>
      <c r="AJ710" s="82"/>
      <c r="AK710" s="266"/>
      <c r="AL710" s="267"/>
      <c r="AM710" s="268"/>
      <c r="AN710" s="267"/>
      <c r="AO710" s="268"/>
      <c r="AP710" s="267"/>
      <c r="AQ710" s="268">
        <v>8.9305555555555416E-2</v>
      </c>
      <c r="AR710" s="270">
        <v>1.5836354025588799</v>
      </c>
      <c r="AS710" s="379"/>
      <c r="AT710" s="118"/>
      <c r="AU710" s="154"/>
      <c r="AV710" s="118"/>
      <c r="AW710" s="155"/>
      <c r="AX710" s="120"/>
      <c r="AY710" s="124"/>
      <c r="AZ710" s="118"/>
      <c r="BA710" s="119"/>
      <c r="BB710" s="118"/>
      <c r="BC710" s="119"/>
      <c r="BD710" s="121"/>
      <c r="BE710" s="117"/>
      <c r="BF710" s="118"/>
      <c r="BG710" s="119"/>
      <c r="BH710" s="118"/>
      <c r="BI710" s="119"/>
      <c r="BJ710" s="120"/>
      <c r="BK710" s="83"/>
    </row>
    <row r="711" spans="1:68" x14ac:dyDescent="0.3">
      <c r="B711" s="32" t="s">
        <v>363</v>
      </c>
      <c r="C711" s="9" t="s">
        <v>362</v>
      </c>
      <c r="D711" s="21"/>
      <c r="E711" s="24"/>
      <c r="F711" s="106"/>
      <c r="G711" s="298"/>
      <c r="H711" s="72"/>
      <c r="I711" s="72"/>
      <c r="J711" s="291">
        <f t="shared" si="58"/>
        <v>0</v>
      </c>
      <c r="K711" s="292">
        <f t="shared" si="59"/>
        <v>0.6777777777777777</v>
      </c>
      <c r="L711" s="144"/>
      <c r="M711" s="390"/>
      <c r="N711" s="72"/>
      <c r="O711" s="178"/>
      <c r="P711" s="72"/>
      <c r="Q711" s="178"/>
      <c r="R711" s="72"/>
      <c r="S711" s="178"/>
      <c r="T711" s="88"/>
      <c r="U711" s="192"/>
      <c r="V711" s="72"/>
      <c r="W711" s="178"/>
      <c r="X711" s="72"/>
      <c r="Y711" s="178"/>
      <c r="Z711" s="72"/>
      <c r="AA711" s="178"/>
      <c r="AB711" s="84"/>
      <c r="AC711" s="176"/>
      <c r="AD711" s="71"/>
      <c r="AE711" s="179"/>
      <c r="AF711" s="71"/>
      <c r="AG711" s="179"/>
      <c r="AH711" s="71"/>
      <c r="AI711" s="179"/>
      <c r="AJ711" s="82"/>
      <c r="AK711" s="266"/>
      <c r="AL711" s="267"/>
      <c r="AM711" s="268"/>
      <c r="AN711" s="267"/>
      <c r="AO711" s="268"/>
      <c r="AP711" s="267"/>
      <c r="AQ711" s="268"/>
      <c r="AR711" s="270"/>
      <c r="AS711" s="379"/>
      <c r="AT711" s="118"/>
      <c r="AU711" s="154"/>
      <c r="AV711" s="118"/>
      <c r="AW711" s="155">
        <v>1.4506944444444446E-2</v>
      </c>
      <c r="AX711" s="120">
        <v>1.3089883729025971</v>
      </c>
      <c r="AY711" s="124"/>
      <c r="AZ711" s="118"/>
      <c r="BA711" s="119"/>
      <c r="BB711" s="118"/>
      <c r="BC711" s="119"/>
      <c r="BD711" s="121"/>
      <c r="BE711" s="117"/>
      <c r="BF711" s="118"/>
      <c r="BG711" s="119"/>
      <c r="BH711" s="118"/>
      <c r="BI711" s="119">
        <v>1.5246141975308642E-2</v>
      </c>
      <c r="BJ711" s="120">
        <v>1.4200294656653134</v>
      </c>
      <c r="BK711" s="83"/>
    </row>
    <row r="712" spans="1:68" x14ac:dyDescent="0.3">
      <c r="B712" s="32" t="s">
        <v>365</v>
      </c>
      <c r="C712" s="9" t="s">
        <v>364</v>
      </c>
      <c r="D712" s="21"/>
      <c r="E712" s="24"/>
      <c r="F712" s="106"/>
      <c r="G712" s="298"/>
      <c r="H712" s="72"/>
      <c r="I712" s="72"/>
      <c r="J712" s="291">
        <f t="shared" si="58"/>
        <v>0</v>
      </c>
      <c r="K712" s="292">
        <f t="shared" si="59"/>
        <v>0.6777777777777777</v>
      </c>
      <c r="L712" s="144"/>
      <c r="M712" s="390"/>
      <c r="N712" s="72"/>
      <c r="O712" s="178"/>
      <c r="P712" s="72"/>
      <c r="Q712" s="178"/>
      <c r="R712" s="72"/>
      <c r="S712" s="178"/>
      <c r="T712" s="88"/>
      <c r="U712" s="192"/>
      <c r="V712" s="72"/>
      <c r="W712" s="178"/>
      <c r="X712" s="72"/>
      <c r="Y712" s="178"/>
      <c r="Z712" s="72"/>
      <c r="AA712" s="178"/>
      <c r="AB712" s="84"/>
      <c r="AC712" s="176"/>
      <c r="AD712" s="71"/>
      <c r="AE712" s="179"/>
      <c r="AF712" s="71"/>
      <c r="AG712" s="179"/>
      <c r="AH712" s="71"/>
      <c r="AI712" s="179"/>
      <c r="AJ712" s="82"/>
      <c r="AK712" s="266"/>
      <c r="AL712" s="267"/>
      <c r="AM712" s="268"/>
      <c r="AN712" s="267"/>
      <c r="AO712" s="268"/>
      <c r="AP712" s="267"/>
      <c r="AQ712" s="268"/>
      <c r="AR712" s="270"/>
      <c r="AS712" s="379"/>
      <c r="AT712" s="118"/>
      <c r="AU712" s="154"/>
      <c r="AV712" s="118"/>
      <c r="AW712" s="155">
        <v>1.8161651234567904E-2</v>
      </c>
      <c r="AX712" s="120">
        <v>1.6387593121214232</v>
      </c>
      <c r="AY712" s="124"/>
      <c r="AZ712" s="118"/>
      <c r="BA712" s="119"/>
      <c r="BB712" s="118"/>
      <c r="BC712" s="119"/>
      <c r="BD712" s="121"/>
      <c r="BE712" s="117"/>
      <c r="BF712" s="118"/>
      <c r="BG712" s="119"/>
      <c r="BH712" s="118"/>
      <c r="BI712" s="119"/>
      <c r="BJ712" s="120"/>
      <c r="BK712" s="83"/>
    </row>
    <row r="713" spans="1:68" x14ac:dyDescent="0.3">
      <c r="B713" s="32" t="s">
        <v>369</v>
      </c>
      <c r="C713" s="9" t="s">
        <v>368</v>
      </c>
      <c r="D713" s="21">
        <v>1988</v>
      </c>
      <c r="E713" s="24" t="s">
        <v>723</v>
      </c>
      <c r="F713" s="106"/>
      <c r="G713" s="298"/>
      <c r="H713" s="72"/>
      <c r="I713" s="72"/>
      <c r="J713" s="291">
        <f t="shared" si="58"/>
        <v>0</v>
      </c>
      <c r="K713" s="292">
        <f t="shared" si="59"/>
        <v>0.6777777777777777</v>
      </c>
      <c r="L713" s="144"/>
      <c r="M713" s="390"/>
      <c r="N713" s="72"/>
      <c r="O713" s="178"/>
      <c r="P713" s="72"/>
      <c r="Q713" s="178"/>
      <c r="R713" s="72"/>
      <c r="S713" s="178"/>
      <c r="T713" s="88"/>
      <c r="U713" s="192"/>
      <c r="V713" s="72"/>
      <c r="W713" s="178"/>
      <c r="X713" s="72"/>
      <c r="Y713" s="178"/>
      <c r="Z713" s="72"/>
      <c r="AA713" s="178"/>
      <c r="AB713" s="84"/>
      <c r="AC713" s="176"/>
      <c r="AD713" s="71"/>
      <c r="AE713" s="179"/>
      <c r="AF713" s="71"/>
      <c r="AG713" s="179"/>
      <c r="AH713" s="71"/>
      <c r="AI713" s="179"/>
      <c r="AJ713" s="82"/>
      <c r="AK713" s="266"/>
      <c r="AL713" s="267"/>
      <c r="AM713" s="268"/>
      <c r="AN713" s="267"/>
      <c r="AO713" s="268"/>
      <c r="AP713" s="267"/>
      <c r="AQ713" s="268"/>
      <c r="AR713" s="270"/>
      <c r="AS713" s="379">
        <v>4.1631944444444451E-2</v>
      </c>
      <c r="AT713" s="118">
        <v>1</v>
      </c>
      <c r="AU713" s="154"/>
      <c r="AV713" s="118"/>
      <c r="AW713" s="155"/>
      <c r="AX713" s="120"/>
      <c r="AY713" s="124"/>
      <c r="AZ713" s="118"/>
      <c r="BA713" s="119"/>
      <c r="BB713" s="118"/>
      <c r="BC713" s="119"/>
      <c r="BD713" s="121"/>
      <c r="BE713" s="117"/>
      <c r="BF713" s="118"/>
      <c r="BG713" s="119"/>
      <c r="BH713" s="118"/>
      <c r="BI713" s="119"/>
      <c r="BJ713" s="120"/>
      <c r="BK713" s="83"/>
    </row>
    <row r="714" spans="1:68" x14ac:dyDescent="0.3">
      <c r="A714" s="143"/>
      <c r="B714" s="32" t="s">
        <v>1845</v>
      </c>
      <c r="C714" s="9" t="s">
        <v>1260</v>
      </c>
      <c r="D714" s="21">
        <v>1975</v>
      </c>
      <c r="E714" s="24" t="s">
        <v>1846</v>
      </c>
      <c r="F714" s="106"/>
      <c r="G714" s="298"/>
      <c r="H714" s="72"/>
      <c r="I714" s="72"/>
      <c r="J714" s="291">
        <f t="shared" si="58"/>
        <v>0</v>
      </c>
      <c r="K714" s="292">
        <f t="shared" si="59"/>
        <v>0.6777777777777777</v>
      </c>
      <c r="L714" s="144"/>
      <c r="M714" s="390"/>
      <c r="N714" s="72"/>
      <c r="O714" s="178"/>
      <c r="P714" s="72"/>
      <c r="Q714" s="178"/>
      <c r="R714" s="72"/>
      <c r="S714" s="178"/>
      <c r="T714" s="88"/>
      <c r="U714" s="192"/>
      <c r="V714" s="72"/>
      <c r="W714" s="178"/>
      <c r="X714" s="72"/>
      <c r="Y714" s="178"/>
      <c r="Z714" s="72"/>
      <c r="AA714" s="178"/>
      <c r="AB714" s="84"/>
      <c r="AC714" s="175"/>
      <c r="AD714" s="72"/>
      <c r="AE714" s="178"/>
      <c r="AF714" s="72"/>
      <c r="AG714" s="178"/>
      <c r="AH714" s="72"/>
      <c r="AI714" s="178"/>
      <c r="AJ714" s="88"/>
      <c r="AK714" s="266"/>
      <c r="AL714" s="267"/>
      <c r="AM714" s="268"/>
      <c r="AN714" s="267"/>
      <c r="AO714" s="268"/>
      <c r="AP714" s="267"/>
      <c r="AQ714" s="268"/>
      <c r="AR714" s="270"/>
      <c r="AS714" s="379"/>
      <c r="AT714" s="118"/>
      <c r="AU714" s="154"/>
      <c r="AV714" s="118"/>
      <c r="AW714" s="155"/>
      <c r="AX714" s="120"/>
      <c r="AY714" s="124"/>
      <c r="AZ714" s="118"/>
      <c r="BA714" s="119"/>
      <c r="BB714" s="118"/>
      <c r="BC714" s="119"/>
      <c r="BD714" s="121"/>
      <c r="BE714" s="117"/>
      <c r="BF714" s="118"/>
      <c r="BG714" s="119"/>
      <c r="BH714" s="118"/>
      <c r="BI714" s="119"/>
      <c r="BJ714" s="120"/>
      <c r="BK714" s="210"/>
      <c r="BL714" s="143"/>
      <c r="BM714" s="143"/>
    </row>
    <row r="715" spans="1:68" x14ac:dyDescent="0.3">
      <c r="B715" s="32" t="s">
        <v>371</v>
      </c>
      <c r="C715" s="9" t="s">
        <v>370</v>
      </c>
      <c r="D715" s="21"/>
      <c r="E715" s="24"/>
      <c r="F715" s="106"/>
      <c r="G715" s="298"/>
      <c r="H715" s="72"/>
      <c r="I715" s="72"/>
      <c r="J715" s="291">
        <f t="shared" si="58"/>
        <v>0</v>
      </c>
      <c r="K715" s="292">
        <f t="shared" si="59"/>
        <v>0.6777777777777777</v>
      </c>
      <c r="L715" s="144"/>
      <c r="M715" s="390"/>
      <c r="N715" s="72"/>
      <c r="O715" s="178"/>
      <c r="P715" s="72"/>
      <c r="Q715" s="178"/>
      <c r="R715" s="72"/>
      <c r="S715" s="178"/>
      <c r="T715" s="88"/>
      <c r="U715" s="192"/>
      <c r="V715" s="72"/>
      <c r="W715" s="178"/>
      <c r="X715" s="72"/>
      <c r="Y715" s="178"/>
      <c r="Z715" s="72"/>
      <c r="AA715" s="178"/>
      <c r="AB715" s="84"/>
      <c r="AC715" s="176"/>
      <c r="AD715" s="71"/>
      <c r="AE715" s="179"/>
      <c r="AF715" s="71"/>
      <c r="AG715" s="179"/>
      <c r="AH715" s="71"/>
      <c r="AI715" s="179"/>
      <c r="AJ715" s="82"/>
      <c r="AK715" s="266"/>
      <c r="AL715" s="267"/>
      <c r="AM715" s="268"/>
      <c r="AN715" s="267"/>
      <c r="AO715" s="268"/>
      <c r="AP715" s="267"/>
      <c r="AQ715" s="268"/>
      <c r="AR715" s="270"/>
      <c r="AS715" s="379"/>
      <c r="AT715" s="118"/>
      <c r="AU715" s="154"/>
      <c r="AV715" s="118"/>
      <c r="AW715" s="155">
        <v>1.8872299382716048E-2</v>
      </c>
      <c r="AX715" s="120">
        <v>1.7028824061825523</v>
      </c>
      <c r="AY715" s="124"/>
      <c r="AZ715" s="118"/>
      <c r="BA715" s="119"/>
      <c r="BB715" s="118"/>
      <c r="BC715" s="119"/>
      <c r="BD715" s="121"/>
      <c r="BE715" s="117"/>
      <c r="BF715" s="118"/>
      <c r="BG715" s="119"/>
      <c r="BH715" s="118"/>
      <c r="BI715" s="119"/>
      <c r="BJ715" s="120"/>
      <c r="BK715" s="83"/>
    </row>
    <row r="716" spans="1:68" s="143" customFormat="1" x14ac:dyDescent="0.3">
      <c r="A716"/>
      <c r="B716" s="42" t="s">
        <v>963</v>
      </c>
      <c r="C716" s="38" t="s">
        <v>1073</v>
      </c>
      <c r="D716" s="21"/>
      <c r="E716" s="12" t="s">
        <v>1159</v>
      </c>
      <c r="F716" s="106"/>
      <c r="G716" s="298"/>
      <c r="H716" s="72"/>
      <c r="I716" s="72"/>
      <c r="J716" s="291">
        <f t="shared" si="58"/>
        <v>0</v>
      </c>
      <c r="K716" s="292">
        <f t="shared" si="59"/>
        <v>0.6777777777777777</v>
      </c>
      <c r="L716" s="144"/>
      <c r="M716" s="390"/>
      <c r="N716" s="72"/>
      <c r="O716" s="178"/>
      <c r="P716" s="72"/>
      <c r="Q716" s="178"/>
      <c r="R716" s="72"/>
      <c r="S716" s="178"/>
      <c r="T716" s="88"/>
      <c r="U716" s="192"/>
      <c r="V716" s="72"/>
      <c r="W716" s="178"/>
      <c r="X716" s="72"/>
      <c r="Y716" s="178"/>
      <c r="Z716" s="72"/>
      <c r="AA716" s="178"/>
      <c r="AB716" s="84"/>
      <c r="AC716" s="176"/>
      <c r="AD716" s="71"/>
      <c r="AE716" s="179"/>
      <c r="AF716" s="71"/>
      <c r="AG716" s="179"/>
      <c r="AH716" s="71"/>
      <c r="AI716" s="179"/>
      <c r="AJ716" s="82"/>
      <c r="AK716" s="266"/>
      <c r="AL716" s="267"/>
      <c r="AM716" s="268">
        <v>7.0960648148148175E-2</v>
      </c>
      <c r="AN716" s="267">
        <v>1.6588203463203504</v>
      </c>
      <c r="AO716" s="268"/>
      <c r="AP716" s="267"/>
      <c r="AQ716" s="268"/>
      <c r="AR716" s="270"/>
      <c r="AS716" s="379"/>
      <c r="AT716" s="118"/>
      <c r="AU716" s="154"/>
      <c r="AV716" s="118"/>
      <c r="AW716" s="155"/>
      <c r="AX716" s="120"/>
      <c r="AY716" s="124"/>
      <c r="AZ716" s="118"/>
      <c r="BA716" s="119"/>
      <c r="BB716" s="118"/>
      <c r="BC716" s="119"/>
      <c r="BD716" s="121"/>
      <c r="BE716" s="117"/>
      <c r="BF716" s="118"/>
      <c r="BG716" s="119"/>
      <c r="BH716" s="118"/>
      <c r="BI716" s="119"/>
      <c r="BJ716" s="120"/>
      <c r="BK716" s="83"/>
      <c r="BL716"/>
      <c r="BM716"/>
      <c r="BN716"/>
      <c r="BO716"/>
      <c r="BP716"/>
    </row>
    <row r="717" spans="1:68" x14ac:dyDescent="0.3">
      <c r="B717" s="32" t="s">
        <v>376</v>
      </c>
      <c r="C717" s="9" t="s">
        <v>375</v>
      </c>
      <c r="D717" s="21">
        <v>1980</v>
      </c>
      <c r="E717" s="24" t="s">
        <v>699</v>
      </c>
      <c r="F717" s="106"/>
      <c r="G717" s="298"/>
      <c r="H717" s="72"/>
      <c r="I717" s="72"/>
      <c r="J717" s="291">
        <f t="shared" si="58"/>
        <v>0</v>
      </c>
      <c r="K717" s="292">
        <f t="shared" si="59"/>
        <v>0.6777777777777777</v>
      </c>
      <c r="L717" s="144"/>
      <c r="M717" s="390"/>
      <c r="N717" s="72"/>
      <c r="O717" s="178"/>
      <c r="P717" s="72"/>
      <c r="Q717" s="178"/>
      <c r="R717" s="72"/>
      <c r="S717" s="178"/>
      <c r="T717" s="88"/>
      <c r="U717" s="192"/>
      <c r="V717" s="72"/>
      <c r="W717" s="178"/>
      <c r="X717" s="72"/>
      <c r="Y717" s="178"/>
      <c r="Z717" s="72"/>
      <c r="AA717" s="178"/>
      <c r="AB717" s="84"/>
      <c r="AC717" s="176"/>
      <c r="AD717" s="71"/>
      <c r="AE717" s="179"/>
      <c r="AF717" s="71"/>
      <c r="AG717" s="179"/>
      <c r="AH717" s="71"/>
      <c r="AI717" s="179"/>
      <c r="AJ717" s="82"/>
      <c r="AK717" s="266"/>
      <c r="AL717" s="267"/>
      <c r="AM717" s="268">
        <v>5.8252314814814854E-2</v>
      </c>
      <c r="AN717" s="267">
        <v>1.3617424242424279</v>
      </c>
      <c r="AO717" s="268"/>
      <c r="AP717" s="267"/>
      <c r="AQ717" s="268"/>
      <c r="AR717" s="270"/>
      <c r="AS717" s="379">
        <v>6.2812499999999993E-2</v>
      </c>
      <c r="AT717" s="118">
        <v>1.5087572977481229</v>
      </c>
      <c r="AU717" s="154"/>
      <c r="AV717" s="118"/>
      <c r="AW717" s="155"/>
      <c r="AX717" s="120"/>
      <c r="AY717" s="124"/>
      <c r="AZ717" s="118"/>
      <c r="BA717" s="119"/>
      <c r="BB717" s="118"/>
      <c r="BC717" s="119"/>
      <c r="BD717" s="121"/>
      <c r="BE717" s="117"/>
      <c r="BF717" s="118"/>
      <c r="BG717" s="119"/>
      <c r="BH717" s="118"/>
      <c r="BI717" s="119"/>
      <c r="BJ717" s="120"/>
      <c r="BK717" s="83"/>
    </row>
    <row r="718" spans="1:68" x14ac:dyDescent="0.3">
      <c r="B718" s="32" t="s">
        <v>380</v>
      </c>
      <c r="C718" s="9" t="s">
        <v>379</v>
      </c>
      <c r="D718" s="21"/>
      <c r="E718" s="12" t="s">
        <v>1108</v>
      </c>
      <c r="F718" s="106"/>
      <c r="G718" s="298"/>
      <c r="H718" s="72"/>
      <c r="I718" s="72"/>
      <c r="J718" s="291">
        <f t="shared" si="58"/>
        <v>0</v>
      </c>
      <c r="K718" s="292">
        <f t="shared" si="59"/>
        <v>0.6777777777777777</v>
      </c>
      <c r="L718" s="144"/>
      <c r="M718" s="390"/>
      <c r="N718" s="72"/>
      <c r="O718" s="178"/>
      <c r="P718" s="72"/>
      <c r="Q718" s="178"/>
      <c r="R718" s="72"/>
      <c r="S718" s="178"/>
      <c r="T718" s="88"/>
      <c r="U718" s="192"/>
      <c r="V718" s="72"/>
      <c r="W718" s="178"/>
      <c r="X718" s="72"/>
      <c r="Y718" s="178"/>
      <c r="Z718" s="72"/>
      <c r="AA718" s="178"/>
      <c r="AB718" s="84"/>
      <c r="AC718" s="176"/>
      <c r="AD718" s="71"/>
      <c r="AE718" s="179"/>
      <c r="AF718" s="71"/>
      <c r="AG718" s="179"/>
      <c r="AH718" s="71"/>
      <c r="AI718" s="179"/>
      <c r="AJ718" s="82"/>
      <c r="AK718" s="266" t="s">
        <v>1184</v>
      </c>
      <c r="AL718" s="267">
        <v>1.4089267285861713</v>
      </c>
      <c r="AM718" s="268">
        <v>6.0451388888888902E-2</v>
      </c>
      <c r="AN718" s="267">
        <v>1.4131493506493538</v>
      </c>
      <c r="AO718" s="268">
        <v>1.5080902777777738E-2</v>
      </c>
      <c r="AP718" s="267">
        <v>1.3700109349371268</v>
      </c>
      <c r="AQ718" s="268">
        <v>7.7291666666666758E-2</v>
      </c>
      <c r="AR718" s="270">
        <v>1.3705958033032957</v>
      </c>
      <c r="AS718" s="379"/>
      <c r="AT718" s="118"/>
      <c r="AU718" s="154"/>
      <c r="AV718" s="118"/>
      <c r="AW718" s="155"/>
      <c r="AX718" s="120"/>
      <c r="AY718" s="124">
        <v>7.0370370370370375E-2</v>
      </c>
      <c r="AZ718" s="118">
        <v>1.6234979973297732</v>
      </c>
      <c r="BA718" s="119"/>
      <c r="BB718" s="118"/>
      <c r="BC718" s="119"/>
      <c r="BD718" s="121"/>
      <c r="BE718" s="117"/>
      <c r="BF718" s="118"/>
      <c r="BG718" s="119"/>
      <c r="BH718" s="118"/>
      <c r="BI718" s="119"/>
      <c r="BJ718" s="120"/>
      <c r="BK718" s="83"/>
    </row>
    <row r="719" spans="1:68" x14ac:dyDescent="0.3">
      <c r="B719" s="258" t="s">
        <v>757</v>
      </c>
      <c r="C719" s="19" t="s">
        <v>755</v>
      </c>
      <c r="D719" s="21">
        <v>1987</v>
      </c>
      <c r="E719" s="12" t="s">
        <v>759</v>
      </c>
      <c r="F719" s="106"/>
      <c r="G719" s="298"/>
      <c r="H719" s="54"/>
      <c r="I719" s="54"/>
      <c r="J719" s="291">
        <f t="shared" si="58"/>
        <v>0</v>
      </c>
      <c r="K719" s="292">
        <f t="shared" si="59"/>
        <v>0.6777777777777777</v>
      </c>
      <c r="L719" s="50"/>
      <c r="M719" s="390"/>
      <c r="N719" s="72"/>
      <c r="O719" s="178"/>
      <c r="P719" s="72"/>
      <c r="Q719" s="178"/>
      <c r="R719" s="72"/>
      <c r="S719" s="178"/>
      <c r="T719" s="88"/>
      <c r="U719" s="191"/>
      <c r="V719" s="54"/>
      <c r="W719" s="179"/>
      <c r="X719" s="54"/>
      <c r="Y719" s="179"/>
      <c r="Z719" s="54"/>
      <c r="AA719" s="179"/>
      <c r="AB719" s="56"/>
      <c r="AC719" s="176"/>
      <c r="AD719" s="54"/>
      <c r="AE719" s="179"/>
      <c r="AF719" s="54"/>
      <c r="AG719" s="179"/>
      <c r="AH719" s="54"/>
      <c r="AI719" s="179"/>
      <c r="AJ719" s="67"/>
      <c r="AK719" s="266"/>
      <c r="AL719" s="267"/>
      <c r="AM719" s="268"/>
      <c r="AN719" s="267"/>
      <c r="AO719" s="268"/>
      <c r="AP719" s="267"/>
      <c r="AQ719" s="268"/>
      <c r="AR719" s="270"/>
      <c r="AS719" s="380"/>
      <c r="AT719" s="61"/>
      <c r="AU719" s="45"/>
      <c r="AV719" s="61"/>
      <c r="AW719" s="46"/>
      <c r="AX719" s="59"/>
      <c r="AY719" s="166"/>
      <c r="AZ719" s="61"/>
      <c r="BA719" s="16"/>
      <c r="BB719" s="61"/>
      <c r="BC719" s="16"/>
      <c r="BD719" s="69"/>
      <c r="BE719" s="165"/>
      <c r="BF719" s="61"/>
      <c r="BG719" s="16"/>
      <c r="BH719" s="61"/>
      <c r="BI719" s="16"/>
      <c r="BJ719" s="59"/>
      <c r="BK719" s="47"/>
    </row>
    <row r="720" spans="1:68" x14ac:dyDescent="0.3">
      <c r="B720" s="32" t="s">
        <v>382</v>
      </c>
      <c r="C720" s="9" t="s">
        <v>381</v>
      </c>
      <c r="D720" s="21"/>
      <c r="E720" s="24"/>
      <c r="F720" s="106"/>
      <c r="G720" s="298"/>
      <c r="H720" s="72"/>
      <c r="I720" s="72"/>
      <c r="J720" s="291">
        <f t="shared" si="58"/>
        <v>0</v>
      </c>
      <c r="K720" s="292">
        <f t="shared" si="59"/>
        <v>0.6777777777777777</v>
      </c>
      <c r="L720" s="144"/>
      <c r="M720" s="390"/>
      <c r="N720" s="72"/>
      <c r="O720" s="178"/>
      <c r="P720" s="72"/>
      <c r="Q720" s="178"/>
      <c r="R720" s="72"/>
      <c r="S720" s="178"/>
      <c r="T720" s="88"/>
      <c r="U720" s="192"/>
      <c r="V720" s="72"/>
      <c r="W720" s="178"/>
      <c r="X720" s="72"/>
      <c r="Y720" s="178"/>
      <c r="Z720" s="72"/>
      <c r="AA720" s="178"/>
      <c r="AB720" s="84"/>
      <c r="AC720" s="176"/>
      <c r="AD720" s="71"/>
      <c r="AE720" s="179"/>
      <c r="AF720" s="71"/>
      <c r="AG720" s="179"/>
      <c r="AH720" s="71"/>
      <c r="AI720" s="179"/>
      <c r="AJ720" s="82"/>
      <c r="AK720" s="266"/>
      <c r="AL720" s="267"/>
      <c r="AM720" s="268"/>
      <c r="AN720" s="267"/>
      <c r="AO720" s="268"/>
      <c r="AP720" s="267"/>
      <c r="AQ720" s="268"/>
      <c r="AR720" s="270"/>
      <c r="AS720" s="379"/>
      <c r="AT720" s="118"/>
      <c r="AU720" s="154"/>
      <c r="AV720" s="118"/>
      <c r="AW720" s="155"/>
      <c r="AX720" s="120"/>
      <c r="AY720" s="124"/>
      <c r="AZ720" s="118"/>
      <c r="BA720" s="119"/>
      <c r="BB720" s="118"/>
      <c r="BC720" s="119"/>
      <c r="BD720" s="121"/>
      <c r="BE720" s="117"/>
      <c r="BF720" s="118"/>
      <c r="BG720" s="119"/>
      <c r="BH720" s="118"/>
      <c r="BI720" s="119">
        <v>1.2229552469135803E-2</v>
      </c>
      <c r="BJ720" s="120">
        <v>1.1390635667828526</v>
      </c>
      <c r="BK720" s="83"/>
    </row>
    <row r="721" spans="2:63" x14ac:dyDescent="0.3">
      <c r="B721" s="258" t="s">
        <v>647</v>
      </c>
      <c r="C721" s="17" t="s">
        <v>646</v>
      </c>
      <c r="D721" s="21"/>
      <c r="E721" s="12"/>
      <c r="F721" s="106"/>
      <c r="G721" s="298"/>
      <c r="H721" s="54"/>
      <c r="I721" s="54"/>
      <c r="J721" s="291">
        <f t="shared" si="58"/>
        <v>0</v>
      </c>
      <c r="K721" s="292">
        <f t="shared" si="59"/>
        <v>0.6777777777777777</v>
      </c>
      <c r="L721" s="50"/>
      <c r="M721" s="390"/>
      <c r="N721" s="72"/>
      <c r="O721" s="178"/>
      <c r="P721" s="72"/>
      <c r="Q721" s="178"/>
      <c r="R721" s="72"/>
      <c r="S721" s="178"/>
      <c r="T721" s="88"/>
      <c r="U721" s="191"/>
      <c r="V721" s="54"/>
      <c r="W721" s="179"/>
      <c r="X721" s="54"/>
      <c r="Y721" s="179"/>
      <c r="Z721" s="54"/>
      <c r="AA721" s="179"/>
      <c r="AB721" s="56"/>
      <c r="AC721" s="176"/>
      <c r="AD721" s="54"/>
      <c r="AE721" s="179"/>
      <c r="AF721" s="54"/>
      <c r="AG721" s="179"/>
      <c r="AH721" s="54"/>
      <c r="AI721" s="179"/>
      <c r="AJ721" s="67"/>
      <c r="AK721" s="266"/>
      <c r="AL721" s="267"/>
      <c r="AM721" s="268"/>
      <c r="AN721" s="267"/>
      <c r="AO721" s="268"/>
      <c r="AP721" s="267"/>
      <c r="AQ721" s="268"/>
      <c r="AR721" s="270"/>
      <c r="AS721" s="380"/>
      <c r="AT721" s="61"/>
      <c r="AU721" s="45"/>
      <c r="AV721" s="61"/>
      <c r="AW721" s="46"/>
      <c r="AX721" s="59"/>
      <c r="AY721" s="166"/>
      <c r="AZ721" s="61"/>
      <c r="BA721" s="16"/>
      <c r="BB721" s="61"/>
      <c r="BC721" s="16"/>
      <c r="BD721" s="69"/>
      <c r="BE721" s="165"/>
      <c r="BF721" s="61"/>
      <c r="BG721" s="16"/>
      <c r="BH721" s="61"/>
      <c r="BI721" s="16"/>
      <c r="BJ721" s="59"/>
      <c r="BK721" s="47"/>
    </row>
    <row r="722" spans="2:63" x14ac:dyDescent="0.3">
      <c r="B722" s="139" t="s">
        <v>979</v>
      </c>
      <c r="C722" s="12" t="s">
        <v>1087</v>
      </c>
      <c r="D722" s="21"/>
      <c r="E722" s="12" t="s">
        <v>698</v>
      </c>
      <c r="F722" s="106"/>
      <c r="G722" s="298"/>
      <c r="H722" s="54"/>
      <c r="I722" s="54"/>
      <c r="J722" s="291">
        <f t="shared" si="58"/>
        <v>0</v>
      </c>
      <c r="K722" s="292">
        <f t="shared" si="59"/>
        <v>0.6777777777777777</v>
      </c>
      <c r="L722" s="50"/>
      <c r="M722" s="390"/>
      <c r="N722" s="72"/>
      <c r="O722" s="178"/>
      <c r="P722" s="72"/>
      <c r="Q722" s="178"/>
      <c r="R722" s="72"/>
      <c r="S722" s="178"/>
      <c r="T722" s="88"/>
      <c r="U722" s="191"/>
      <c r="V722" s="54"/>
      <c r="W722" s="179"/>
      <c r="X722" s="54"/>
      <c r="Y722" s="179"/>
      <c r="Z722" s="54"/>
      <c r="AA722" s="179"/>
      <c r="AB722" s="56"/>
      <c r="AC722" s="176"/>
      <c r="AD722" s="54"/>
      <c r="AE722" s="179"/>
      <c r="AF722" s="54"/>
      <c r="AG722" s="179"/>
      <c r="AH722" s="54"/>
      <c r="AI722" s="179"/>
      <c r="AJ722" s="67"/>
      <c r="AK722" s="266"/>
      <c r="AL722" s="267"/>
      <c r="AM722" s="268"/>
      <c r="AN722" s="267"/>
      <c r="AO722" s="268"/>
      <c r="AP722" s="267"/>
      <c r="AQ722" s="268"/>
      <c r="AR722" s="270"/>
      <c r="AS722" s="380"/>
      <c r="AT722" s="61"/>
      <c r="AU722" s="45"/>
      <c r="AV722" s="61"/>
      <c r="AW722" s="46"/>
      <c r="AX722" s="59"/>
      <c r="AY722" s="166"/>
      <c r="AZ722" s="61"/>
      <c r="BA722" s="16"/>
      <c r="BB722" s="61"/>
      <c r="BC722" s="16"/>
      <c r="BD722" s="69"/>
      <c r="BE722" s="165"/>
      <c r="BF722" s="61"/>
      <c r="BG722" s="16"/>
      <c r="BH722" s="61"/>
      <c r="BI722" s="16"/>
      <c r="BJ722" s="59"/>
      <c r="BK722" s="47"/>
    </row>
    <row r="723" spans="2:63" x14ac:dyDescent="0.3">
      <c r="B723" s="32" t="s">
        <v>384</v>
      </c>
      <c r="C723" s="9" t="s">
        <v>383</v>
      </c>
      <c r="D723" s="21"/>
      <c r="E723" s="24"/>
      <c r="F723" s="106"/>
      <c r="G723" s="298"/>
      <c r="H723" s="72"/>
      <c r="I723" s="72"/>
      <c r="J723" s="291">
        <f t="shared" si="58"/>
        <v>0</v>
      </c>
      <c r="K723" s="292">
        <f t="shared" si="59"/>
        <v>0.6777777777777777</v>
      </c>
      <c r="L723" s="144"/>
      <c r="M723" s="390"/>
      <c r="N723" s="72"/>
      <c r="O723" s="178"/>
      <c r="P723" s="72"/>
      <c r="Q723" s="178"/>
      <c r="R723" s="72"/>
      <c r="S723" s="178"/>
      <c r="T723" s="88"/>
      <c r="U723" s="192"/>
      <c r="V723" s="72"/>
      <c r="W723" s="178"/>
      <c r="X723" s="72"/>
      <c r="Y723" s="178"/>
      <c r="Z723" s="72"/>
      <c r="AA723" s="178"/>
      <c r="AB723" s="84"/>
      <c r="AC723" s="176"/>
      <c r="AD723" s="71"/>
      <c r="AE723" s="179"/>
      <c r="AF723" s="71"/>
      <c r="AG723" s="179"/>
      <c r="AH723" s="71"/>
      <c r="AI723" s="179"/>
      <c r="AJ723" s="82"/>
      <c r="AK723" s="266"/>
      <c r="AL723" s="267"/>
      <c r="AM723" s="268"/>
      <c r="AN723" s="267"/>
      <c r="AO723" s="268"/>
      <c r="AP723" s="267"/>
      <c r="AQ723" s="268"/>
      <c r="AR723" s="270"/>
      <c r="AS723" s="379"/>
      <c r="AT723" s="118"/>
      <c r="AU723" s="154"/>
      <c r="AV723" s="118"/>
      <c r="AW723" s="155"/>
      <c r="AX723" s="120"/>
      <c r="AY723" s="124"/>
      <c r="AZ723" s="118"/>
      <c r="BA723" s="119"/>
      <c r="BB723" s="118"/>
      <c r="BC723" s="119"/>
      <c r="BD723" s="121"/>
      <c r="BE723" s="117"/>
      <c r="BF723" s="118"/>
      <c r="BG723" s="119">
        <v>8.4571759259259263E-2</v>
      </c>
      <c r="BH723" s="118">
        <v>1.2930454786763408</v>
      </c>
      <c r="BI723" s="119"/>
      <c r="BJ723" s="120"/>
      <c r="BK723" s="83"/>
    </row>
    <row r="724" spans="2:63" x14ac:dyDescent="0.3">
      <c r="B724" s="258" t="s">
        <v>649</v>
      </c>
      <c r="C724" s="17" t="s">
        <v>648</v>
      </c>
      <c r="D724" s="21"/>
      <c r="E724" s="12"/>
      <c r="F724" s="106"/>
      <c r="G724" s="298"/>
      <c r="H724" s="54"/>
      <c r="I724" s="54"/>
      <c r="J724" s="291">
        <f t="shared" si="58"/>
        <v>0</v>
      </c>
      <c r="K724" s="292">
        <f t="shared" si="59"/>
        <v>0.6777777777777777</v>
      </c>
      <c r="L724" s="50"/>
      <c r="M724" s="390"/>
      <c r="N724" s="72"/>
      <c r="O724" s="178"/>
      <c r="P724" s="72"/>
      <c r="Q724" s="178"/>
      <c r="R724" s="72"/>
      <c r="S724" s="178"/>
      <c r="T724" s="88"/>
      <c r="U724" s="191"/>
      <c r="V724" s="54"/>
      <c r="W724" s="179"/>
      <c r="X724" s="54"/>
      <c r="Y724" s="179"/>
      <c r="Z724" s="54"/>
      <c r="AA724" s="179"/>
      <c r="AB724" s="56"/>
      <c r="AC724" s="176"/>
      <c r="AD724" s="54"/>
      <c r="AE724" s="179"/>
      <c r="AF724" s="54"/>
      <c r="AG724" s="179"/>
      <c r="AH724" s="54"/>
      <c r="AI724" s="179"/>
      <c r="AJ724" s="67"/>
      <c r="AK724" s="266"/>
      <c r="AL724" s="267"/>
      <c r="AM724" s="268"/>
      <c r="AN724" s="267"/>
      <c r="AO724" s="268"/>
      <c r="AP724" s="267"/>
      <c r="AQ724" s="268"/>
      <c r="AR724" s="270"/>
      <c r="AS724" s="380"/>
      <c r="AT724" s="61"/>
      <c r="AU724" s="45"/>
      <c r="AV724" s="61"/>
      <c r="AW724" s="46"/>
      <c r="AX724" s="59"/>
      <c r="AY724" s="166"/>
      <c r="AZ724" s="61"/>
      <c r="BA724" s="16"/>
      <c r="BB724" s="61"/>
      <c r="BC724" s="16"/>
      <c r="BD724" s="69"/>
      <c r="BE724" s="165"/>
      <c r="BF724" s="61"/>
      <c r="BG724" s="16"/>
      <c r="BH724" s="61"/>
      <c r="BI724" s="16"/>
      <c r="BJ724" s="59"/>
      <c r="BK724" s="47"/>
    </row>
    <row r="725" spans="2:63" x14ac:dyDescent="0.3">
      <c r="B725" s="32" t="s">
        <v>388</v>
      </c>
      <c r="C725" s="9" t="s">
        <v>387</v>
      </c>
      <c r="D725" s="21"/>
      <c r="E725" s="24"/>
      <c r="F725" s="106"/>
      <c r="G725" s="298"/>
      <c r="H725" s="72"/>
      <c r="I725" s="72"/>
      <c r="J725" s="291">
        <f t="shared" si="58"/>
        <v>0</v>
      </c>
      <c r="K725" s="292">
        <f t="shared" si="59"/>
        <v>0.6777777777777777</v>
      </c>
      <c r="L725" s="144"/>
      <c r="M725" s="390"/>
      <c r="N725" s="72"/>
      <c r="O725" s="178"/>
      <c r="P725" s="72"/>
      <c r="Q725" s="178"/>
      <c r="R725" s="72"/>
      <c r="S725" s="178"/>
      <c r="T725" s="88"/>
      <c r="U725" s="192"/>
      <c r="V725" s="72"/>
      <c r="W725" s="178"/>
      <c r="X725" s="72"/>
      <c r="Y725" s="178"/>
      <c r="Z725" s="72"/>
      <c r="AA725" s="178"/>
      <c r="AB725" s="84"/>
      <c r="AC725" s="176"/>
      <c r="AD725" s="71"/>
      <c r="AE725" s="179"/>
      <c r="AF725" s="71"/>
      <c r="AG725" s="179"/>
      <c r="AH725" s="71"/>
      <c r="AI725" s="179"/>
      <c r="AJ725" s="82"/>
      <c r="AK725" s="266"/>
      <c r="AL725" s="267"/>
      <c r="AM725" s="268"/>
      <c r="AN725" s="267"/>
      <c r="AO725" s="268"/>
      <c r="AP725" s="267"/>
      <c r="AQ725" s="268"/>
      <c r="AR725" s="270"/>
      <c r="AS725" s="379"/>
      <c r="AT725" s="118"/>
      <c r="AU725" s="154"/>
      <c r="AV725" s="118"/>
      <c r="AW725" s="155"/>
      <c r="AX725" s="120"/>
      <c r="AY725" s="124"/>
      <c r="AZ725" s="118"/>
      <c r="BA725" s="119"/>
      <c r="BB725" s="118"/>
      <c r="BC725" s="119"/>
      <c r="BD725" s="121"/>
      <c r="BE725" s="117"/>
      <c r="BF725" s="118"/>
      <c r="BG725" s="119"/>
      <c r="BH725" s="118"/>
      <c r="BI725" s="119">
        <v>1.3752314814814814E-2</v>
      </c>
      <c r="BJ725" s="120">
        <v>1.2808940314060873</v>
      </c>
      <c r="BK725" s="83"/>
    </row>
    <row r="726" spans="2:63" x14ac:dyDescent="0.3">
      <c r="B726" s="32" t="s">
        <v>393</v>
      </c>
      <c r="C726" s="9" t="s">
        <v>392</v>
      </c>
      <c r="D726" s="21"/>
      <c r="E726" s="24"/>
      <c r="F726" s="106"/>
      <c r="G726" s="298"/>
      <c r="H726" s="72"/>
      <c r="I726" s="72"/>
      <c r="J726" s="291">
        <f t="shared" si="58"/>
        <v>0</v>
      </c>
      <c r="K726" s="292">
        <f t="shared" si="59"/>
        <v>0.6777777777777777</v>
      </c>
      <c r="L726" s="144"/>
      <c r="M726" s="390"/>
      <c r="N726" s="72"/>
      <c r="O726" s="178"/>
      <c r="P726" s="72"/>
      <c r="Q726" s="178"/>
      <c r="R726" s="72"/>
      <c r="S726" s="178"/>
      <c r="T726" s="88"/>
      <c r="U726" s="192"/>
      <c r="V726" s="72"/>
      <c r="W726" s="178"/>
      <c r="X726" s="72"/>
      <c r="Y726" s="178"/>
      <c r="Z726" s="72"/>
      <c r="AA726" s="178"/>
      <c r="AB726" s="84"/>
      <c r="AC726" s="176"/>
      <c r="AD726" s="71"/>
      <c r="AE726" s="179"/>
      <c r="AF726" s="71"/>
      <c r="AG726" s="179"/>
      <c r="AH726" s="71"/>
      <c r="AI726" s="179"/>
      <c r="AJ726" s="82"/>
      <c r="AK726" s="266"/>
      <c r="AL726" s="267"/>
      <c r="AM726" s="268"/>
      <c r="AN726" s="267"/>
      <c r="AO726" s="268"/>
      <c r="AP726" s="267"/>
      <c r="AQ726" s="268"/>
      <c r="AR726" s="270"/>
      <c r="AS726" s="379"/>
      <c r="AT726" s="118"/>
      <c r="AU726" s="154"/>
      <c r="AV726" s="118"/>
      <c r="AW726" s="155"/>
      <c r="AX726" s="120"/>
      <c r="AY726" s="124"/>
      <c r="AZ726" s="118"/>
      <c r="BA726" s="119"/>
      <c r="BB726" s="118"/>
      <c r="BC726" s="119"/>
      <c r="BD726" s="121"/>
      <c r="BE726" s="117"/>
      <c r="BF726" s="118"/>
      <c r="BG726" s="119"/>
      <c r="BH726" s="118"/>
      <c r="BI726" s="119">
        <v>1.7719135802469137E-2</v>
      </c>
      <c r="BJ726" s="120">
        <v>1.6503647274425961</v>
      </c>
      <c r="BK726" s="83"/>
    </row>
    <row r="727" spans="2:63" x14ac:dyDescent="0.3">
      <c r="B727" s="32" t="s">
        <v>395</v>
      </c>
      <c r="C727" s="9" t="s">
        <v>394</v>
      </c>
      <c r="D727" s="21"/>
      <c r="E727" s="24"/>
      <c r="F727" s="106"/>
      <c r="G727" s="298"/>
      <c r="H727" s="72"/>
      <c r="I727" s="72"/>
      <c r="J727" s="291">
        <f t="shared" si="58"/>
        <v>0</v>
      </c>
      <c r="K727" s="292">
        <f t="shared" si="59"/>
        <v>0.6777777777777777</v>
      </c>
      <c r="L727" s="144"/>
      <c r="M727" s="390"/>
      <c r="N727" s="72"/>
      <c r="O727" s="178"/>
      <c r="P727" s="72"/>
      <c r="Q727" s="178"/>
      <c r="R727" s="72"/>
      <c r="S727" s="178"/>
      <c r="T727" s="88"/>
      <c r="U727" s="192"/>
      <c r="V727" s="72"/>
      <c r="W727" s="178"/>
      <c r="X727" s="72"/>
      <c r="Y727" s="178"/>
      <c r="Z727" s="72"/>
      <c r="AA727" s="178"/>
      <c r="AB727" s="84"/>
      <c r="AC727" s="176"/>
      <c r="AD727" s="71"/>
      <c r="AE727" s="179"/>
      <c r="AF727" s="71"/>
      <c r="AG727" s="179"/>
      <c r="AH727" s="71"/>
      <c r="AI727" s="179"/>
      <c r="AJ727" s="82"/>
      <c r="AK727" s="266"/>
      <c r="AL727" s="267"/>
      <c r="AM727" s="268"/>
      <c r="AN727" s="267"/>
      <c r="AO727" s="268"/>
      <c r="AP727" s="267"/>
      <c r="AQ727" s="268"/>
      <c r="AR727" s="270"/>
      <c r="AS727" s="379"/>
      <c r="AT727" s="118"/>
      <c r="AU727" s="154"/>
      <c r="AV727" s="118"/>
      <c r="AW727" s="155"/>
      <c r="AX727" s="120"/>
      <c r="AY727" s="124"/>
      <c r="AZ727" s="118"/>
      <c r="BA727" s="119"/>
      <c r="BB727" s="118"/>
      <c r="BC727" s="119"/>
      <c r="BD727" s="121"/>
      <c r="BE727" s="117"/>
      <c r="BF727" s="118"/>
      <c r="BG727" s="119"/>
      <c r="BH727" s="118"/>
      <c r="BI727" s="119">
        <v>1.8451003086419754E-2</v>
      </c>
      <c r="BJ727" s="120">
        <v>1.7185310287829245</v>
      </c>
      <c r="BK727" s="83"/>
    </row>
    <row r="728" spans="2:63" x14ac:dyDescent="0.3">
      <c r="B728" s="258" t="s">
        <v>651</v>
      </c>
      <c r="C728" s="17" t="s">
        <v>650</v>
      </c>
      <c r="D728" s="21"/>
      <c r="E728" s="12"/>
      <c r="F728" s="106"/>
      <c r="G728" s="298"/>
      <c r="H728" s="54"/>
      <c r="I728" s="54"/>
      <c r="J728" s="291">
        <f t="shared" si="58"/>
        <v>0</v>
      </c>
      <c r="K728" s="292">
        <f t="shared" si="59"/>
        <v>0.6777777777777777</v>
      </c>
      <c r="L728" s="50"/>
      <c r="M728" s="390"/>
      <c r="N728" s="72"/>
      <c r="O728" s="178"/>
      <c r="P728" s="72"/>
      <c r="Q728" s="178"/>
      <c r="R728" s="72"/>
      <c r="S728" s="178"/>
      <c r="T728" s="88"/>
      <c r="U728" s="191"/>
      <c r="V728" s="54"/>
      <c r="W728" s="179"/>
      <c r="X728" s="54"/>
      <c r="Y728" s="179"/>
      <c r="Z728" s="54"/>
      <c r="AA728" s="179"/>
      <c r="AB728" s="56"/>
      <c r="AC728" s="176"/>
      <c r="AD728" s="54"/>
      <c r="AE728" s="179"/>
      <c r="AF728" s="54"/>
      <c r="AG728" s="179"/>
      <c r="AH728" s="54"/>
      <c r="AI728" s="179"/>
      <c r="AJ728" s="67"/>
      <c r="AK728" s="266"/>
      <c r="AL728" s="267"/>
      <c r="AM728" s="268"/>
      <c r="AN728" s="267"/>
      <c r="AO728" s="268"/>
      <c r="AP728" s="267"/>
      <c r="AQ728" s="268"/>
      <c r="AR728" s="270"/>
      <c r="AS728" s="380"/>
      <c r="AT728" s="61"/>
      <c r="AU728" s="45"/>
      <c r="AV728" s="61"/>
      <c r="AW728" s="46"/>
      <c r="AX728" s="59"/>
      <c r="AY728" s="166"/>
      <c r="AZ728" s="61"/>
      <c r="BA728" s="16"/>
      <c r="BB728" s="61"/>
      <c r="BC728" s="16"/>
      <c r="BD728" s="69"/>
      <c r="BE728" s="165"/>
      <c r="BF728" s="61"/>
      <c r="BG728" s="16"/>
      <c r="BH728" s="61"/>
      <c r="BI728" s="16"/>
      <c r="BJ728" s="59"/>
      <c r="BK728" s="47"/>
    </row>
    <row r="729" spans="2:63" x14ac:dyDescent="0.3">
      <c r="B729" s="139" t="s">
        <v>986</v>
      </c>
      <c r="C729" s="12" t="s">
        <v>1094</v>
      </c>
      <c r="D729" s="21"/>
      <c r="E729" s="12" t="s">
        <v>1163</v>
      </c>
      <c r="F729" s="106"/>
      <c r="G729" s="298"/>
      <c r="H729" s="54"/>
      <c r="I729" s="54"/>
      <c r="J729" s="291">
        <f t="shared" si="58"/>
        <v>0</v>
      </c>
      <c r="K729" s="292">
        <f t="shared" si="59"/>
        <v>0.6777777777777777</v>
      </c>
      <c r="L729" s="50"/>
      <c r="M729" s="390"/>
      <c r="N729" s="72"/>
      <c r="O729" s="178"/>
      <c r="P729" s="72"/>
      <c r="Q729" s="178"/>
      <c r="R729" s="72"/>
      <c r="S729" s="178"/>
      <c r="T729" s="88"/>
      <c r="U729" s="191"/>
      <c r="V729" s="54"/>
      <c r="W729" s="179"/>
      <c r="X729" s="54"/>
      <c r="Y729" s="179"/>
      <c r="Z729" s="54"/>
      <c r="AA729" s="179"/>
      <c r="AB729" s="56"/>
      <c r="AC729" s="176"/>
      <c r="AD729" s="54"/>
      <c r="AE729" s="179"/>
      <c r="AF729" s="54"/>
      <c r="AG729" s="179"/>
      <c r="AH729" s="54"/>
      <c r="AI729" s="179"/>
      <c r="AJ729" s="67"/>
      <c r="AK729" s="266"/>
      <c r="AL729" s="267"/>
      <c r="AM729" s="268"/>
      <c r="AN729" s="267"/>
      <c r="AO729" s="268"/>
      <c r="AP729" s="267"/>
      <c r="AQ729" s="268"/>
      <c r="AR729" s="270"/>
      <c r="AS729" s="380"/>
      <c r="AT729" s="61"/>
      <c r="AU729" s="45"/>
      <c r="AV729" s="61"/>
      <c r="AW729" s="46"/>
      <c r="AX729" s="59"/>
      <c r="AY729" s="166"/>
      <c r="AZ729" s="61"/>
      <c r="BA729" s="16"/>
      <c r="BB729" s="61"/>
      <c r="BC729" s="16"/>
      <c r="BD729" s="69"/>
      <c r="BE729" s="165"/>
      <c r="BF729" s="61"/>
      <c r="BG729" s="16"/>
      <c r="BH729" s="61"/>
      <c r="BI729" s="16"/>
      <c r="BJ729" s="59"/>
      <c r="BK729" s="47"/>
    </row>
    <row r="730" spans="2:63" x14ac:dyDescent="0.3">
      <c r="B730" s="32" t="s">
        <v>145</v>
      </c>
      <c r="C730" s="24" t="s">
        <v>856</v>
      </c>
      <c r="D730" s="21"/>
      <c r="E730" s="12" t="s">
        <v>705</v>
      </c>
      <c r="F730" s="106"/>
      <c r="G730" s="298"/>
      <c r="H730" s="54"/>
      <c r="I730" s="54"/>
      <c r="J730" s="291">
        <f t="shared" si="58"/>
        <v>0</v>
      </c>
      <c r="K730" s="292">
        <f t="shared" si="59"/>
        <v>0.6777777777777777</v>
      </c>
      <c r="L730" s="50"/>
      <c r="M730" s="390"/>
      <c r="N730" s="72"/>
      <c r="O730" s="178"/>
      <c r="P730" s="72"/>
      <c r="Q730" s="178"/>
      <c r="R730" s="72"/>
      <c r="S730" s="178"/>
      <c r="T730" s="88"/>
      <c r="U730" s="191"/>
      <c r="V730" s="54"/>
      <c r="W730" s="179"/>
      <c r="X730" s="54"/>
      <c r="Y730" s="179"/>
      <c r="Z730" s="54"/>
      <c r="AA730" s="179"/>
      <c r="AB730" s="56"/>
      <c r="AC730" s="176"/>
      <c r="AD730" s="54"/>
      <c r="AE730" s="179"/>
      <c r="AF730" s="54"/>
      <c r="AG730" s="179"/>
      <c r="AH730" s="54"/>
      <c r="AI730" s="179"/>
      <c r="AJ730" s="67"/>
      <c r="AK730" s="266"/>
      <c r="AL730" s="267"/>
      <c r="AM730" s="268"/>
      <c r="AN730" s="267"/>
      <c r="AO730" s="268"/>
      <c r="AP730" s="267"/>
      <c r="AQ730" s="268"/>
      <c r="AR730" s="270"/>
      <c r="AS730" s="380"/>
      <c r="AT730" s="61"/>
      <c r="AU730" s="45"/>
      <c r="AV730" s="61"/>
      <c r="AW730" s="46"/>
      <c r="AX730" s="59"/>
      <c r="AY730" s="166"/>
      <c r="AZ730" s="61"/>
      <c r="BA730" s="16"/>
      <c r="BB730" s="61"/>
      <c r="BC730" s="16"/>
      <c r="BD730" s="69"/>
      <c r="BE730" s="165"/>
      <c r="BF730" s="61"/>
      <c r="BG730" s="16"/>
      <c r="BH730" s="61"/>
      <c r="BI730" s="16"/>
      <c r="BJ730" s="59"/>
      <c r="BK730" s="47"/>
    </row>
    <row r="731" spans="2:63" x14ac:dyDescent="0.3">
      <c r="B731" s="32" t="s">
        <v>405</v>
      </c>
      <c r="C731" s="9" t="s">
        <v>404</v>
      </c>
      <c r="D731" s="21"/>
      <c r="E731" s="24"/>
      <c r="F731" s="106"/>
      <c r="G731" s="298"/>
      <c r="H731" s="72"/>
      <c r="I731" s="72"/>
      <c r="J731" s="291">
        <f t="shared" si="58"/>
        <v>0</v>
      </c>
      <c r="K731" s="292">
        <f t="shared" si="59"/>
        <v>0.6777777777777777</v>
      </c>
      <c r="L731" s="144"/>
      <c r="M731" s="390"/>
      <c r="N731" s="72"/>
      <c r="O731" s="178"/>
      <c r="P731" s="72"/>
      <c r="Q731" s="178"/>
      <c r="R731" s="72"/>
      <c r="S731" s="178"/>
      <c r="T731" s="88"/>
      <c r="U731" s="192"/>
      <c r="V731" s="72"/>
      <c r="W731" s="178"/>
      <c r="X731" s="72"/>
      <c r="Y731" s="178"/>
      <c r="Z731" s="72"/>
      <c r="AA731" s="178"/>
      <c r="AB731" s="84"/>
      <c r="AC731" s="176"/>
      <c r="AD731" s="71"/>
      <c r="AE731" s="179"/>
      <c r="AF731" s="71"/>
      <c r="AG731" s="179"/>
      <c r="AH731" s="71"/>
      <c r="AI731" s="179"/>
      <c r="AJ731" s="82"/>
      <c r="AK731" s="266"/>
      <c r="AL731" s="267"/>
      <c r="AM731" s="268"/>
      <c r="AN731" s="267"/>
      <c r="AO731" s="268"/>
      <c r="AP731" s="267"/>
      <c r="AQ731" s="268"/>
      <c r="AR731" s="270"/>
      <c r="AS731" s="379"/>
      <c r="AT731" s="118"/>
      <c r="AU731" s="154"/>
      <c r="AV731" s="118"/>
      <c r="AW731" s="155"/>
      <c r="AX731" s="120"/>
      <c r="AY731" s="124"/>
      <c r="AZ731" s="118"/>
      <c r="BA731" s="119"/>
      <c r="BB731" s="118"/>
      <c r="BC731" s="119"/>
      <c r="BD731" s="121"/>
      <c r="BE731" s="117"/>
      <c r="BF731" s="118"/>
      <c r="BG731" s="119">
        <v>0.10790509259259258</v>
      </c>
      <c r="BH731" s="118">
        <v>1.6497964961953637</v>
      </c>
      <c r="BI731" s="119"/>
      <c r="BJ731" s="120"/>
      <c r="BK731" s="83"/>
    </row>
    <row r="732" spans="2:63" x14ac:dyDescent="0.3">
      <c r="B732" s="32" t="s">
        <v>407</v>
      </c>
      <c r="C732" s="9" t="s">
        <v>406</v>
      </c>
      <c r="D732" s="21"/>
      <c r="E732" s="24"/>
      <c r="F732" s="106"/>
      <c r="G732" s="298"/>
      <c r="H732" s="72"/>
      <c r="I732" s="72"/>
      <c r="J732" s="291">
        <f t="shared" si="58"/>
        <v>0</v>
      </c>
      <c r="K732" s="292">
        <f t="shared" si="59"/>
        <v>0.6777777777777777</v>
      </c>
      <c r="L732" s="144"/>
      <c r="M732" s="390"/>
      <c r="N732" s="72"/>
      <c r="O732" s="178"/>
      <c r="P732" s="72"/>
      <c r="Q732" s="178"/>
      <c r="R732" s="72"/>
      <c r="S732" s="178"/>
      <c r="T732" s="88"/>
      <c r="U732" s="192"/>
      <c r="V732" s="72"/>
      <c r="W732" s="178"/>
      <c r="X732" s="72"/>
      <c r="Y732" s="178"/>
      <c r="Z732" s="72"/>
      <c r="AA732" s="178"/>
      <c r="AB732" s="84"/>
      <c r="AC732" s="176"/>
      <c r="AD732" s="71"/>
      <c r="AE732" s="179"/>
      <c r="AF732" s="71"/>
      <c r="AG732" s="179"/>
      <c r="AH732" s="71"/>
      <c r="AI732" s="179"/>
      <c r="AJ732" s="82"/>
      <c r="AK732" s="266"/>
      <c r="AL732" s="267"/>
      <c r="AM732" s="268"/>
      <c r="AN732" s="267"/>
      <c r="AO732" s="268">
        <v>1.3076736111111043E-2</v>
      </c>
      <c r="AP732" s="267">
        <v>1.1879442318206661</v>
      </c>
      <c r="AQ732" s="268"/>
      <c r="AR732" s="270"/>
      <c r="AS732" s="379"/>
      <c r="AT732" s="118"/>
      <c r="AU732" s="154"/>
      <c r="AV732" s="118"/>
      <c r="AW732" s="155">
        <v>1.3325617283950618E-2</v>
      </c>
      <c r="AX732" s="120">
        <v>1.2023950428183527</v>
      </c>
      <c r="AY732" s="124"/>
      <c r="AZ732" s="118"/>
      <c r="BA732" s="119"/>
      <c r="BB732" s="118"/>
      <c r="BC732" s="119"/>
      <c r="BD732" s="121"/>
      <c r="BE732" s="117"/>
      <c r="BF732" s="118"/>
      <c r="BG732" s="119"/>
      <c r="BH732" s="118"/>
      <c r="BI732" s="119">
        <v>1.3347608024691357E-2</v>
      </c>
      <c r="BJ732" s="120">
        <v>1.2431995400481513</v>
      </c>
      <c r="BK732" s="83"/>
    </row>
    <row r="733" spans="2:63" x14ac:dyDescent="0.3">
      <c r="B733" s="32" t="s">
        <v>409</v>
      </c>
      <c r="C733" s="9" t="s">
        <v>408</v>
      </c>
      <c r="D733" s="21"/>
      <c r="E733" s="24"/>
      <c r="F733" s="106"/>
      <c r="G733" s="298"/>
      <c r="H733" s="72"/>
      <c r="I733" s="72"/>
      <c r="J733" s="291">
        <f t="shared" si="58"/>
        <v>0</v>
      </c>
      <c r="K733" s="292">
        <f t="shared" si="59"/>
        <v>0.6777777777777777</v>
      </c>
      <c r="L733" s="144"/>
      <c r="M733" s="390"/>
      <c r="N733" s="72"/>
      <c r="O733" s="178"/>
      <c r="P733" s="72"/>
      <c r="Q733" s="178"/>
      <c r="R733" s="72"/>
      <c r="S733" s="178"/>
      <c r="T733" s="88"/>
      <c r="U733" s="192"/>
      <c r="V733" s="72"/>
      <c r="W733" s="178"/>
      <c r="X733" s="72"/>
      <c r="Y733" s="178"/>
      <c r="Z733" s="72"/>
      <c r="AA733" s="178"/>
      <c r="AB733" s="84"/>
      <c r="AC733" s="176"/>
      <c r="AD733" s="71"/>
      <c r="AE733" s="179"/>
      <c r="AF733" s="71"/>
      <c r="AG733" s="179"/>
      <c r="AH733" s="71"/>
      <c r="AI733" s="179"/>
      <c r="AJ733" s="82"/>
      <c r="AK733" s="266"/>
      <c r="AL733" s="267"/>
      <c r="AM733" s="268"/>
      <c r="AN733" s="267"/>
      <c r="AO733" s="268"/>
      <c r="AP733" s="267"/>
      <c r="AQ733" s="268"/>
      <c r="AR733" s="270"/>
      <c r="AS733" s="379"/>
      <c r="AT733" s="118"/>
      <c r="AU733" s="154"/>
      <c r="AV733" s="118"/>
      <c r="AW733" s="155"/>
      <c r="AX733" s="120"/>
      <c r="AY733" s="124"/>
      <c r="AZ733" s="118"/>
      <c r="BA733" s="119"/>
      <c r="BB733" s="118"/>
      <c r="BC733" s="119"/>
      <c r="BD733" s="121"/>
      <c r="BE733" s="117"/>
      <c r="BF733" s="118"/>
      <c r="BG733" s="119">
        <v>9.3483796296296287E-2</v>
      </c>
      <c r="BH733" s="118">
        <v>1.4293045478676341</v>
      </c>
      <c r="BI733" s="119"/>
      <c r="BJ733" s="120"/>
      <c r="BK733" s="83"/>
    </row>
    <row r="734" spans="2:63" x14ac:dyDescent="0.3">
      <c r="B734" s="32" t="s">
        <v>412</v>
      </c>
      <c r="C734" s="9" t="s">
        <v>411</v>
      </c>
      <c r="D734" s="21"/>
      <c r="E734" s="24"/>
      <c r="F734" s="106"/>
      <c r="G734" s="298"/>
      <c r="H734" s="72"/>
      <c r="I734" s="72"/>
      <c r="J734" s="291">
        <f t="shared" si="58"/>
        <v>0</v>
      </c>
      <c r="K734" s="292">
        <f t="shared" si="59"/>
        <v>0.6777777777777777</v>
      </c>
      <c r="L734" s="144"/>
      <c r="M734" s="390"/>
      <c r="N734" s="72"/>
      <c r="O734" s="178"/>
      <c r="P734" s="72"/>
      <c r="Q734" s="178"/>
      <c r="R734" s="72"/>
      <c r="S734" s="178"/>
      <c r="T734" s="88"/>
      <c r="U734" s="192"/>
      <c r="V734" s="72"/>
      <c r="W734" s="178"/>
      <c r="X734" s="72"/>
      <c r="Y734" s="178"/>
      <c r="Z734" s="72"/>
      <c r="AA734" s="178"/>
      <c r="AB734" s="84"/>
      <c r="AC734" s="176"/>
      <c r="AD734" s="71"/>
      <c r="AE734" s="179"/>
      <c r="AF734" s="71"/>
      <c r="AG734" s="179"/>
      <c r="AH734" s="71"/>
      <c r="AI734" s="179"/>
      <c r="AJ734" s="82"/>
      <c r="AK734" s="266"/>
      <c r="AL734" s="267"/>
      <c r="AM734" s="268"/>
      <c r="AN734" s="267"/>
      <c r="AO734" s="268"/>
      <c r="AP734" s="267"/>
      <c r="AQ734" s="268"/>
      <c r="AR734" s="270"/>
      <c r="AS734" s="379"/>
      <c r="AT734" s="118"/>
      <c r="AU734" s="154"/>
      <c r="AV734" s="118"/>
      <c r="AW734" s="155"/>
      <c r="AX734" s="120"/>
      <c r="AY734" s="124"/>
      <c r="AZ734" s="118"/>
      <c r="BA734" s="119"/>
      <c r="BB734" s="118"/>
      <c r="BC734" s="119"/>
      <c r="BD734" s="121"/>
      <c r="BE734" s="117"/>
      <c r="BF734" s="118"/>
      <c r="BG734" s="119">
        <v>0.1082175925925926</v>
      </c>
      <c r="BH734" s="118">
        <v>1.6545744116085652</v>
      </c>
      <c r="BI734" s="119"/>
      <c r="BJ734" s="120"/>
      <c r="BK734" s="83"/>
    </row>
    <row r="735" spans="2:63" x14ac:dyDescent="0.3">
      <c r="B735" s="42" t="s">
        <v>987</v>
      </c>
      <c r="C735" s="38" t="s">
        <v>1095</v>
      </c>
      <c r="D735" s="21"/>
      <c r="E735" s="12" t="s">
        <v>1167</v>
      </c>
      <c r="F735" s="106"/>
      <c r="G735" s="298"/>
      <c r="H735" s="72"/>
      <c r="I735" s="72"/>
      <c r="J735" s="291">
        <f t="shared" si="58"/>
        <v>0</v>
      </c>
      <c r="K735" s="292">
        <f t="shared" si="59"/>
        <v>0.6777777777777777</v>
      </c>
      <c r="L735" s="144"/>
      <c r="M735" s="390"/>
      <c r="N735" s="72"/>
      <c r="O735" s="178"/>
      <c r="P735" s="72"/>
      <c r="Q735" s="178"/>
      <c r="R735" s="72"/>
      <c r="S735" s="178"/>
      <c r="T735" s="88"/>
      <c r="U735" s="192"/>
      <c r="V735" s="72"/>
      <c r="W735" s="178"/>
      <c r="X735" s="72"/>
      <c r="Y735" s="178"/>
      <c r="Z735" s="72"/>
      <c r="AA735" s="178"/>
      <c r="AB735" s="84"/>
      <c r="AC735" s="176"/>
      <c r="AD735" s="71"/>
      <c r="AE735" s="179"/>
      <c r="AF735" s="71"/>
      <c r="AG735" s="179"/>
      <c r="AH735" s="71"/>
      <c r="AI735" s="179"/>
      <c r="AJ735" s="82"/>
      <c r="AK735" s="266"/>
      <c r="AL735" s="267"/>
      <c r="AM735" s="268">
        <v>4.9409722222222174E-2</v>
      </c>
      <c r="AN735" s="267">
        <v>1.1550324675324688</v>
      </c>
      <c r="AO735" s="268"/>
      <c r="AP735" s="267"/>
      <c r="AQ735" s="268"/>
      <c r="AR735" s="270"/>
      <c r="AS735" s="379"/>
      <c r="AT735" s="118"/>
      <c r="AU735" s="154"/>
      <c r="AV735" s="118"/>
      <c r="AW735" s="155"/>
      <c r="AX735" s="120"/>
      <c r="AY735" s="124"/>
      <c r="AZ735" s="118"/>
      <c r="BA735" s="119"/>
      <c r="BB735" s="118"/>
      <c r="BC735" s="119"/>
      <c r="BD735" s="121"/>
      <c r="BE735" s="117"/>
      <c r="BF735" s="118"/>
      <c r="BG735" s="119"/>
      <c r="BH735" s="118"/>
      <c r="BI735" s="119"/>
      <c r="BJ735" s="120"/>
      <c r="BK735" s="83"/>
    </row>
    <row r="736" spans="2:63" x14ac:dyDescent="0.3">
      <c r="B736" s="32" t="s">
        <v>414</v>
      </c>
      <c r="C736" s="9" t="s">
        <v>413</v>
      </c>
      <c r="D736" s="21"/>
      <c r="E736" s="24"/>
      <c r="F736" s="106"/>
      <c r="G736" s="298"/>
      <c r="H736" s="72"/>
      <c r="I736" s="72"/>
      <c r="J736" s="291">
        <f t="shared" si="58"/>
        <v>0</v>
      </c>
      <c r="K736" s="292">
        <f t="shared" si="59"/>
        <v>0.6777777777777777</v>
      </c>
      <c r="L736" s="144"/>
      <c r="M736" s="390"/>
      <c r="N736" s="72"/>
      <c r="O736" s="178"/>
      <c r="P736" s="72"/>
      <c r="Q736" s="178"/>
      <c r="R736" s="72"/>
      <c r="S736" s="178"/>
      <c r="T736" s="88"/>
      <c r="U736" s="192"/>
      <c r="V736" s="72"/>
      <c r="W736" s="178"/>
      <c r="X736" s="72"/>
      <c r="Y736" s="178"/>
      <c r="Z736" s="72"/>
      <c r="AA736" s="178"/>
      <c r="AB736" s="84"/>
      <c r="AC736" s="176"/>
      <c r="AD736" s="71"/>
      <c r="AE736" s="179"/>
      <c r="AF736" s="71"/>
      <c r="AG736" s="179"/>
      <c r="AH736" s="71"/>
      <c r="AI736" s="179"/>
      <c r="AJ736" s="82"/>
      <c r="AK736" s="266"/>
      <c r="AL736" s="267"/>
      <c r="AM736" s="268"/>
      <c r="AN736" s="267"/>
      <c r="AO736" s="268"/>
      <c r="AP736" s="267"/>
      <c r="AQ736" s="268"/>
      <c r="AR736" s="270"/>
      <c r="AS736" s="379"/>
      <c r="AT736" s="118"/>
      <c r="AU736" s="154"/>
      <c r="AV736" s="118"/>
      <c r="AW736" s="155"/>
      <c r="AX736" s="120"/>
      <c r="AY736" s="124"/>
      <c r="AZ736" s="118"/>
      <c r="BA736" s="119"/>
      <c r="BB736" s="118"/>
      <c r="BC736" s="119"/>
      <c r="BD736" s="121"/>
      <c r="BE736" s="117"/>
      <c r="BF736" s="118"/>
      <c r="BG736" s="119">
        <v>0.10084490740740741</v>
      </c>
      <c r="BH736" s="118">
        <v>1.5418509998230405</v>
      </c>
      <c r="BI736" s="119"/>
      <c r="BJ736" s="120"/>
      <c r="BK736" s="83"/>
    </row>
    <row r="737" spans="2:63" x14ac:dyDescent="0.3">
      <c r="B737" s="139" t="s">
        <v>944</v>
      </c>
      <c r="C737" s="12" t="s">
        <v>1055</v>
      </c>
      <c r="D737" s="21"/>
      <c r="E737" s="12" t="s">
        <v>1269</v>
      </c>
      <c r="F737" s="106"/>
      <c r="G737" s="298"/>
      <c r="H737" s="54"/>
      <c r="I737" s="54"/>
      <c r="J737" s="291">
        <f t="shared" si="58"/>
        <v>0</v>
      </c>
      <c r="K737" s="292">
        <f t="shared" si="59"/>
        <v>0.6777777777777777</v>
      </c>
      <c r="L737" s="50"/>
      <c r="M737" s="390"/>
      <c r="N737" s="72"/>
      <c r="O737" s="178"/>
      <c r="P737" s="72"/>
      <c r="Q737" s="178"/>
      <c r="R737" s="72"/>
      <c r="S737" s="178"/>
      <c r="T737" s="88"/>
      <c r="U737" s="191"/>
      <c r="V737" s="54"/>
      <c r="W737" s="179"/>
      <c r="X737" s="54"/>
      <c r="Y737" s="179"/>
      <c r="Z737" s="54"/>
      <c r="AA737" s="179"/>
      <c r="AB737" s="56"/>
      <c r="AC737" s="176"/>
      <c r="AD737" s="54"/>
      <c r="AE737" s="179"/>
      <c r="AF737" s="54"/>
      <c r="AG737" s="179"/>
      <c r="AH737" s="54"/>
      <c r="AI737" s="179"/>
      <c r="AJ737" s="67"/>
      <c r="AK737" s="266"/>
      <c r="AL737" s="267"/>
      <c r="AM737" s="268"/>
      <c r="AN737" s="267"/>
      <c r="AO737" s="268"/>
      <c r="AP737" s="267"/>
      <c r="AQ737" s="268"/>
      <c r="AR737" s="270"/>
      <c r="AS737" s="380"/>
      <c r="AT737" s="61"/>
      <c r="AU737" s="45"/>
      <c r="AV737" s="61"/>
      <c r="AW737" s="46"/>
      <c r="AX737" s="59"/>
      <c r="AY737" s="166"/>
      <c r="AZ737" s="61"/>
      <c r="BA737" s="16"/>
      <c r="BB737" s="61"/>
      <c r="BC737" s="16"/>
      <c r="BD737" s="69"/>
      <c r="BE737" s="165"/>
      <c r="BF737" s="61"/>
      <c r="BG737" s="16"/>
      <c r="BH737" s="61"/>
      <c r="BI737" s="16"/>
      <c r="BJ737" s="59"/>
      <c r="BK737" s="47"/>
    </row>
    <row r="738" spans="2:63" x14ac:dyDescent="0.3">
      <c r="B738" s="139" t="s">
        <v>961</v>
      </c>
      <c r="C738" s="12" t="s">
        <v>1071</v>
      </c>
      <c r="D738" s="21"/>
      <c r="E738" s="12" t="s">
        <v>1138</v>
      </c>
      <c r="F738" s="106"/>
      <c r="G738" s="298"/>
      <c r="H738" s="54"/>
      <c r="I738" s="54"/>
      <c r="J738" s="291">
        <f t="shared" si="58"/>
        <v>0</v>
      </c>
      <c r="K738" s="292">
        <f t="shared" si="59"/>
        <v>0.6777777777777777</v>
      </c>
      <c r="L738" s="50"/>
      <c r="M738" s="390"/>
      <c r="N738" s="72"/>
      <c r="O738" s="178"/>
      <c r="P738" s="72"/>
      <c r="Q738" s="178"/>
      <c r="R738" s="72"/>
      <c r="S738" s="178"/>
      <c r="T738" s="88"/>
      <c r="U738" s="191"/>
      <c r="V738" s="54"/>
      <c r="W738" s="179"/>
      <c r="X738" s="54"/>
      <c r="Y738" s="179"/>
      <c r="Z738" s="54"/>
      <c r="AA738" s="179"/>
      <c r="AB738" s="56"/>
      <c r="AC738" s="176"/>
      <c r="AD738" s="54"/>
      <c r="AE738" s="179"/>
      <c r="AF738" s="54"/>
      <c r="AG738" s="179"/>
      <c r="AH738" s="54"/>
      <c r="AI738" s="179"/>
      <c r="AJ738" s="67"/>
      <c r="AK738" s="266"/>
      <c r="AL738" s="267"/>
      <c r="AM738" s="268"/>
      <c r="AN738" s="267"/>
      <c r="AO738" s="268"/>
      <c r="AP738" s="267"/>
      <c r="AQ738" s="268"/>
      <c r="AR738" s="270"/>
      <c r="AS738" s="380"/>
      <c r="AT738" s="61"/>
      <c r="AU738" s="45"/>
      <c r="AV738" s="61"/>
      <c r="AW738" s="46"/>
      <c r="AX738" s="59"/>
      <c r="AY738" s="166"/>
      <c r="AZ738" s="61"/>
      <c r="BA738" s="16"/>
      <c r="BB738" s="61"/>
      <c r="BC738" s="16"/>
      <c r="BD738" s="69"/>
      <c r="BE738" s="165"/>
      <c r="BF738" s="61"/>
      <c r="BG738" s="16"/>
      <c r="BH738" s="61"/>
      <c r="BI738" s="16"/>
      <c r="BJ738" s="59"/>
      <c r="BK738" s="47"/>
    </row>
    <row r="739" spans="2:63" x14ac:dyDescent="0.3">
      <c r="B739" s="32" t="s">
        <v>420</v>
      </c>
      <c r="C739" s="9" t="s">
        <v>419</v>
      </c>
      <c r="D739" s="21">
        <v>1987</v>
      </c>
      <c r="E739" s="24" t="s">
        <v>725</v>
      </c>
      <c r="F739" s="106"/>
      <c r="G739" s="298"/>
      <c r="H739" s="72"/>
      <c r="I739" s="72"/>
      <c r="J739" s="291">
        <f t="shared" si="58"/>
        <v>0</v>
      </c>
      <c r="K739" s="292">
        <f t="shared" si="59"/>
        <v>0.6777777777777777</v>
      </c>
      <c r="L739" s="144"/>
      <c r="M739" s="390"/>
      <c r="N739" s="72"/>
      <c r="O739" s="178"/>
      <c r="P739" s="72"/>
      <c r="Q739" s="178"/>
      <c r="R739" s="72"/>
      <c r="S739" s="178"/>
      <c r="T739" s="88"/>
      <c r="U739" s="192"/>
      <c r="V739" s="72"/>
      <c r="W739" s="178"/>
      <c r="X739" s="72"/>
      <c r="Y739" s="178"/>
      <c r="Z739" s="72"/>
      <c r="AA739" s="178"/>
      <c r="AB739" s="84"/>
      <c r="AC739" s="176"/>
      <c r="AD739" s="71"/>
      <c r="AE739" s="179"/>
      <c r="AF739" s="71"/>
      <c r="AG739" s="179"/>
      <c r="AH739" s="71"/>
      <c r="AI739" s="179"/>
      <c r="AJ739" s="82"/>
      <c r="AK739" s="266"/>
      <c r="AL739" s="267"/>
      <c r="AM739" s="268"/>
      <c r="AN739" s="267"/>
      <c r="AO739" s="268"/>
      <c r="AP739" s="267"/>
      <c r="AQ739" s="268"/>
      <c r="AR739" s="270"/>
      <c r="AS739" s="379">
        <v>8.4560185185185197E-2</v>
      </c>
      <c r="AT739" s="118">
        <v>2.0311370586599944</v>
      </c>
      <c r="AU739" s="154"/>
      <c r="AV739" s="118"/>
      <c r="AW739" s="155"/>
      <c r="AX739" s="120"/>
      <c r="AY739" s="124">
        <v>7.0821759259259265E-2</v>
      </c>
      <c r="AZ739" s="118">
        <v>1.6339118825100134</v>
      </c>
      <c r="BA739" s="119"/>
      <c r="BB739" s="118"/>
      <c r="BC739" s="119"/>
      <c r="BD739" s="121"/>
      <c r="BE739" s="117">
        <v>6.9525462962962969E-2</v>
      </c>
      <c r="BF739" s="118">
        <v>1.629679869777537</v>
      </c>
      <c r="BG739" s="119"/>
      <c r="BH739" s="118"/>
      <c r="BI739" s="119"/>
      <c r="BJ739" s="120"/>
      <c r="BK739" s="83"/>
    </row>
    <row r="740" spans="2:63" x14ac:dyDescent="0.3">
      <c r="B740" s="40" t="s">
        <v>835</v>
      </c>
      <c r="C740" s="9" t="s">
        <v>817</v>
      </c>
      <c r="D740" s="21"/>
      <c r="E740" s="24"/>
      <c r="F740" s="106"/>
      <c r="G740" s="298"/>
      <c r="H740" s="72"/>
      <c r="I740" s="72"/>
      <c r="J740" s="291">
        <f t="shared" si="58"/>
        <v>0</v>
      </c>
      <c r="K740" s="292">
        <f t="shared" si="59"/>
        <v>0.6777777777777777</v>
      </c>
      <c r="L740" s="144"/>
      <c r="M740" s="390"/>
      <c r="N740" s="72"/>
      <c r="O740" s="178"/>
      <c r="P740" s="72"/>
      <c r="Q740" s="178"/>
      <c r="R740" s="72"/>
      <c r="S740" s="178"/>
      <c r="T740" s="88"/>
      <c r="U740" s="192"/>
      <c r="V740" s="72"/>
      <c r="W740" s="178"/>
      <c r="X740" s="72"/>
      <c r="Y740" s="178"/>
      <c r="Z740" s="72"/>
      <c r="AA740" s="178"/>
      <c r="AB740" s="84"/>
      <c r="AC740" s="176"/>
      <c r="AD740" s="71"/>
      <c r="AE740" s="179"/>
      <c r="AF740" s="71"/>
      <c r="AG740" s="179"/>
      <c r="AH740" s="71"/>
      <c r="AI740" s="179"/>
      <c r="AJ740" s="82"/>
      <c r="AK740" s="266"/>
      <c r="AL740" s="267"/>
      <c r="AM740" s="268"/>
      <c r="AN740" s="267"/>
      <c r="AO740" s="268"/>
      <c r="AP740" s="267"/>
      <c r="AQ740" s="268"/>
      <c r="AR740" s="270"/>
      <c r="AS740" s="379"/>
      <c r="AT740" s="118"/>
      <c r="AU740" s="154"/>
      <c r="AV740" s="118"/>
      <c r="AW740" s="155"/>
      <c r="AX740" s="120"/>
      <c r="AY740" s="124"/>
      <c r="AZ740" s="118"/>
      <c r="BA740" s="119"/>
      <c r="BB740" s="118"/>
      <c r="BC740" s="119">
        <v>1.1071759259259259E-2</v>
      </c>
      <c r="BD740" s="121">
        <v>1</v>
      </c>
      <c r="BE740" s="117"/>
      <c r="BF740" s="118"/>
      <c r="BG740" s="119"/>
      <c r="BH740" s="118"/>
      <c r="BI740" s="119"/>
      <c r="BJ740" s="120"/>
      <c r="BK740" s="83"/>
    </row>
    <row r="741" spans="2:63" x14ac:dyDescent="0.3">
      <c r="B741" s="32" t="s">
        <v>422</v>
      </c>
      <c r="C741" s="9" t="s">
        <v>421</v>
      </c>
      <c r="D741" s="21">
        <v>1958</v>
      </c>
      <c r="E741" s="24" t="s">
        <v>726</v>
      </c>
      <c r="F741" s="106"/>
      <c r="G741" s="298"/>
      <c r="H741" s="72"/>
      <c r="I741" s="72"/>
      <c r="J741" s="291">
        <f t="shared" si="58"/>
        <v>0</v>
      </c>
      <c r="K741" s="292">
        <f t="shared" si="59"/>
        <v>0.6777777777777777</v>
      </c>
      <c r="L741" s="144"/>
      <c r="M741" s="390"/>
      <c r="N741" s="72"/>
      <c r="O741" s="178"/>
      <c r="P741" s="72"/>
      <c r="Q741" s="178"/>
      <c r="R741" s="72"/>
      <c r="S741" s="178"/>
      <c r="T741" s="88"/>
      <c r="U741" s="192"/>
      <c r="V741" s="72"/>
      <c r="W741" s="178"/>
      <c r="X741" s="72"/>
      <c r="Y741" s="178"/>
      <c r="Z741" s="72"/>
      <c r="AA741" s="178"/>
      <c r="AB741" s="84"/>
      <c r="AC741" s="176"/>
      <c r="AD741" s="71"/>
      <c r="AE741" s="179"/>
      <c r="AF741" s="71"/>
      <c r="AG741" s="179"/>
      <c r="AH741" s="71"/>
      <c r="AI741" s="179"/>
      <c r="AJ741" s="82"/>
      <c r="AK741" s="266"/>
      <c r="AL741" s="267"/>
      <c r="AM741" s="268"/>
      <c r="AN741" s="267"/>
      <c r="AO741" s="268"/>
      <c r="AP741" s="267"/>
      <c r="AQ741" s="268"/>
      <c r="AR741" s="270"/>
      <c r="AS741" s="379" t="s">
        <v>589</v>
      </c>
      <c r="AT741" s="118">
        <v>0</v>
      </c>
      <c r="AU741" s="154"/>
      <c r="AV741" s="118"/>
      <c r="AW741" s="155">
        <v>1.2549768518518517E-2</v>
      </c>
      <c r="AX741" s="120">
        <v>1.1323887767179557</v>
      </c>
      <c r="AY741" s="124"/>
      <c r="AZ741" s="118"/>
      <c r="BA741" s="119"/>
      <c r="BB741" s="118"/>
      <c r="BC741" s="119"/>
      <c r="BD741" s="121"/>
      <c r="BE741" s="117"/>
      <c r="BF741" s="118"/>
      <c r="BG741" s="119"/>
      <c r="BH741" s="118"/>
      <c r="BI741" s="119">
        <v>1.235108024691358E-2</v>
      </c>
      <c r="BJ741" s="120">
        <v>1.1503826943116893</v>
      </c>
      <c r="BK741" s="83"/>
    </row>
    <row r="742" spans="2:63" x14ac:dyDescent="0.3">
      <c r="B742" s="32" t="s">
        <v>424</v>
      </c>
      <c r="C742" s="9" t="s">
        <v>423</v>
      </c>
      <c r="D742" s="21"/>
      <c r="E742" s="24"/>
      <c r="F742" s="106"/>
      <c r="G742" s="298"/>
      <c r="H742" s="72"/>
      <c r="I742" s="72"/>
      <c r="J742" s="291">
        <f t="shared" si="58"/>
        <v>0</v>
      </c>
      <c r="K742" s="292">
        <f t="shared" si="59"/>
        <v>0.6777777777777777</v>
      </c>
      <c r="L742" s="144"/>
      <c r="M742" s="390"/>
      <c r="N742" s="72"/>
      <c r="O742" s="178"/>
      <c r="P742" s="72"/>
      <c r="Q742" s="178"/>
      <c r="R742" s="72"/>
      <c r="S742" s="178"/>
      <c r="T742" s="88"/>
      <c r="U742" s="192"/>
      <c r="V742" s="72"/>
      <c r="W742" s="178"/>
      <c r="X742" s="72"/>
      <c r="Y742" s="178"/>
      <c r="Z742" s="72"/>
      <c r="AA742" s="178"/>
      <c r="AB742" s="84"/>
      <c r="AC742" s="176"/>
      <c r="AD742" s="71"/>
      <c r="AE742" s="179"/>
      <c r="AF742" s="71"/>
      <c r="AG742" s="179"/>
      <c r="AH742" s="71"/>
      <c r="AI742" s="179"/>
      <c r="AJ742" s="82"/>
      <c r="AK742" s="266"/>
      <c r="AL742" s="267"/>
      <c r="AM742" s="268"/>
      <c r="AN742" s="267"/>
      <c r="AO742" s="268"/>
      <c r="AP742" s="267"/>
      <c r="AQ742" s="268"/>
      <c r="AR742" s="270"/>
      <c r="AS742" s="379"/>
      <c r="AT742" s="118"/>
      <c r="AU742" s="154"/>
      <c r="AV742" s="118"/>
      <c r="AW742" s="155">
        <v>1.2425925925925925E-2</v>
      </c>
      <c r="AX742" s="120">
        <v>1.1212142310102344</v>
      </c>
      <c r="AY742" s="124"/>
      <c r="AZ742" s="118"/>
      <c r="BA742" s="119"/>
      <c r="BB742" s="118"/>
      <c r="BC742" s="119"/>
      <c r="BD742" s="121"/>
      <c r="BE742" s="117"/>
      <c r="BF742" s="118"/>
      <c r="BG742" s="119"/>
      <c r="BH742" s="118"/>
      <c r="BI742" s="119"/>
      <c r="BJ742" s="120"/>
      <c r="BK742" s="83"/>
    </row>
    <row r="743" spans="2:63" x14ac:dyDescent="0.3">
      <c r="B743" s="32" t="s">
        <v>426</v>
      </c>
      <c r="C743" s="9" t="s">
        <v>425</v>
      </c>
      <c r="D743" s="21">
        <v>1989</v>
      </c>
      <c r="E743" s="24" t="s">
        <v>705</v>
      </c>
      <c r="F743" s="106"/>
      <c r="G743" s="298"/>
      <c r="H743" s="72"/>
      <c r="I743" s="72"/>
      <c r="J743" s="291">
        <f t="shared" si="58"/>
        <v>0</v>
      </c>
      <c r="K743" s="292">
        <f t="shared" si="59"/>
        <v>0.6777777777777777</v>
      </c>
      <c r="L743" s="144"/>
      <c r="M743" s="390"/>
      <c r="N743" s="72"/>
      <c r="O743" s="178"/>
      <c r="P743" s="72"/>
      <c r="Q743" s="178"/>
      <c r="R743" s="72"/>
      <c r="S743" s="178"/>
      <c r="T743" s="88"/>
      <c r="U743" s="192"/>
      <c r="V743" s="72"/>
      <c r="W743" s="178"/>
      <c r="X743" s="72"/>
      <c r="Y743" s="178"/>
      <c r="Z743" s="72"/>
      <c r="AA743" s="178"/>
      <c r="AB743" s="84"/>
      <c r="AC743" s="176"/>
      <c r="AD743" s="71"/>
      <c r="AE743" s="179"/>
      <c r="AF743" s="71"/>
      <c r="AG743" s="179"/>
      <c r="AH743" s="71"/>
      <c r="AI743" s="179"/>
      <c r="AJ743" s="82"/>
      <c r="AK743" s="266"/>
      <c r="AL743" s="267"/>
      <c r="AM743" s="268"/>
      <c r="AN743" s="267"/>
      <c r="AO743" s="268"/>
      <c r="AP743" s="267"/>
      <c r="AQ743" s="268"/>
      <c r="AR743" s="270"/>
      <c r="AS743" s="379">
        <v>7.5555555555555556E-2</v>
      </c>
      <c r="AT743" s="118">
        <v>1.8148457047539615</v>
      </c>
      <c r="AU743" s="154"/>
      <c r="AV743" s="118"/>
      <c r="AW743" s="155"/>
      <c r="AX743" s="120"/>
      <c r="AY743" s="124"/>
      <c r="AZ743" s="118"/>
      <c r="BA743" s="119"/>
      <c r="BB743" s="118"/>
      <c r="BC743" s="119"/>
      <c r="BD743" s="121"/>
      <c r="BE743" s="117"/>
      <c r="BF743" s="118"/>
      <c r="BG743" s="119"/>
      <c r="BH743" s="118"/>
      <c r="BI743" s="119"/>
      <c r="BJ743" s="120"/>
      <c r="BK743" s="83"/>
    </row>
    <row r="744" spans="2:63" x14ac:dyDescent="0.3">
      <c r="B744" s="32" t="s">
        <v>428</v>
      </c>
      <c r="C744" s="9" t="s">
        <v>427</v>
      </c>
      <c r="D744" s="21">
        <v>1983</v>
      </c>
      <c r="E744" s="24" t="s">
        <v>776</v>
      </c>
      <c r="F744" s="106"/>
      <c r="G744" s="298"/>
      <c r="H744" s="72"/>
      <c r="I744" s="72"/>
      <c r="J744" s="291">
        <f t="shared" si="58"/>
        <v>0</v>
      </c>
      <c r="K744" s="292">
        <f t="shared" si="59"/>
        <v>0.6777777777777777</v>
      </c>
      <c r="L744" s="144"/>
      <c r="M744" s="390"/>
      <c r="N744" s="72"/>
      <c r="O744" s="178"/>
      <c r="P744" s="72"/>
      <c r="Q744" s="178"/>
      <c r="R744" s="72"/>
      <c r="S744" s="178"/>
      <c r="T744" s="88"/>
      <c r="U744" s="192"/>
      <c r="V744" s="72"/>
      <c r="W744" s="178"/>
      <c r="X744" s="72"/>
      <c r="Y744" s="178"/>
      <c r="Z744" s="72"/>
      <c r="AA744" s="178"/>
      <c r="AB744" s="84"/>
      <c r="AC744" s="176"/>
      <c r="AD744" s="71"/>
      <c r="AE744" s="179"/>
      <c r="AF744" s="71"/>
      <c r="AG744" s="179"/>
      <c r="AH744" s="71"/>
      <c r="AI744" s="179"/>
      <c r="AJ744" s="82"/>
      <c r="AK744" s="266"/>
      <c r="AL744" s="267"/>
      <c r="AM744" s="268"/>
      <c r="AN744" s="267"/>
      <c r="AO744" s="268"/>
      <c r="AP744" s="267"/>
      <c r="AQ744" s="268"/>
      <c r="AR744" s="270"/>
      <c r="AS744" s="379"/>
      <c r="AT744" s="118"/>
      <c r="AU744" s="154">
        <v>5.4108796296296301E-2</v>
      </c>
      <c r="AV744" s="118">
        <v>1.2351387054161163</v>
      </c>
      <c r="AW744" s="155"/>
      <c r="AX744" s="120"/>
      <c r="AY744" s="124">
        <v>5.2569444444444446E-2</v>
      </c>
      <c r="AZ744" s="118">
        <v>1.2128170894526036</v>
      </c>
      <c r="BA744" s="119"/>
      <c r="BB744" s="118"/>
      <c r="BC744" s="119">
        <v>1.5022376543209877E-2</v>
      </c>
      <c r="BD744" s="121">
        <v>1.3568192905428951</v>
      </c>
      <c r="BE744" s="117">
        <v>5.1631944444444446E-2</v>
      </c>
      <c r="BF744" s="118">
        <v>1.2102550189907761</v>
      </c>
      <c r="BG744" s="119"/>
      <c r="BH744" s="118"/>
      <c r="BI744" s="119">
        <v>1.4263503086419752E-2</v>
      </c>
      <c r="BJ744" s="120">
        <v>1.3285062345035754</v>
      </c>
      <c r="BK744" s="83"/>
    </row>
    <row r="745" spans="2:63" x14ac:dyDescent="0.3">
      <c r="B745" s="258" t="s">
        <v>653</v>
      </c>
      <c r="C745" s="17" t="s">
        <v>652</v>
      </c>
      <c r="D745" s="21"/>
      <c r="E745" s="12"/>
      <c r="F745" s="106"/>
      <c r="G745" s="298"/>
      <c r="H745" s="54"/>
      <c r="I745" s="54"/>
      <c r="J745" s="291">
        <f t="shared" si="58"/>
        <v>0</v>
      </c>
      <c r="K745" s="292">
        <f t="shared" si="59"/>
        <v>0.6777777777777777</v>
      </c>
      <c r="L745" s="50"/>
      <c r="M745" s="390"/>
      <c r="N745" s="72"/>
      <c r="O745" s="178"/>
      <c r="P745" s="72"/>
      <c r="Q745" s="178"/>
      <c r="R745" s="72"/>
      <c r="S745" s="178"/>
      <c r="T745" s="88"/>
      <c r="U745" s="191"/>
      <c r="V745" s="54"/>
      <c r="W745" s="179"/>
      <c r="X745" s="54"/>
      <c r="Y745" s="179"/>
      <c r="Z745" s="54"/>
      <c r="AA745" s="179"/>
      <c r="AB745" s="56"/>
      <c r="AC745" s="176"/>
      <c r="AD745" s="54"/>
      <c r="AE745" s="179"/>
      <c r="AF745" s="54"/>
      <c r="AG745" s="179"/>
      <c r="AH745" s="54"/>
      <c r="AI745" s="179"/>
      <c r="AJ745" s="67"/>
      <c r="AK745" s="266"/>
      <c r="AL745" s="267"/>
      <c r="AM745" s="268"/>
      <c r="AN745" s="267"/>
      <c r="AO745" s="268"/>
      <c r="AP745" s="267"/>
      <c r="AQ745" s="268"/>
      <c r="AR745" s="270"/>
      <c r="AS745" s="380"/>
      <c r="AT745" s="61"/>
      <c r="AU745" s="45"/>
      <c r="AV745" s="61"/>
      <c r="AW745" s="46"/>
      <c r="AX745" s="59"/>
      <c r="AY745" s="166"/>
      <c r="AZ745" s="61"/>
      <c r="BA745" s="16"/>
      <c r="BB745" s="61"/>
      <c r="BC745" s="16"/>
      <c r="BD745" s="69"/>
      <c r="BE745" s="165"/>
      <c r="BF745" s="61"/>
      <c r="BG745" s="16"/>
      <c r="BH745" s="61"/>
      <c r="BI745" s="16"/>
      <c r="BJ745" s="59"/>
      <c r="BK745" s="47"/>
    </row>
    <row r="746" spans="2:63" x14ac:dyDescent="0.3">
      <c r="B746" s="32" t="s">
        <v>430</v>
      </c>
      <c r="C746" s="9" t="s">
        <v>429</v>
      </c>
      <c r="D746" s="21"/>
      <c r="E746" s="12" t="s">
        <v>705</v>
      </c>
      <c r="F746" s="106"/>
      <c r="G746" s="298"/>
      <c r="H746" s="72"/>
      <c r="I746" s="72"/>
      <c r="J746" s="291">
        <f t="shared" si="58"/>
        <v>0</v>
      </c>
      <c r="K746" s="292">
        <f t="shared" si="59"/>
        <v>0.6777777777777777</v>
      </c>
      <c r="L746" s="144"/>
      <c r="M746" s="390"/>
      <c r="N746" s="72"/>
      <c r="O746" s="178"/>
      <c r="P746" s="72"/>
      <c r="Q746" s="178"/>
      <c r="R746" s="72"/>
      <c r="S746" s="178"/>
      <c r="T746" s="88"/>
      <c r="U746" s="192"/>
      <c r="V746" s="72"/>
      <c r="W746" s="178"/>
      <c r="X746" s="72"/>
      <c r="Y746" s="178"/>
      <c r="Z746" s="72"/>
      <c r="AA746" s="178"/>
      <c r="AB746" s="84"/>
      <c r="AC746" s="176"/>
      <c r="AD746" s="71"/>
      <c r="AE746" s="179"/>
      <c r="AF746" s="71"/>
      <c r="AG746" s="179"/>
      <c r="AH746" s="71"/>
      <c r="AI746" s="179"/>
      <c r="AJ746" s="82"/>
      <c r="AK746" s="266"/>
      <c r="AL746" s="267"/>
      <c r="AM746" s="268"/>
      <c r="AN746" s="267"/>
      <c r="AO746" s="268"/>
      <c r="AP746" s="267"/>
      <c r="AQ746" s="268"/>
      <c r="AR746" s="270"/>
      <c r="AS746" s="379"/>
      <c r="AT746" s="118"/>
      <c r="AU746" s="154"/>
      <c r="AV746" s="118"/>
      <c r="AW746" s="155"/>
      <c r="AX746" s="120"/>
      <c r="AY746" s="124"/>
      <c r="AZ746" s="118"/>
      <c r="BA746" s="119"/>
      <c r="BB746" s="118"/>
      <c r="BC746" s="119"/>
      <c r="BD746" s="121"/>
      <c r="BE746" s="117"/>
      <c r="BF746" s="118"/>
      <c r="BG746" s="119"/>
      <c r="BH746" s="118"/>
      <c r="BI746" s="119">
        <v>1.4731481481481483E-2</v>
      </c>
      <c r="BJ746" s="120">
        <v>1.372093858924144</v>
      </c>
      <c r="BK746" s="83"/>
    </row>
    <row r="747" spans="2:63" x14ac:dyDescent="0.3">
      <c r="B747" s="32" t="s">
        <v>432</v>
      </c>
      <c r="C747" s="9" t="s">
        <v>431</v>
      </c>
      <c r="D747" s="21"/>
      <c r="E747" s="24"/>
      <c r="F747" s="106"/>
      <c r="G747" s="298"/>
      <c r="H747" s="72"/>
      <c r="I747" s="72"/>
      <c r="J747" s="291">
        <f t="shared" si="58"/>
        <v>0</v>
      </c>
      <c r="K747" s="292">
        <f t="shared" si="59"/>
        <v>0.6777777777777777</v>
      </c>
      <c r="L747" s="144"/>
      <c r="M747" s="390"/>
      <c r="N747" s="72"/>
      <c r="O747" s="178"/>
      <c r="P747" s="72"/>
      <c r="Q747" s="178"/>
      <c r="R747" s="72"/>
      <c r="S747" s="178"/>
      <c r="T747" s="88"/>
      <c r="U747" s="192"/>
      <c r="V747" s="72"/>
      <c r="W747" s="178"/>
      <c r="X747" s="72"/>
      <c r="Y747" s="178"/>
      <c r="Z747" s="72"/>
      <c r="AA747" s="178"/>
      <c r="AB747" s="84"/>
      <c r="AC747" s="176"/>
      <c r="AD747" s="71"/>
      <c r="AE747" s="179"/>
      <c r="AF747" s="71"/>
      <c r="AG747" s="179"/>
      <c r="AH747" s="71"/>
      <c r="AI747" s="179"/>
      <c r="AJ747" s="82"/>
      <c r="AK747" s="266"/>
      <c r="AL747" s="267"/>
      <c r="AM747" s="268"/>
      <c r="AN747" s="267"/>
      <c r="AO747" s="268"/>
      <c r="AP747" s="267"/>
      <c r="AQ747" s="268"/>
      <c r="AR747" s="270"/>
      <c r="AS747" s="379"/>
      <c r="AT747" s="118"/>
      <c r="AU747" s="154"/>
      <c r="AV747" s="118"/>
      <c r="AW747" s="155"/>
      <c r="AX747" s="120"/>
      <c r="AY747" s="124">
        <v>5.9583333333333328E-2</v>
      </c>
      <c r="AZ747" s="118">
        <v>1.3746328437917221</v>
      </c>
      <c r="BA747" s="119"/>
      <c r="BB747" s="118"/>
      <c r="BC747" s="119"/>
      <c r="BD747" s="121"/>
      <c r="BE747" s="117">
        <v>5.4189814814814809E-2</v>
      </c>
      <c r="BF747" s="118">
        <v>1.2702116115029842</v>
      </c>
      <c r="BG747" s="119"/>
      <c r="BH747" s="118"/>
      <c r="BI747" s="119"/>
      <c r="BJ747" s="120"/>
      <c r="BK747" s="83"/>
    </row>
    <row r="748" spans="2:63" x14ac:dyDescent="0.3">
      <c r="B748" s="32" t="s">
        <v>1874</v>
      </c>
      <c r="C748" s="162" t="s">
        <v>1893</v>
      </c>
      <c r="D748" s="21">
        <v>1994</v>
      </c>
      <c r="E748" s="31" t="s">
        <v>1897</v>
      </c>
      <c r="F748" s="106"/>
      <c r="G748" s="298"/>
      <c r="H748" s="72"/>
      <c r="I748" s="72"/>
      <c r="J748" s="291">
        <f t="shared" ref="J748:J811" si="60">$J$4*I748</f>
        <v>0</v>
      </c>
      <c r="K748" s="292">
        <f t="shared" ref="K748:K811" si="61">$K$4-$J$4*(I748/$I$4)</f>
        <v>0.6777777777777777</v>
      </c>
      <c r="L748" s="50"/>
      <c r="M748" s="390"/>
      <c r="N748" s="72"/>
      <c r="O748" s="178"/>
      <c r="P748" s="72"/>
      <c r="Q748" s="178"/>
      <c r="R748" s="72"/>
      <c r="S748" s="178"/>
      <c r="T748" s="88"/>
      <c r="U748" s="191"/>
      <c r="V748" s="72"/>
      <c r="W748" s="179"/>
      <c r="X748" s="71"/>
      <c r="Y748" s="179"/>
      <c r="Z748" s="54"/>
      <c r="AA748" s="179"/>
      <c r="AB748" s="56"/>
      <c r="AC748" s="176"/>
      <c r="AD748" s="54"/>
      <c r="AE748" s="179"/>
      <c r="AF748" s="54"/>
      <c r="AG748" s="179"/>
      <c r="AH748" s="54"/>
      <c r="AI748" s="179"/>
      <c r="AJ748" s="67"/>
      <c r="AK748" s="266"/>
      <c r="AL748" s="267"/>
      <c r="AM748" s="268"/>
      <c r="AN748" s="267"/>
      <c r="AO748" s="268"/>
      <c r="AP748" s="267"/>
      <c r="AQ748" s="268"/>
      <c r="AR748" s="270"/>
      <c r="AS748" s="379"/>
      <c r="AT748" s="118"/>
      <c r="AU748" s="154"/>
      <c r="AV748" s="118"/>
      <c r="AW748" s="155"/>
      <c r="AX748" s="120"/>
      <c r="AY748" s="166"/>
      <c r="AZ748" s="61"/>
      <c r="BA748" s="16"/>
      <c r="BB748" s="61"/>
      <c r="BC748" s="16"/>
      <c r="BD748" s="69"/>
      <c r="BE748" s="165"/>
      <c r="BF748" s="61"/>
      <c r="BG748" s="16"/>
      <c r="BH748" s="61"/>
      <c r="BI748" s="16"/>
      <c r="BJ748" s="59"/>
      <c r="BK748" s="47"/>
    </row>
    <row r="749" spans="2:63" x14ac:dyDescent="0.3">
      <c r="B749" s="139" t="s">
        <v>960</v>
      </c>
      <c r="C749" s="12" t="s">
        <v>1070</v>
      </c>
      <c r="D749" s="21"/>
      <c r="E749" s="12" t="s">
        <v>1143</v>
      </c>
      <c r="F749" s="106"/>
      <c r="G749" s="298"/>
      <c r="H749" s="54"/>
      <c r="I749" s="54"/>
      <c r="J749" s="291">
        <f t="shared" si="60"/>
        <v>0</v>
      </c>
      <c r="K749" s="292">
        <f t="shared" si="61"/>
        <v>0.6777777777777777</v>
      </c>
      <c r="L749" s="50"/>
      <c r="M749" s="390"/>
      <c r="N749" s="72"/>
      <c r="O749" s="178"/>
      <c r="P749" s="72"/>
      <c r="Q749" s="178"/>
      <c r="R749" s="72"/>
      <c r="S749" s="178"/>
      <c r="T749" s="88"/>
      <c r="U749" s="191"/>
      <c r="V749" s="54"/>
      <c r="W749" s="179"/>
      <c r="X749" s="54"/>
      <c r="Y749" s="179"/>
      <c r="Z749" s="54"/>
      <c r="AA749" s="179"/>
      <c r="AB749" s="56"/>
      <c r="AC749" s="176"/>
      <c r="AD749" s="54"/>
      <c r="AE749" s="179"/>
      <c r="AF749" s="54"/>
      <c r="AG749" s="179"/>
      <c r="AH749" s="54"/>
      <c r="AI749" s="179"/>
      <c r="AJ749" s="67"/>
      <c r="AK749" s="266"/>
      <c r="AL749" s="267"/>
      <c r="AM749" s="268"/>
      <c r="AN749" s="267"/>
      <c r="AO749" s="268"/>
      <c r="AP749" s="267"/>
      <c r="AQ749" s="268"/>
      <c r="AR749" s="270"/>
      <c r="AS749" s="380"/>
      <c r="AT749" s="61"/>
      <c r="AU749" s="45"/>
      <c r="AV749" s="61"/>
      <c r="AW749" s="46"/>
      <c r="AX749" s="59"/>
      <c r="AY749" s="166"/>
      <c r="AZ749" s="61"/>
      <c r="BA749" s="16"/>
      <c r="BB749" s="61"/>
      <c r="BC749" s="16"/>
      <c r="BD749" s="69"/>
      <c r="BE749" s="165"/>
      <c r="BF749" s="61"/>
      <c r="BG749" s="16"/>
      <c r="BH749" s="61"/>
      <c r="BI749" s="16"/>
      <c r="BJ749" s="59"/>
      <c r="BK749" s="47"/>
    </row>
    <row r="750" spans="2:63" x14ac:dyDescent="0.3">
      <c r="B750" s="139" t="s">
        <v>976</v>
      </c>
      <c r="C750" s="12" t="s">
        <v>1085</v>
      </c>
      <c r="D750" s="21"/>
      <c r="E750" s="12" t="s">
        <v>1143</v>
      </c>
      <c r="F750" s="106"/>
      <c r="G750" s="298"/>
      <c r="H750" s="54"/>
      <c r="I750" s="54"/>
      <c r="J750" s="291">
        <f t="shared" si="60"/>
        <v>0</v>
      </c>
      <c r="K750" s="292">
        <f t="shared" si="61"/>
        <v>0.6777777777777777</v>
      </c>
      <c r="L750" s="50"/>
      <c r="M750" s="390"/>
      <c r="N750" s="72"/>
      <c r="O750" s="178"/>
      <c r="P750" s="72"/>
      <c r="Q750" s="178"/>
      <c r="R750" s="72"/>
      <c r="S750" s="178"/>
      <c r="T750" s="88"/>
      <c r="U750" s="191"/>
      <c r="V750" s="54"/>
      <c r="W750" s="179"/>
      <c r="X750" s="54"/>
      <c r="Y750" s="179"/>
      <c r="Z750" s="54"/>
      <c r="AA750" s="179"/>
      <c r="AB750" s="56"/>
      <c r="AC750" s="176"/>
      <c r="AD750" s="54"/>
      <c r="AE750" s="179"/>
      <c r="AF750" s="54"/>
      <c r="AG750" s="179"/>
      <c r="AH750" s="54"/>
      <c r="AI750" s="179"/>
      <c r="AJ750" s="67"/>
      <c r="AK750" s="266"/>
      <c r="AL750" s="267"/>
      <c r="AM750" s="268"/>
      <c r="AN750" s="267"/>
      <c r="AO750" s="268"/>
      <c r="AP750" s="267"/>
      <c r="AQ750" s="268"/>
      <c r="AR750" s="270"/>
      <c r="AS750" s="380"/>
      <c r="AT750" s="61"/>
      <c r="AU750" s="45"/>
      <c r="AV750" s="61"/>
      <c r="AW750" s="46"/>
      <c r="AX750" s="59"/>
      <c r="AY750" s="166"/>
      <c r="AZ750" s="61"/>
      <c r="BA750" s="16"/>
      <c r="BB750" s="61"/>
      <c r="BC750" s="16"/>
      <c r="BD750" s="69"/>
      <c r="BE750" s="165"/>
      <c r="BF750" s="61"/>
      <c r="BG750" s="16"/>
      <c r="BH750" s="61"/>
      <c r="BI750" s="16"/>
      <c r="BJ750" s="59"/>
      <c r="BK750" s="47"/>
    </row>
    <row r="751" spans="2:63" x14ac:dyDescent="0.3">
      <c r="B751" s="32" t="s">
        <v>434</v>
      </c>
      <c r="C751" s="9" t="s">
        <v>433</v>
      </c>
      <c r="D751" s="21"/>
      <c r="E751" s="24"/>
      <c r="F751" s="106"/>
      <c r="G751" s="298"/>
      <c r="H751" s="72"/>
      <c r="I751" s="72"/>
      <c r="J751" s="291">
        <f t="shared" si="60"/>
        <v>0</v>
      </c>
      <c r="K751" s="292">
        <f t="shared" si="61"/>
        <v>0.6777777777777777</v>
      </c>
      <c r="L751" s="144"/>
      <c r="M751" s="390"/>
      <c r="N751" s="72"/>
      <c r="O751" s="178"/>
      <c r="P751" s="72"/>
      <c r="Q751" s="178"/>
      <c r="R751" s="72"/>
      <c r="S751" s="178"/>
      <c r="T751" s="88"/>
      <c r="U751" s="192"/>
      <c r="V751" s="72"/>
      <c r="W751" s="178"/>
      <c r="X751" s="72"/>
      <c r="Y751" s="178"/>
      <c r="Z751" s="72"/>
      <c r="AA751" s="178"/>
      <c r="AB751" s="84"/>
      <c r="AC751" s="176"/>
      <c r="AD751" s="71"/>
      <c r="AE751" s="179"/>
      <c r="AF751" s="71"/>
      <c r="AG751" s="179"/>
      <c r="AH751" s="71"/>
      <c r="AI751" s="179"/>
      <c r="AJ751" s="82"/>
      <c r="AK751" s="266"/>
      <c r="AL751" s="267"/>
      <c r="AM751" s="268"/>
      <c r="AN751" s="267"/>
      <c r="AO751" s="268"/>
      <c r="AP751" s="267"/>
      <c r="AQ751" s="268"/>
      <c r="AR751" s="270"/>
      <c r="AS751" s="379"/>
      <c r="AT751" s="118"/>
      <c r="AU751" s="154"/>
      <c r="AV751" s="118"/>
      <c r="AW751" s="155"/>
      <c r="AX751" s="120"/>
      <c r="AY751" s="124"/>
      <c r="AZ751" s="118"/>
      <c r="BA751" s="119"/>
      <c r="BB751" s="118"/>
      <c r="BC751" s="119"/>
      <c r="BD751" s="121"/>
      <c r="BE751" s="117">
        <v>6.4201388888888891E-2</v>
      </c>
      <c r="BF751" s="118">
        <v>1.5048833423765602</v>
      </c>
      <c r="BG751" s="119"/>
      <c r="BH751" s="118"/>
      <c r="BI751" s="119"/>
      <c r="BJ751" s="120"/>
      <c r="BK751" s="83"/>
    </row>
    <row r="752" spans="2:63" x14ac:dyDescent="0.3">
      <c r="B752" s="42" t="s">
        <v>964</v>
      </c>
      <c r="C752" s="38" t="s">
        <v>1074</v>
      </c>
      <c r="D752" s="21"/>
      <c r="E752" s="12" t="s">
        <v>1160</v>
      </c>
      <c r="F752" s="106"/>
      <c r="G752" s="298"/>
      <c r="H752" s="72"/>
      <c r="I752" s="72"/>
      <c r="J752" s="291">
        <f t="shared" si="60"/>
        <v>0</v>
      </c>
      <c r="K752" s="292">
        <f t="shared" si="61"/>
        <v>0.6777777777777777</v>
      </c>
      <c r="L752" s="144"/>
      <c r="M752" s="390"/>
      <c r="N752" s="72"/>
      <c r="O752" s="178"/>
      <c r="P752" s="72"/>
      <c r="Q752" s="178"/>
      <c r="R752" s="72"/>
      <c r="S752" s="178"/>
      <c r="T752" s="88"/>
      <c r="U752" s="192"/>
      <c r="V752" s="72"/>
      <c r="W752" s="178"/>
      <c r="X752" s="72"/>
      <c r="Y752" s="178"/>
      <c r="Z752" s="72"/>
      <c r="AA752" s="178"/>
      <c r="AB752" s="84"/>
      <c r="AC752" s="176"/>
      <c r="AD752" s="71"/>
      <c r="AE752" s="179"/>
      <c r="AF752" s="71"/>
      <c r="AG752" s="179"/>
      <c r="AH752" s="71"/>
      <c r="AI752" s="179"/>
      <c r="AJ752" s="82"/>
      <c r="AK752" s="266"/>
      <c r="AL752" s="267"/>
      <c r="AM752" s="268">
        <v>7.3252314814814756E-2</v>
      </c>
      <c r="AN752" s="267">
        <v>1.712391774891777</v>
      </c>
      <c r="AO752" s="268"/>
      <c r="AP752" s="267"/>
      <c r="AQ752" s="268"/>
      <c r="AR752" s="270"/>
      <c r="AS752" s="379"/>
      <c r="AT752" s="118"/>
      <c r="AU752" s="154"/>
      <c r="AV752" s="118"/>
      <c r="AW752" s="155"/>
      <c r="AX752" s="120"/>
      <c r="AY752" s="124"/>
      <c r="AZ752" s="118"/>
      <c r="BA752" s="119"/>
      <c r="BB752" s="118"/>
      <c r="BC752" s="119"/>
      <c r="BD752" s="121"/>
      <c r="BE752" s="117"/>
      <c r="BF752" s="118"/>
      <c r="BG752" s="119"/>
      <c r="BH752" s="118"/>
      <c r="BI752" s="119"/>
      <c r="BJ752" s="120"/>
      <c r="BK752" s="83"/>
    </row>
    <row r="753" spans="2:63" x14ac:dyDescent="0.3">
      <c r="B753" s="139" t="s">
        <v>917</v>
      </c>
      <c r="C753" s="12" t="s">
        <v>1029</v>
      </c>
      <c r="D753" s="21"/>
      <c r="E753" s="12" t="s">
        <v>1138</v>
      </c>
      <c r="F753" s="106"/>
      <c r="G753" s="298"/>
      <c r="H753" s="54"/>
      <c r="I753" s="54"/>
      <c r="J753" s="291">
        <f t="shared" si="60"/>
        <v>0</v>
      </c>
      <c r="K753" s="292">
        <f t="shared" si="61"/>
        <v>0.6777777777777777</v>
      </c>
      <c r="L753" s="50"/>
      <c r="M753" s="390"/>
      <c r="N753" s="72"/>
      <c r="O753" s="178"/>
      <c r="P753" s="72"/>
      <c r="Q753" s="178"/>
      <c r="R753" s="72"/>
      <c r="S753" s="178"/>
      <c r="T753" s="88"/>
      <c r="U753" s="191"/>
      <c r="V753" s="54"/>
      <c r="W753" s="179"/>
      <c r="X753" s="54"/>
      <c r="Y753" s="179"/>
      <c r="Z753" s="54"/>
      <c r="AA753" s="179"/>
      <c r="AB753" s="56"/>
      <c r="AC753" s="176"/>
      <c r="AD753" s="54"/>
      <c r="AE753" s="179"/>
      <c r="AF753" s="54"/>
      <c r="AG753" s="179"/>
      <c r="AH753" s="54"/>
      <c r="AI753" s="179"/>
      <c r="AJ753" s="67"/>
      <c r="AK753" s="266"/>
      <c r="AL753" s="267"/>
      <c r="AM753" s="268"/>
      <c r="AN753" s="267"/>
      <c r="AO753" s="268"/>
      <c r="AP753" s="267"/>
      <c r="AQ753" s="268"/>
      <c r="AR753" s="270"/>
      <c r="AS753" s="380"/>
      <c r="AT753" s="61"/>
      <c r="AU753" s="45"/>
      <c r="AV753" s="61"/>
      <c r="AW753" s="46"/>
      <c r="AX753" s="59"/>
      <c r="AY753" s="166"/>
      <c r="AZ753" s="61"/>
      <c r="BA753" s="16"/>
      <c r="BB753" s="61"/>
      <c r="BC753" s="16"/>
      <c r="BD753" s="69"/>
      <c r="BE753" s="165"/>
      <c r="BF753" s="61"/>
      <c r="BG753" s="16"/>
      <c r="BH753" s="61"/>
      <c r="BI753" s="16"/>
      <c r="BJ753" s="59"/>
      <c r="BK753" s="47"/>
    </row>
    <row r="754" spans="2:63" x14ac:dyDescent="0.3">
      <c r="B754" s="32" t="s">
        <v>1876</v>
      </c>
      <c r="C754" s="229" t="s">
        <v>1898</v>
      </c>
      <c r="D754" s="21">
        <v>1977</v>
      </c>
      <c r="E754" s="228" t="s">
        <v>703</v>
      </c>
      <c r="F754" s="106"/>
      <c r="G754" s="299"/>
      <c r="H754" s="54"/>
      <c r="I754" s="16"/>
      <c r="J754" s="291">
        <f t="shared" si="60"/>
        <v>0</v>
      </c>
      <c r="K754" s="292">
        <f t="shared" si="61"/>
        <v>0.6777777777777777</v>
      </c>
      <c r="L754" s="50"/>
      <c r="M754" s="390"/>
      <c r="N754" s="72"/>
      <c r="O754" s="178"/>
      <c r="P754" s="72"/>
      <c r="Q754" s="178"/>
      <c r="R754" s="72"/>
      <c r="S754" s="178"/>
      <c r="T754" s="88"/>
      <c r="U754" s="387"/>
      <c r="V754" s="179"/>
      <c r="W754" s="54"/>
      <c r="X754" s="179"/>
      <c r="Y754" s="54"/>
      <c r="Z754" s="179"/>
      <c r="AA754" s="54"/>
      <c r="AB754" s="184"/>
      <c r="AC754" s="231"/>
      <c r="AD754" s="179"/>
      <c r="AE754" s="54"/>
      <c r="AF754" s="179"/>
      <c r="AG754" s="54"/>
      <c r="AH754" s="179"/>
      <c r="AI754" s="232"/>
      <c r="AJ754" s="230"/>
      <c r="AK754" s="272"/>
      <c r="AL754" s="268"/>
      <c r="AM754" s="267"/>
      <c r="AN754" s="268"/>
      <c r="AO754" s="267"/>
      <c r="AP754" s="268"/>
      <c r="AQ754" s="267"/>
      <c r="AR754" s="375"/>
      <c r="AS754" s="235"/>
      <c r="AT754" s="45"/>
      <c r="AU754" s="61"/>
      <c r="AV754" s="46"/>
      <c r="AW754" s="61"/>
      <c r="AX754" s="234"/>
      <c r="AY754" s="233"/>
      <c r="AZ754" s="16"/>
      <c r="BA754" s="61"/>
      <c r="BB754" s="16"/>
      <c r="BC754" s="61"/>
      <c r="BD754" s="242"/>
      <c r="BE754" s="235"/>
      <c r="BF754" s="16"/>
      <c r="BG754" s="61"/>
      <c r="BH754" s="16"/>
      <c r="BI754" s="61"/>
      <c r="BJ754" s="237"/>
      <c r="BK754" s="47"/>
    </row>
    <row r="755" spans="2:63" x14ac:dyDescent="0.3">
      <c r="B755" s="42" t="s">
        <v>931</v>
      </c>
      <c r="C755" s="38" t="s">
        <v>1043</v>
      </c>
      <c r="D755" s="21"/>
      <c r="E755" s="12" t="s">
        <v>736</v>
      </c>
      <c r="F755" s="106"/>
      <c r="G755" s="298"/>
      <c r="H755" s="72"/>
      <c r="I755" s="72"/>
      <c r="J755" s="291">
        <f t="shared" si="60"/>
        <v>0</v>
      </c>
      <c r="K755" s="292">
        <f t="shared" si="61"/>
        <v>0.6777777777777777</v>
      </c>
      <c r="L755" s="144"/>
      <c r="M755" s="390"/>
      <c r="N755" s="72"/>
      <c r="O755" s="178"/>
      <c r="P755" s="72"/>
      <c r="Q755" s="178"/>
      <c r="R755" s="72"/>
      <c r="S755" s="178"/>
      <c r="T755" s="88"/>
      <c r="U755" s="192"/>
      <c r="V755" s="72"/>
      <c r="W755" s="178"/>
      <c r="X755" s="72"/>
      <c r="Y755" s="178"/>
      <c r="Z755" s="72"/>
      <c r="AA755" s="178"/>
      <c r="AB755" s="84"/>
      <c r="AC755" s="176"/>
      <c r="AD755" s="71"/>
      <c r="AE755" s="179"/>
      <c r="AF755" s="71"/>
      <c r="AG755" s="179"/>
      <c r="AH755" s="71"/>
      <c r="AI755" s="179"/>
      <c r="AJ755" s="82"/>
      <c r="AK755" s="266"/>
      <c r="AL755" s="267"/>
      <c r="AM755" s="268">
        <v>5.3981481481481519E-2</v>
      </c>
      <c r="AN755" s="267">
        <v>1.2619047619047652</v>
      </c>
      <c r="AO755" s="268"/>
      <c r="AP755" s="267"/>
      <c r="AQ755" s="268"/>
      <c r="AR755" s="270"/>
      <c r="AS755" s="379"/>
      <c r="AT755" s="118"/>
      <c r="AU755" s="154"/>
      <c r="AV755" s="118"/>
      <c r="AW755" s="155"/>
      <c r="AX755" s="120"/>
      <c r="AY755" s="124"/>
      <c r="AZ755" s="118"/>
      <c r="BA755" s="119"/>
      <c r="BB755" s="118"/>
      <c r="BC755" s="119"/>
      <c r="BD755" s="121"/>
      <c r="BE755" s="117"/>
      <c r="BF755" s="118"/>
      <c r="BG755" s="119"/>
      <c r="BH755" s="118"/>
      <c r="BI755" s="119"/>
      <c r="BJ755" s="120"/>
      <c r="BK755" s="83"/>
    </row>
    <row r="756" spans="2:63" x14ac:dyDescent="0.3">
      <c r="B756" s="139" t="s">
        <v>1443</v>
      </c>
      <c r="C756" s="19" t="s">
        <v>1843</v>
      </c>
      <c r="D756" s="145">
        <v>1963</v>
      </c>
      <c r="E756" s="24" t="s">
        <v>1836</v>
      </c>
      <c r="F756" s="106"/>
      <c r="G756" s="298"/>
      <c r="H756" s="72"/>
      <c r="I756" s="72"/>
      <c r="J756" s="291">
        <f t="shared" si="60"/>
        <v>0</v>
      </c>
      <c r="K756" s="292">
        <f t="shared" si="61"/>
        <v>0.6777777777777777</v>
      </c>
      <c r="L756" s="169"/>
      <c r="M756" s="390"/>
      <c r="N756" s="72"/>
      <c r="O756" s="178"/>
      <c r="P756" s="72"/>
      <c r="Q756" s="178"/>
      <c r="R756" s="72"/>
      <c r="S756" s="178"/>
      <c r="T756" s="88"/>
      <c r="U756" s="192"/>
      <c r="V756" s="72"/>
      <c r="W756" s="178"/>
      <c r="X756" s="72"/>
      <c r="Y756" s="178"/>
      <c r="Z756" s="72"/>
      <c r="AA756" s="178"/>
      <c r="AB756" s="84"/>
      <c r="AC756" s="176"/>
      <c r="AD756" s="72"/>
      <c r="AE756" s="179"/>
      <c r="AF756" s="54"/>
      <c r="AG756" s="179"/>
      <c r="AH756" s="54"/>
      <c r="AI756" s="179"/>
      <c r="AJ756" s="67"/>
      <c r="AK756" s="266"/>
      <c r="AL756" s="267"/>
      <c r="AM756" s="268"/>
      <c r="AN756" s="267"/>
      <c r="AO756" s="268"/>
      <c r="AP756" s="267"/>
      <c r="AQ756" s="268"/>
      <c r="AR756" s="270"/>
      <c r="AS756" s="379"/>
      <c r="AT756" s="118"/>
      <c r="AU756" s="154"/>
      <c r="AV756" s="118"/>
      <c r="AW756" s="155"/>
      <c r="AX756" s="120"/>
      <c r="AY756" s="124"/>
      <c r="AZ756" s="118"/>
      <c r="BA756" s="119"/>
      <c r="BB756" s="118"/>
      <c r="BC756" s="119"/>
      <c r="BD756" s="121"/>
      <c r="BE756" s="117"/>
      <c r="BF756" s="118"/>
      <c r="BG756" s="119"/>
      <c r="BH756" s="118"/>
      <c r="BI756" s="119"/>
      <c r="BJ756" s="120"/>
      <c r="BK756" s="47"/>
    </row>
    <row r="757" spans="2:63" x14ac:dyDescent="0.3">
      <c r="B757" s="139" t="s">
        <v>971</v>
      </c>
      <c r="C757" s="12" t="s">
        <v>1080</v>
      </c>
      <c r="D757" s="21"/>
      <c r="E757" s="12" t="s">
        <v>715</v>
      </c>
      <c r="F757" s="106"/>
      <c r="G757" s="298"/>
      <c r="H757" s="54"/>
      <c r="I757" s="54"/>
      <c r="J757" s="291">
        <f t="shared" si="60"/>
        <v>0</v>
      </c>
      <c r="K757" s="292">
        <f t="shared" si="61"/>
        <v>0.6777777777777777</v>
      </c>
      <c r="L757" s="50"/>
      <c r="M757" s="390"/>
      <c r="N757" s="72"/>
      <c r="O757" s="178"/>
      <c r="P757" s="72"/>
      <c r="Q757" s="178"/>
      <c r="R757" s="72"/>
      <c r="S757" s="178"/>
      <c r="T757" s="88"/>
      <c r="U757" s="191"/>
      <c r="V757" s="54"/>
      <c r="W757" s="179"/>
      <c r="X757" s="54"/>
      <c r="Y757" s="179"/>
      <c r="Z757" s="54"/>
      <c r="AA757" s="179"/>
      <c r="AB757" s="56"/>
      <c r="AC757" s="176"/>
      <c r="AD757" s="54"/>
      <c r="AE757" s="179"/>
      <c r="AF757" s="54"/>
      <c r="AG757" s="179"/>
      <c r="AH757" s="54"/>
      <c r="AI757" s="179"/>
      <c r="AJ757" s="67"/>
      <c r="AK757" s="266"/>
      <c r="AL757" s="267"/>
      <c r="AM757" s="268"/>
      <c r="AN757" s="267"/>
      <c r="AO757" s="268"/>
      <c r="AP757" s="267"/>
      <c r="AQ757" s="268"/>
      <c r="AR757" s="270"/>
      <c r="AS757" s="380"/>
      <c r="AT757" s="61"/>
      <c r="AU757" s="45"/>
      <c r="AV757" s="61"/>
      <c r="AW757" s="46"/>
      <c r="AX757" s="59"/>
      <c r="AY757" s="166"/>
      <c r="AZ757" s="61"/>
      <c r="BA757" s="16"/>
      <c r="BB757" s="61"/>
      <c r="BC757" s="16"/>
      <c r="BD757" s="69"/>
      <c r="BE757" s="165"/>
      <c r="BF757" s="61"/>
      <c r="BG757" s="16"/>
      <c r="BH757" s="61"/>
      <c r="BI757" s="16"/>
      <c r="BJ757" s="59"/>
      <c r="BK757" s="47"/>
    </row>
    <row r="758" spans="2:63" x14ac:dyDescent="0.3">
      <c r="B758" s="32" t="s">
        <v>440</v>
      </c>
      <c r="C758" s="9" t="s">
        <v>439</v>
      </c>
      <c r="D758" s="21"/>
      <c r="E758" s="24"/>
      <c r="F758" s="106"/>
      <c r="G758" s="298"/>
      <c r="H758" s="72"/>
      <c r="I758" s="72"/>
      <c r="J758" s="291">
        <f t="shared" si="60"/>
        <v>0</v>
      </c>
      <c r="K758" s="292">
        <f t="shared" si="61"/>
        <v>0.6777777777777777</v>
      </c>
      <c r="L758" s="144"/>
      <c r="M758" s="390"/>
      <c r="N758" s="72"/>
      <c r="O758" s="178"/>
      <c r="P758" s="72"/>
      <c r="Q758" s="178"/>
      <c r="R758" s="72"/>
      <c r="S758" s="178"/>
      <c r="T758" s="88"/>
      <c r="U758" s="192"/>
      <c r="V758" s="72"/>
      <c r="W758" s="178"/>
      <c r="X758" s="72"/>
      <c r="Y758" s="178"/>
      <c r="Z758" s="72"/>
      <c r="AA758" s="178"/>
      <c r="AB758" s="84"/>
      <c r="AC758" s="176"/>
      <c r="AD758" s="71"/>
      <c r="AE758" s="179"/>
      <c r="AF758" s="71"/>
      <c r="AG758" s="179"/>
      <c r="AH758" s="71"/>
      <c r="AI758" s="179"/>
      <c r="AJ758" s="82"/>
      <c r="AK758" s="266"/>
      <c r="AL758" s="267"/>
      <c r="AM758" s="268"/>
      <c r="AN758" s="267"/>
      <c r="AO758" s="268"/>
      <c r="AP758" s="267"/>
      <c r="AQ758" s="268"/>
      <c r="AR758" s="270"/>
      <c r="AS758" s="379"/>
      <c r="AT758" s="118"/>
      <c r="AU758" s="154"/>
      <c r="AV758" s="118"/>
      <c r="AW758" s="155"/>
      <c r="AX758" s="120"/>
      <c r="AY758" s="124"/>
      <c r="AZ758" s="118"/>
      <c r="BA758" s="119"/>
      <c r="BB758" s="118"/>
      <c r="BC758" s="119"/>
      <c r="BD758" s="121"/>
      <c r="BE758" s="117"/>
      <c r="BF758" s="118"/>
      <c r="BG758" s="119"/>
      <c r="BH758" s="118"/>
      <c r="BI758" s="119">
        <v>1.3643904320987653E-2</v>
      </c>
      <c r="BJ758" s="120">
        <v>1.270796650975601</v>
      </c>
      <c r="BK758" s="83"/>
    </row>
    <row r="759" spans="2:63" x14ac:dyDescent="0.3">
      <c r="B759" s="40" t="s">
        <v>841</v>
      </c>
      <c r="C759" s="162" t="s">
        <v>1961</v>
      </c>
      <c r="D759" s="21">
        <v>1989</v>
      </c>
      <c r="E759" s="12" t="s">
        <v>2035</v>
      </c>
      <c r="F759" s="106"/>
      <c r="G759" s="299"/>
      <c r="H759" s="54"/>
      <c r="I759" s="16"/>
      <c r="J759" s="291">
        <f t="shared" si="60"/>
        <v>0</v>
      </c>
      <c r="K759" s="292">
        <f t="shared" si="61"/>
        <v>0.6777777777777777</v>
      </c>
      <c r="L759" s="50"/>
      <c r="M759" s="390"/>
      <c r="N759" s="72"/>
      <c r="O759" s="178"/>
      <c r="P759" s="72"/>
      <c r="Q759" s="178"/>
      <c r="R759" s="72"/>
      <c r="S759" s="178"/>
      <c r="T759" s="88"/>
      <c r="U759" s="387"/>
      <c r="V759" s="179"/>
      <c r="W759" s="54"/>
      <c r="X759" s="179"/>
      <c r="Y759" s="54"/>
      <c r="Z759" s="179"/>
      <c r="AA759" s="54"/>
      <c r="AB759" s="184"/>
      <c r="AC759" s="231"/>
      <c r="AD759" s="179"/>
      <c r="AE759" s="54"/>
      <c r="AF759" s="179"/>
      <c r="AG759" s="54"/>
      <c r="AH759" s="179"/>
      <c r="AI759" s="232"/>
      <c r="AJ759" s="230"/>
      <c r="AK759" s="272"/>
      <c r="AL759" s="268"/>
      <c r="AM759" s="267"/>
      <c r="AN759" s="268"/>
      <c r="AO759" s="267"/>
      <c r="AP759" s="268"/>
      <c r="AQ759" s="267"/>
      <c r="AR759" s="375"/>
      <c r="AS759" s="235"/>
      <c r="AT759" s="45"/>
      <c r="AU759" s="61"/>
      <c r="AV759" s="46"/>
      <c r="AW759" s="61"/>
      <c r="AX759" s="234"/>
      <c r="AY759" s="233"/>
      <c r="AZ759" s="16"/>
      <c r="BA759" s="61"/>
      <c r="BB759" s="16"/>
      <c r="BC759" s="61"/>
      <c r="BD759" s="242"/>
      <c r="BE759" s="235"/>
      <c r="BF759" s="16"/>
      <c r="BG759" s="61"/>
      <c r="BH759" s="16"/>
      <c r="BI759" s="61"/>
      <c r="BJ759" s="237"/>
      <c r="BK759" s="47"/>
    </row>
    <row r="760" spans="2:63" x14ac:dyDescent="0.3">
      <c r="B760" s="32" t="s">
        <v>442</v>
      </c>
      <c r="C760" s="9" t="s">
        <v>441</v>
      </c>
      <c r="D760" s="21">
        <v>1980</v>
      </c>
      <c r="E760" s="24"/>
      <c r="F760" s="106"/>
      <c r="G760" s="298"/>
      <c r="H760" s="72"/>
      <c r="I760" s="72"/>
      <c r="J760" s="291">
        <f t="shared" si="60"/>
        <v>0</v>
      </c>
      <c r="K760" s="292">
        <f t="shared" si="61"/>
        <v>0.6777777777777777</v>
      </c>
      <c r="L760" s="144"/>
      <c r="M760" s="390"/>
      <c r="N760" s="72"/>
      <c r="O760" s="178"/>
      <c r="P760" s="72"/>
      <c r="Q760" s="178"/>
      <c r="R760" s="72"/>
      <c r="S760" s="178"/>
      <c r="T760" s="88"/>
      <c r="U760" s="192"/>
      <c r="V760" s="72"/>
      <c r="W760" s="178"/>
      <c r="X760" s="72"/>
      <c r="Y760" s="178"/>
      <c r="Z760" s="72"/>
      <c r="AA760" s="178"/>
      <c r="AB760" s="84"/>
      <c r="AC760" s="176"/>
      <c r="AD760" s="71"/>
      <c r="AE760" s="179"/>
      <c r="AF760" s="71"/>
      <c r="AG760" s="179"/>
      <c r="AH760" s="71"/>
      <c r="AI760" s="179"/>
      <c r="AJ760" s="82"/>
      <c r="AK760" s="266"/>
      <c r="AL760" s="267"/>
      <c r="AM760" s="268"/>
      <c r="AN760" s="267"/>
      <c r="AO760" s="268"/>
      <c r="AP760" s="267"/>
      <c r="AQ760" s="268"/>
      <c r="AR760" s="270"/>
      <c r="AS760" s="379"/>
      <c r="AT760" s="118"/>
      <c r="AU760" s="154" t="s">
        <v>589</v>
      </c>
      <c r="AV760" s="118"/>
      <c r="AW760" s="155"/>
      <c r="AX760" s="120"/>
      <c r="AY760" s="124"/>
      <c r="AZ760" s="118"/>
      <c r="BA760" s="119">
        <v>6.025462962962963E-2</v>
      </c>
      <c r="BB760" s="118">
        <v>1.3599791013584119</v>
      </c>
      <c r="BC760" s="119"/>
      <c r="BD760" s="121"/>
      <c r="BE760" s="117"/>
      <c r="BF760" s="118"/>
      <c r="BG760" s="119"/>
      <c r="BH760" s="118"/>
      <c r="BI760" s="119"/>
      <c r="BJ760" s="120"/>
      <c r="BK760" s="83"/>
    </row>
    <row r="761" spans="2:63" x14ac:dyDescent="0.3">
      <c r="B761" s="32" t="s">
        <v>444</v>
      </c>
      <c r="C761" s="9" t="s">
        <v>443</v>
      </c>
      <c r="D761" s="21"/>
      <c r="E761" s="24"/>
      <c r="F761" s="106"/>
      <c r="G761" s="298"/>
      <c r="H761" s="72"/>
      <c r="I761" s="72"/>
      <c r="J761" s="291">
        <f t="shared" si="60"/>
        <v>0</v>
      </c>
      <c r="K761" s="292">
        <f t="shared" si="61"/>
        <v>0.6777777777777777</v>
      </c>
      <c r="L761" s="144"/>
      <c r="M761" s="390"/>
      <c r="N761" s="72"/>
      <c r="O761" s="178"/>
      <c r="P761" s="72"/>
      <c r="Q761" s="178"/>
      <c r="R761" s="72"/>
      <c r="S761" s="178"/>
      <c r="T761" s="88"/>
      <c r="U761" s="192"/>
      <c r="V761" s="72"/>
      <c r="W761" s="178"/>
      <c r="X761" s="72"/>
      <c r="Y761" s="178"/>
      <c r="Z761" s="72"/>
      <c r="AA761" s="178"/>
      <c r="AB761" s="84"/>
      <c r="AC761" s="176"/>
      <c r="AD761" s="71"/>
      <c r="AE761" s="179"/>
      <c r="AF761" s="71"/>
      <c r="AG761" s="179"/>
      <c r="AH761" s="71"/>
      <c r="AI761" s="179"/>
      <c r="AJ761" s="82"/>
      <c r="AK761" s="266"/>
      <c r="AL761" s="267"/>
      <c r="AM761" s="268"/>
      <c r="AN761" s="267"/>
      <c r="AO761" s="268"/>
      <c r="AP761" s="267"/>
      <c r="AQ761" s="268"/>
      <c r="AR761" s="270"/>
      <c r="AS761" s="379"/>
      <c r="AT761" s="118"/>
      <c r="AU761" s="154"/>
      <c r="AV761" s="118"/>
      <c r="AW761" s="155"/>
      <c r="AX761" s="120"/>
      <c r="AY761" s="124"/>
      <c r="AZ761" s="118"/>
      <c r="BA761" s="119"/>
      <c r="BB761" s="118"/>
      <c r="BC761" s="119"/>
      <c r="BD761" s="121"/>
      <c r="BE761" s="117"/>
      <c r="BF761" s="118"/>
      <c r="BG761" s="119"/>
      <c r="BH761" s="118"/>
      <c r="BI761" s="119">
        <v>1.5100694444444444E-2</v>
      </c>
      <c r="BJ761" s="120">
        <v>1.4064824463688959</v>
      </c>
      <c r="BK761" s="83"/>
    </row>
    <row r="762" spans="2:63" x14ac:dyDescent="0.3">
      <c r="B762" s="32" t="s">
        <v>446</v>
      </c>
      <c r="C762" s="9" t="s">
        <v>445</v>
      </c>
      <c r="D762" s="21"/>
      <c r="E762" s="24"/>
      <c r="F762" s="106"/>
      <c r="G762" s="298"/>
      <c r="H762" s="72"/>
      <c r="I762" s="72"/>
      <c r="J762" s="291">
        <f t="shared" si="60"/>
        <v>0</v>
      </c>
      <c r="K762" s="292">
        <f t="shared" si="61"/>
        <v>0.6777777777777777</v>
      </c>
      <c r="L762" s="144"/>
      <c r="M762" s="390"/>
      <c r="N762" s="72"/>
      <c r="O762" s="178"/>
      <c r="P762" s="72"/>
      <c r="Q762" s="178"/>
      <c r="R762" s="72"/>
      <c r="S762" s="178"/>
      <c r="T762" s="88"/>
      <c r="U762" s="192"/>
      <c r="V762" s="72"/>
      <c r="W762" s="178"/>
      <c r="X762" s="72"/>
      <c r="Y762" s="178"/>
      <c r="Z762" s="72"/>
      <c r="AA762" s="178"/>
      <c r="AB762" s="84"/>
      <c r="AC762" s="176"/>
      <c r="AD762" s="71"/>
      <c r="AE762" s="179"/>
      <c r="AF762" s="71"/>
      <c r="AG762" s="179"/>
      <c r="AH762" s="71"/>
      <c r="AI762" s="179"/>
      <c r="AJ762" s="82"/>
      <c r="AK762" s="266"/>
      <c r="AL762" s="267"/>
      <c r="AM762" s="268"/>
      <c r="AN762" s="267"/>
      <c r="AO762" s="268"/>
      <c r="AP762" s="267"/>
      <c r="AQ762" s="268"/>
      <c r="AR762" s="270"/>
      <c r="AS762" s="379"/>
      <c r="AT762" s="118"/>
      <c r="AU762" s="154"/>
      <c r="AV762" s="118"/>
      <c r="AW762" s="155"/>
      <c r="AX762" s="120"/>
      <c r="AY762" s="124"/>
      <c r="AZ762" s="118"/>
      <c r="BA762" s="119"/>
      <c r="BB762" s="118"/>
      <c r="BC762" s="119">
        <v>1.9181712962962963E-2</v>
      </c>
      <c r="BD762" s="121">
        <v>1.7324900689943552</v>
      </c>
      <c r="BE762" s="117"/>
      <c r="BF762" s="118"/>
      <c r="BG762" s="119"/>
      <c r="BH762" s="118"/>
      <c r="BI762" s="119">
        <v>2.0657407407407409E-2</v>
      </c>
      <c r="BJ762" s="120">
        <v>1.9240360774731398</v>
      </c>
      <c r="BK762" s="83"/>
    </row>
    <row r="763" spans="2:63" x14ac:dyDescent="0.3">
      <c r="B763" s="32" t="s">
        <v>454</v>
      </c>
      <c r="C763" s="9" t="s">
        <v>453</v>
      </c>
      <c r="D763" s="21">
        <v>1978</v>
      </c>
      <c r="E763" s="24" t="s">
        <v>707</v>
      </c>
      <c r="F763" s="106"/>
      <c r="G763" s="298"/>
      <c r="H763" s="72"/>
      <c r="I763" s="72"/>
      <c r="J763" s="291">
        <f t="shared" si="60"/>
        <v>0</v>
      </c>
      <c r="K763" s="292">
        <f t="shared" si="61"/>
        <v>0.6777777777777777</v>
      </c>
      <c r="L763" s="144"/>
      <c r="M763" s="390"/>
      <c r="N763" s="72"/>
      <c r="O763" s="178"/>
      <c r="P763" s="72"/>
      <c r="Q763" s="178"/>
      <c r="R763" s="72"/>
      <c r="S763" s="178"/>
      <c r="T763" s="88"/>
      <c r="U763" s="192"/>
      <c r="V763" s="72"/>
      <c r="W763" s="178"/>
      <c r="X763" s="72"/>
      <c r="Y763" s="178"/>
      <c r="Z763" s="72"/>
      <c r="AA763" s="178"/>
      <c r="AB763" s="84"/>
      <c r="AC763" s="176"/>
      <c r="AD763" s="71"/>
      <c r="AE763" s="179"/>
      <c r="AF763" s="71"/>
      <c r="AG763" s="179"/>
      <c r="AH763" s="71"/>
      <c r="AI763" s="179"/>
      <c r="AJ763" s="82"/>
      <c r="AK763" s="266"/>
      <c r="AL763" s="267"/>
      <c r="AM763" s="268"/>
      <c r="AN763" s="267"/>
      <c r="AO763" s="268"/>
      <c r="AP763" s="267"/>
      <c r="AQ763" s="268"/>
      <c r="AR763" s="270"/>
      <c r="AS763" s="379">
        <v>5.2187499999999998E-2</v>
      </c>
      <c r="AT763" s="118">
        <v>1.2535446205170973</v>
      </c>
      <c r="AU763" s="154"/>
      <c r="AV763" s="118"/>
      <c r="AW763" s="155"/>
      <c r="AX763" s="120"/>
      <c r="AY763" s="124"/>
      <c r="AZ763" s="118"/>
      <c r="BA763" s="119"/>
      <c r="BB763" s="118"/>
      <c r="BC763" s="119"/>
      <c r="BD763" s="121"/>
      <c r="BE763" s="117"/>
      <c r="BF763" s="118"/>
      <c r="BG763" s="119"/>
      <c r="BH763" s="118"/>
      <c r="BI763" s="119"/>
      <c r="BJ763" s="120"/>
      <c r="BK763" s="83"/>
    </row>
    <row r="764" spans="2:63" x14ac:dyDescent="0.3">
      <c r="B764" s="40" t="s">
        <v>845</v>
      </c>
      <c r="C764" s="9" t="s">
        <v>826</v>
      </c>
      <c r="D764" s="21"/>
      <c r="E764" s="24"/>
      <c r="F764" s="106"/>
      <c r="G764" s="298"/>
      <c r="H764" s="72"/>
      <c r="I764" s="72"/>
      <c r="J764" s="291">
        <f t="shared" si="60"/>
        <v>0</v>
      </c>
      <c r="K764" s="292">
        <f t="shared" si="61"/>
        <v>0.6777777777777777</v>
      </c>
      <c r="L764" s="144"/>
      <c r="M764" s="390"/>
      <c r="N764" s="72"/>
      <c r="O764" s="178"/>
      <c r="P764" s="72"/>
      <c r="Q764" s="178"/>
      <c r="R764" s="72"/>
      <c r="S764" s="178"/>
      <c r="T764" s="88"/>
      <c r="U764" s="192"/>
      <c r="V764" s="72"/>
      <c r="W764" s="178"/>
      <c r="X764" s="72"/>
      <c r="Y764" s="178"/>
      <c r="Z764" s="72"/>
      <c r="AA764" s="178"/>
      <c r="AB764" s="84"/>
      <c r="AC764" s="176"/>
      <c r="AD764" s="71"/>
      <c r="AE764" s="179"/>
      <c r="AF764" s="71"/>
      <c r="AG764" s="179"/>
      <c r="AH764" s="71"/>
      <c r="AI764" s="179"/>
      <c r="AJ764" s="82"/>
      <c r="AK764" s="266"/>
      <c r="AL764" s="267"/>
      <c r="AM764" s="268"/>
      <c r="AN764" s="267"/>
      <c r="AO764" s="268"/>
      <c r="AP764" s="267"/>
      <c r="AQ764" s="268"/>
      <c r="AR764" s="270"/>
      <c r="AS764" s="379"/>
      <c r="AT764" s="118"/>
      <c r="AU764" s="154"/>
      <c r="AV764" s="118"/>
      <c r="AW764" s="155"/>
      <c r="AX764" s="120"/>
      <c r="AY764" s="124"/>
      <c r="AZ764" s="118"/>
      <c r="BA764" s="119"/>
      <c r="BB764" s="118"/>
      <c r="BC764" s="119">
        <v>1.7271990740740741E-2</v>
      </c>
      <c r="BD764" s="121">
        <v>1.560004181476061</v>
      </c>
      <c r="BE764" s="117"/>
      <c r="BF764" s="118"/>
      <c r="BG764" s="119"/>
      <c r="BH764" s="118"/>
      <c r="BI764" s="119"/>
      <c r="BJ764" s="120"/>
      <c r="BK764" s="83"/>
    </row>
    <row r="765" spans="2:63" x14ac:dyDescent="0.3">
      <c r="B765" s="32" t="s">
        <v>460</v>
      </c>
      <c r="C765" s="9" t="s">
        <v>459</v>
      </c>
      <c r="D765" s="21"/>
      <c r="E765" s="24"/>
      <c r="F765" s="106"/>
      <c r="G765" s="298"/>
      <c r="H765" s="72"/>
      <c r="I765" s="72"/>
      <c r="J765" s="291">
        <f t="shared" si="60"/>
        <v>0</v>
      </c>
      <c r="K765" s="292">
        <f t="shared" si="61"/>
        <v>0.6777777777777777</v>
      </c>
      <c r="L765" s="144"/>
      <c r="M765" s="390"/>
      <c r="N765" s="72"/>
      <c r="O765" s="178"/>
      <c r="P765" s="72"/>
      <c r="Q765" s="178"/>
      <c r="R765" s="72"/>
      <c r="S765" s="178"/>
      <c r="T765" s="88"/>
      <c r="U765" s="192"/>
      <c r="V765" s="72"/>
      <c r="W765" s="178"/>
      <c r="X765" s="72"/>
      <c r="Y765" s="178"/>
      <c r="Z765" s="72"/>
      <c r="AA765" s="178"/>
      <c r="AB765" s="84"/>
      <c r="AC765" s="176"/>
      <c r="AD765" s="71"/>
      <c r="AE765" s="179"/>
      <c r="AF765" s="71"/>
      <c r="AG765" s="179"/>
      <c r="AH765" s="71"/>
      <c r="AI765" s="179"/>
      <c r="AJ765" s="82"/>
      <c r="AK765" s="266"/>
      <c r="AL765" s="267"/>
      <c r="AM765" s="268"/>
      <c r="AN765" s="267"/>
      <c r="AO765" s="268"/>
      <c r="AP765" s="267"/>
      <c r="AQ765" s="268"/>
      <c r="AR765" s="270"/>
      <c r="AS765" s="379"/>
      <c r="AT765" s="118"/>
      <c r="AU765" s="154"/>
      <c r="AV765" s="118"/>
      <c r="AW765" s="155"/>
      <c r="AX765" s="120"/>
      <c r="AY765" s="124">
        <v>7.6689814814814808E-2</v>
      </c>
      <c r="AZ765" s="118">
        <v>1.7692923898531374</v>
      </c>
      <c r="BA765" s="119"/>
      <c r="BB765" s="118"/>
      <c r="BC765" s="119"/>
      <c r="BD765" s="121"/>
      <c r="BE765" s="117">
        <v>8.1250000000000003E-2</v>
      </c>
      <c r="BF765" s="118">
        <v>1.9045035268583834</v>
      </c>
      <c r="BG765" s="119"/>
      <c r="BH765" s="118"/>
      <c r="BI765" s="119"/>
      <c r="BJ765" s="120"/>
      <c r="BK765" s="83"/>
    </row>
    <row r="766" spans="2:63" x14ac:dyDescent="0.3">
      <c r="B766" s="42" t="s">
        <v>945</v>
      </c>
      <c r="C766" s="38" t="s">
        <v>1056</v>
      </c>
      <c r="D766" s="21"/>
      <c r="E766" s="12" t="s">
        <v>1116</v>
      </c>
      <c r="F766" s="106"/>
      <c r="G766" s="298"/>
      <c r="H766" s="72"/>
      <c r="I766" s="72"/>
      <c r="J766" s="291">
        <f t="shared" si="60"/>
        <v>0</v>
      </c>
      <c r="K766" s="292">
        <f t="shared" si="61"/>
        <v>0.6777777777777777</v>
      </c>
      <c r="L766" s="144"/>
      <c r="M766" s="390"/>
      <c r="N766" s="72"/>
      <c r="O766" s="178"/>
      <c r="P766" s="72"/>
      <c r="Q766" s="178"/>
      <c r="R766" s="72"/>
      <c r="S766" s="178"/>
      <c r="T766" s="88"/>
      <c r="U766" s="192"/>
      <c r="V766" s="72"/>
      <c r="W766" s="178"/>
      <c r="X766" s="72"/>
      <c r="Y766" s="178"/>
      <c r="Z766" s="72"/>
      <c r="AA766" s="178"/>
      <c r="AB766" s="84"/>
      <c r="AC766" s="176"/>
      <c r="AD766" s="71"/>
      <c r="AE766" s="179"/>
      <c r="AF766" s="71"/>
      <c r="AG766" s="179"/>
      <c r="AH766" s="71"/>
      <c r="AI766" s="179"/>
      <c r="AJ766" s="82"/>
      <c r="AK766" s="266" t="s">
        <v>1227</v>
      </c>
      <c r="AL766" s="267">
        <v>1.3209494324045403</v>
      </c>
      <c r="AM766" s="268"/>
      <c r="AN766" s="267"/>
      <c r="AO766" s="268"/>
      <c r="AP766" s="267"/>
      <c r="AQ766" s="268"/>
      <c r="AR766" s="270"/>
      <c r="AS766" s="379"/>
      <c r="AT766" s="118"/>
      <c r="AU766" s="154"/>
      <c r="AV766" s="118"/>
      <c r="AW766" s="155"/>
      <c r="AX766" s="120"/>
      <c r="AY766" s="124"/>
      <c r="AZ766" s="118"/>
      <c r="BA766" s="119"/>
      <c r="BB766" s="118"/>
      <c r="BC766" s="119"/>
      <c r="BD766" s="121"/>
      <c r="BE766" s="117"/>
      <c r="BF766" s="118"/>
      <c r="BG766" s="119"/>
      <c r="BH766" s="118"/>
      <c r="BI766" s="119"/>
      <c r="BJ766" s="120"/>
      <c r="BK766" s="83"/>
    </row>
    <row r="767" spans="2:63" x14ac:dyDescent="0.3">
      <c r="B767" s="32" t="s">
        <v>1978</v>
      </c>
      <c r="C767" s="162" t="s">
        <v>1933</v>
      </c>
      <c r="D767" s="21">
        <v>1968</v>
      </c>
      <c r="E767" s="12" t="s">
        <v>2040</v>
      </c>
      <c r="F767" s="106"/>
      <c r="G767" s="299"/>
      <c r="H767" s="54"/>
      <c r="I767" s="16"/>
      <c r="J767" s="291">
        <f t="shared" si="60"/>
        <v>0</v>
      </c>
      <c r="K767" s="292">
        <f t="shared" si="61"/>
        <v>0.6777777777777777</v>
      </c>
      <c r="L767" s="50"/>
      <c r="M767" s="390" t="s">
        <v>2123</v>
      </c>
      <c r="N767" s="72" t="s">
        <v>589</v>
      </c>
      <c r="O767" s="178"/>
      <c r="P767" s="72"/>
      <c r="Q767" s="178"/>
      <c r="R767" s="72"/>
      <c r="S767" s="178"/>
      <c r="T767" s="88"/>
      <c r="U767" s="387"/>
      <c r="V767" s="179"/>
      <c r="W767" s="54"/>
      <c r="X767" s="179"/>
      <c r="Y767" s="54"/>
      <c r="Z767" s="179"/>
      <c r="AA767" s="54"/>
      <c r="AB767" s="184"/>
      <c r="AC767" s="231"/>
      <c r="AD767" s="179"/>
      <c r="AE767" s="54"/>
      <c r="AF767" s="179"/>
      <c r="AG767" s="54"/>
      <c r="AH767" s="179"/>
      <c r="AI767" s="232"/>
      <c r="AJ767" s="230"/>
      <c r="AK767" s="272"/>
      <c r="AL767" s="268"/>
      <c r="AM767" s="267"/>
      <c r="AN767" s="268"/>
      <c r="AO767" s="267"/>
      <c r="AP767" s="268"/>
      <c r="AQ767" s="267"/>
      <c r="AR767" s="375"/>
      <c r="AS767" s="235"/>
      <c r="AT767" s="45"/>
      <c r="AU767" s="61"/>
      <c r="AV767" s="46"/>
      <c r="AW767" s="61"/>
      <c r="AX767" s="234"/>
      <c r="AY767" s="233"/>
      <c r="AZ767" s="16"/>
      <c r="BA767" s="61"/>
      <c r="BB767" s="16"/>
      <c r="BC767" s="61"/>
      <c r="BD767" s="242"/>
      <c r="BE767" s="235"/>
      <c r="BF767" s="16"/>
      <c r="BG767" s="61"/>
      <c r="BH767" s="16"/>
      <c r="BI767" s="61"/>
      <c r="BJ767" s="237"/>
      <c r="BK767" s="47"/>
    </row>
    <row r="768" spans="2:63" x14ac:dyDescent="0.3">
      <c r="B768" s="32" t="s">
        <v>464</v>
      </c>
      <c r="C768" s="9" t="s">
        <v>463</v>
      </c>
      <c r="D768" s="21"/>
      <c r="E768" s="24"/>
      <c r="F768" s="106"/>
      <c r="G768" s="298"/>
      <c r="H768" s="72"/>
      <c r="I768" s="72"/>
      <c r="J768" s="291">
        <f t="shared" si="60"/>
        <v>0</v>
      </c>
      <c r="K768" s="292">
        <f t="shared" si="61"/>
        <v>0.6777777777777777</v>
      </c>
      <c r="L768" s="144"/>
      <c r="M768" s="390"/>
      <c r="N768" s="72"/>
      <c r="O768" s="178"/>
      <c r="P768" s="72"/>
      <c r="Q768" s="178"/>
      <c r="R768" s="72"/>
      <c r="S768" s="178"/>
      <c r="T768" s="88"/>
      <c r="U768" s="192"/>
      <c r="V768" s="72"/>
      <c r="W768" s="178"/>
      <c r="X768" s="72"/>
      <c r="Y768" s="178"/>
      <c r="Z768" s="72"/>
      <c r="AA768" s="178"/>
      <c r="AB768" s="84"/>
      <c r="AC768" s="176"/>
      <c r="AD768" s="71"/>
      <c r="AE768" s="179"/>
      <c r="AF768" s="71"/>
      <c r="AG768" s="179"/>
      <c r="AH768" s="71"/>
      <c r="AI768" s="179"/>
      <c r="AJ768" s="82"/>
      <c r="AK768" s="266"/>
      <c r="AL768" s="267"/>
      <c r="AM768" s="268"/>
      <c r="AN768" s="267"/>
      <c r="AO768" s="268"/>
      <c r="AP768" s="267"/>
      <c r="AQ768" s="268"/>
      <c r="AR768" s="270"/>
      <c r="AS768" s="379"/>
      <c r="AT768" s="118"/>
      <c r="AU768" s="154"/>
      <c r="AV768" s="118"/>
      <c r="AW768" s="155"/>
      <c r="AX768" s="120"/>
      <c r="AY768" s="124">
        <v>7.0810185185185184E-2</v>
      </c>
      <c r="AZ768" s="118">
        <v>1.6336448598130842</v>
      </c>
      <c r="BA768" s="119"/>
      <c r="BB768" s="118"/>
      <c r="BC768" s="119"/>
      <c r="BD768" s="121"/>
      <c r="BE768" s="117"/>
      <c r="BF768" s="118"/>
      <c r="BG768" s="119"/>
      <c r="BH768" s="118"/>
      <c r="BI768" s="119">
        <v>1.289081790123457E-2</v>
      </c>
      <c r="BJ768" s="120">
        <v>1.2006539940349998</v>
      </c>
      <c r="BK768" s="83"/>
    </row>
    <row r="769" spans="1:65" x14ac:dyDescent="0.3">
      <c r="B769" s="32" t="s">
        <v>472</v>
      </c>
      <c r="C769" s="9" t="s">
        <v>471</v>
      </c>
      <c r="D769" s="21"/>
      <c r="E769" s="24"/>
      <c r="F769" s="106"/>
      <c r="G769" s="298"/>
      <c r="H769" s="72"/>
      <c r="I769" s="72"/>
      <c r="J769" s="291">
        <f t="shared" si="60"/>
        <v>0</v>
      </c>
      <c r="K769" s="292">
        <f t="shared" si="61"/>
        <v>0.6777777777777777</v>
      </c>
      <c r="L769" s="144"/>
      <c r="M769" s="390"/>
      <c r="N769" s="72"/>
      <c r="O769" s="178"/>
      <c r="P769" s="72"/>
      <c r="Q769" s="178"/>
      <c r="R769" s="72"/>
      <c r="S769" s="178"/>
      <c r="T769" s="88"/>
      <c r="U769" s="192"/>
      <c r="V769" s="72"/>
      <c r="W769" s="178"/>
      <c r="X769" s="72"/>
      <c r="Y769" s="178"/>
      <c r="Z769" s="72"/>
      <c r="AA769" s="178"/>
      <c r="AB769" s="84"/>
      <c r="AC769" s="176"/>
      <c r="AD769" s="71"/>
      <c r="AE769" s="179"/>
      <c r="AF769" s="71"/>
      <c r="AG769" s="179"/>
      <c r="AH769" s="71"/>
      <c r="AI769" s="179"/>
      <c r="AJ769" s="82"/>
      <c r="AK769" s="266"/>
      <c r="AL769" s="267"/>
      <c r="AM769" s="268"/>
      <c r="AN769" s="267"/>
      <c r="AO769" s="268"/>
      <c r="AP769" s="267"/>
      <c r="AQ769" s="268"/>
      <c r="AR769" s="270"/>
      <c r="AS769" s="379"/>
      <c r="AT769" s="118"/>
      <c r="AU769" s="154"/>
      <c r="AV769" s="118"/>
      <c r="AW769" s="155"/>
      <c r="AX769" s="120"/>
      <c r="AY769" s="124"/>
      <c r="AZ769" s="118"/>
      <c r="BA769" s="119"/>
      <c r="BB769" s="118"/>
      <c r="BC769" s="119"/>
      <c r="BD769" s="121"/>
      <c r="BE769" s="117">
        <v>6.1701388888888896E-2</v>
      </c>
      <c r="BF769" s="118">
        <v>1.4462832338578409</v>
      </c>
      <c r="BG769" s="119"/>
      <c r="BH769" s="118"/>
      <c r="BI769" s="119"/>
      <c r="BJ769" s="120"/>
      <c r="BK769" s="83"/>
    </row>
    <row r="770" spans="1:65" x14ac:dyDescent="0.3">
      <c r="B770" s="42" t="s">
        <v>921</v>
      </c>
      <c r="C770" s="38" t="s">
        <v>1033</v>
      </c>
      <c r="D770" s="21"/>
      <c r="E770" s="12" t="s">
        <v>1141</v>
      </c>
      <c r="F770" s="106"/>
      <c r="G770" s="298"/>
      <c r="H770" s="72"/>
      <c r="I770" s="72"/>
      <c r="J770" s="291">
        <f t="shared" si="60"/>
        <v>0</v>
      </c>
      <c r="K770" s="292">
        <f t="shared" si="61"/>
        <v>0.6777777777777777</v>
      </c>
      <c r="L770" s="144"/>
      <c r="M770" s="390"/>
      <c r="N770" s="72"/>
      <c r="O770" s="178"/>
      <c r="P770" s="72"/>
      <c r="Q770" s="178"/>
      <c r="R770" s="72"/>
      <c r="S770" s="178"/>
      <c r="T770" s="88"/>
      <c r="U770" s="192"/>
      <c r="V770" s="72"/>
      <c r="W770" s="178"/>
      <c r="X770" s="72"/>
      <c r="Y770" s="178"/>
      <c r="Z770" s="72"/>
      <c r="AA770" s="178"/>
      <c r="AB770" s="84"/>
      <c r="AC770" s="176"/>
      <c r="AD770" s="71"/>
      <c r="AE770" s="179"/>
      <c r="AF770" s="71"/>
      <c r="AG770" s="179"/>
      <c r="AH770" s="71"/>
      <c r="AI770" s="179"/>
      <c r="AJ770" s="82"/>
      <c r="AK770" s="266" t="s">
        <v>1225</v>
      </c>
      <c r="AL770" s="267">
        <v>1.21594427244582</v>
      </c>
      <c r="AM770" s="268"/>
      <c r="AN770" s="267"/>
      <c r="AO770" s="268"/>
      <c r="AP770" s="267"/>
      <c r="AQ770" s="268"/>
      <c r="AR770" s="270"/>
      <c r="AS770" s="379"/>
      <c r="AT770" s="118"/>
      <c r="AU770" s="154"/>
      <c r="AV770" s="118"/>
      <c r="AW770" s="155"/>
      <c r="AX770" s="120"/>
      <c r="AY770" s="124"/>
      <c r="AZ770" s="118"/>
      <c r="BA770" s="119"/>
      <c r="BB770" s="118"/>
      <c r="BC770" s="119"/>
      <c r="BD770" s="121"/>
      <c r="BE770" s="117"/>
      <c r="BF770" s="118"/>
      <c r="BG770" s="119"/>
      <c r="BH770" s="118"/>
      <c r="BI770" s="119"/>
      <c r="BJ770" s="120"/>
      <c r="BK770" s="83"/>
    </row>
    <row r="771" spans="1:65" x14ac:dyDescent="0.3">
      <c r="B771" s="32" t="s">
        <v>474</v>
      </c>
      <c r="C771" s="9" t="s">
        <v>473</v>
      </c>
      <c r="D771" s="21">
        <v>1987</v>
      </c>
      <c r="E771" s="24" t="s">
        <v>715</v>
      </c>
      <c r="F771" s="106"/>
      <c r="G771" s="298"/>
      <c r="H771" s="72"/>
      <c r="I771" s="72"/>
      <c r="J771" s="291">
        <f t="shared" si="60"/>
        <v>0</v>
      </c>
      <c r="K771" s="292">
        <f t="shared" si="61"/>
        <v>0.6777777777777777</v>
      </c>
      <c r="L771" s="144"/>
      <c r="M771" s="390"/>
      <c r="N771" s="72"/>
      <c r="O771" s="178"/>
      <c r="P771" s="72"/>
      <c r="Q771" s="178"/>
      <c r="R771" s="72"/>
      <c r="S771" s="178"/>
      <c r="T771" s="88"/>
      <c r="U771" s="192"/>
      <c r="V771" s="72"/>
      <c r="W771" s="178"/>
      <c r="X771" s="72"/>
      <c r="Y771" s="178"/>
      <c r="Z771" s="72"/>
      <c r="AA771" s="178"/>
      <c r="AB771" s="84"/>
      <c r="AC771" s="176"/>
      <c r="AD771" s="71"/>
      <c r="AE771" s="179"/>
      <c r="AF771" s="71"/>
      <c r="AG771" s="179"/>
      <c r="AH771" s="71"/>
      <c r="AI771" s="179"/>
      <c r="AJ771" s="82"/>
      <c r="AK771" s="266"/>
      <c r="AL771" s="267"/>
      <c r="AM771" s="268"/>
      <c r="AN771" s="267"/>
      <c r="AO771" s="268"/>
      <c r="AP771" s="267"/>
      <c r="AQ771" s="268"/>
      <c r="AR771" s="270"/>
      <c r="AS771" s="379"/>
      <c r="AT771" s="118"/>
      <c r="AU771" s="154">
        <v>6.7685185185185182E-2</v>
      </c>
      <c r="AV771" s="118">
        <v>1.5450462351387053</v>
      </c>
      <c r="AW771" s="155"/>
      <c r="AX771" s="120"/>
      <c r="AY771" s="124"/>
      <c r="AZ771" s="118"/>
      <c r="BA771" s="119"/>
      <c r="BB771" s="118"/>
      <c r="BC771" s="119"/>
      <c r="BD771" s="121"/>
      <c r="BE771" s="117"/>
      <c r="BF771" s="118"/>
      <c r="BG771" s="119"/>
      <c r="BH771" s="118"/>
      <c r="BI771" s="119">
        <v>2.1346064814814818E-2</v>
      </c>
      <c r="BJ771" s="120">
        <v>1.9881778001365487</v>
      </c>
      <c r="BK771" s="83"/>
    </row>
    <row r="772" spans="1:65" x14ac:dyDescent="0.3">
      <c r="B772" s="40" t="s">
        <v>847</v>
      </c>
      <c r="C772" s="9" t="s">
        <v>828</v>
      </c>
      <c r="D772" s="21"/>
      <c r="E772" s="24"/>
      <c r="F772" s="106"/>
      <c r="G772" s="298"/>
      <c r="H772" s="72"/>
      <c r="I772" s="72"/>
      <c r="J772" s="291">
        <f t="shared" si="60"/>
        <v>0</v>
      </c>
      <c r="K772" s="292">
        <f t="shared" si="61"/>
        <v>0.6777777777777777</v>
      </c>
      <c r="L772" s="144"/>
      <c r="M772" s="390"/>
      <c r="N772" s="72"/>
      <c r="O772" s="178"/>
      <c r="P772" s="72"/>
      <c r="Q772" s="178"/>
      <c r="R772" s="72"/>
      <c r="S772" s="178"/>
      <c r="T772" s="88"/>
      <c r="U772" s="192"/>
      <c r="V772" s="72"/>
      <c r="W772" s="178"/>
      <c r="X772" s="72"/>
      <c r="Y772" s="178"/>
      <c r="Z772" s="72"/>
      <c r="AA772" s="178"/>
      <c r="AB772" s="84"/>
      <c r="AC772" s="176"/>
      <c r="AD772" s="71"/>
      <c r="AE772" s="179"/>
      <c r="AF772" s="71"/>
      <c r="AG772" s="179"/>
      <c r="AH772" s="71"/>
      <c r="AI772" s="179"/>
      <c r="AJ772" s="82"/>
      <c r="AK772" s="266"/>
      <c r="AL772" s="267"/>
      <c r="AM772" s="268"/>
      <c r="AN772" s="267"/>
      <c r="AO772" s="268"/>
      <c r="AP772" s="267"/>
      <c r="AQ772" s="268"/>
      <c r="AR772" s="270"/>
      <c r="AS772" s="379"/>
      <c r="AT772" s="118"/>
      <c r="AU772" s="154"/>
      <c r="AV772" s="118"/>
      <c r="AW772" s="155"/>
      <c r="AX772" s="120"/>
      <c r="AY772" s="124"/>
      <c r="AZ772" s="118"/>
      <c r="BA772" s="119"/>
      <c r="BB772" s="118"/>
      <c r="BC772" s="119">
        <v>1.7841435185185186E-2</v>
      </c>
      <c r="BD772" s="121">
        <v>1.6114363370269706</v>
      </c>
      <c r="BE772" s="117"/>
      <c r="BF772" s="118"/>
      <c r="BG772" s="119"/>
      <c r="BH772" s="118"/>
      <c r="BI772" s="119"/>
      <c r="BJ772" s="120"/>
      <c r="BK772" s="83"/>
    </row>
    <row r="773" spans="1:65" x14ac:dyDescent="0.3">
      <c r="B773" s="40" t="s">
        <v>852</v>
      </c>
      <c r="C773" s="9" t="s">
        <v>833</v>
      </c>
      <c r="D773" s="21"/>
      <c r="E773" s="24"/>
      <c r="F773" s="106"/>
      <c r="G773" s="298"/>
      <c r="H773" s="72"/>
      <c r="I773" s="72"/>
      <c r="J773" s="291">
        <f t="shared" si="60"/>
        <v>0</v>
      </c>
      <c r="K773" s="292">
        <f t="shared" si="61"/>
        <v>0.6777777777777777</v>
      </c>
      <c r="L773" s="144"/>
      <c r="M773" s="390"/>
      <c r="N773" s="72"/>
      <c r="O773" s="178"/>
      <c r="P773" s="72"/>
      <c r="Q773" s="178"/>
      <c r="R773" s="72"/>
      <c r="S773" s="178"/>
      <c r="T773" s="88"/>
      <c r="U773" s="192"/>
      <c r="V773" s="72"/>
      <c r="W773" s="178"/>
      <c r="X773" s="72"/>
      <c r="Y773" s="178"/>
      <c r="Z773" s="72"/>
      <c r="AA773" s="178"/>
      <c r="AB773" s="84"/>
      <c r="AC773" s="176"/>
      <c r="AD773" s="71"/>
      <c r="AE773" s="179"/>
      <c r="AF773" s="71"/>
      <c r="AG773" s="179"/>
      <c r="AH773" s="71"/>
      <c r="AI773" s="179"/>
      <c r="AJ773" s="82"/>
      <c r="AK773" s="266"/>
      <c r="AL773" s="267"/>
      <c r="AM773" s="268"/>
      <c r="AN773" s="267"/>
      <c r="AO773" s="268"/>
      <c r="AP773" s="267"/>
      <c r="AQ773" s="268"/>
      <c r="AR773" s="270"/>
      <c r="AS773" s="379"/>
      <c r="AT773" s="118"/>
      <c r="AU773" s="154"/>
      <c r="AV773" s="118"/>
      <c r="AW773" s="155"/>
      <c r="AX773" s="120"/>
      <c r="AY773" s="124"/>
      <c r="AZ773" s="118"/>
      <c r="BA773" s="119"/>
      <c r="BB773" s="118"/>
      <c r="BC773" s="119">
        <v>1.9571759259259261E-2</v>
      </c>
      <c r="BD773" s="121">
        <v>1.7677190048086977</v>
      </c>
      <c r="BE773" s="117"/>
      <c r="BF773" s="118"/>
      <c r="BG773" s="119"/>
      <c r="BH773" s="118"/>
      <c r="BI773" s="119"/>
      <c r="BJ773" s="120"/>
      <c r="BK773" s="83"/>
    </row>
    <row r="774" spans="1:65" x14ac:dyDescent="0.3">
      <c r="B774" s="139" t="s">
        <v>903</v>
      </c>
      <c r="C774" s="12" t="s">
        <v>1015</v>
      </c>
      <c r="D774" s="21"/>
      <c r="E774" s="12" t="s">
        <v>1131</v>
      </c>
      <c r="F774" s="106"/>
      <c r="G774" s="298"/>
      <c r="H774" s="54"/>
      <c r="I774" s="54"/>
      <c r="J774" s="291">
        <f t="shared" si="60"/>
        <v>0</v>
      </c>
      <c r="K774" s="292">
        <f t="shared" si="61"/>
        <v>0.6777777777777777</v>
      </c>
      <c r="L774" s="50"/>
      <c r="M774" s="390"/>
      <c r="N774" s="72"/>
      <c r="O774" s="178"/>
      <c r="P774" s="72"/>
      <c r="Q774" s="178"/>
      <c r="R774" s="72"/>
      <c r="S774" s="178"/>
      <c r="T774" s="88"/>
      <c r="U774" s="191"/>
      <c r="V774" s="54"/>
      <c r="W774" s="179"/>
      <c r="X774" s="54"/>
      <c r="Y774" s="179"/>
      <c r="Z774" s="54"/>
      <c r="AA774" s="179"/>
      <c r="AB774" s="56"/>
      <c r="AC774" s="176"/>
      <c r="AD774" s="54"/>
      <c r="AE774" s="179"/>
      <c r="AF774" s="54"/>
      <c r="AG774" s="179"/>
      <c r="AH774" s="54"/>
      <c r="AI774" s="179"/>
      <c r="AJ774" s="67"/>
      <c r="AK774" s="266"/>
      <c r="AL774" s="267"/>
      <c r="AM774" s="268"/>
      <c r="AN774" s="267"/>
      <c r="AO774" s="268"/>
      <c r="AP774" s="267"/>
      <c r="AQ774" s="268"/>
      <c r="AR774" s="270"/>
      <c r="AS774" s="380"/>
      <c r="AT774" s="61"/>
      <c r="AU774" s="45"/>
      <c r="AV774" s="61"/>
      <c r="AW774" s="46"/>
      <c r="AX774" s="59"/>
      <c r="AY774" s="166"/>
      <c r="AZ774" s="61"/>
      <c r="BA774" s="16"/>
      <c r="BB774" s="61"/>
      <c r="BC774" s="16"/>
      <c r="BD774" s="69"/>
      <c r="BE774" s="165"/>
      <c r="BF774" s="61"/>
      <c r="BG774" s="16"/>
      <c r="BH774" s="61"/>
      <c r="BI774" s="16"/>
      <c r="BJ774" s="59"/>
      <c r="BK774" s="47"/>
    </row>
    <row r="775" spans="1:65" x14ac:dyDescent="0.3">
      <c r="B775" s="139" t="s">
        <v>889</v>
      </c>
      <c r="C775" s="12" t="s">
        <v>1002</v>
      </c>
      <c r="D775" s="21"/>
      <c r="E775" s="12" t="s">
        <v>1124</v>
      </c>
      <c r="F775" s="106"/>
      <c r="G775" s="298"/>
      <c r="H775" s="54"/>
      <c r="I775" s="54"/>
      <c r="J775" s="291">
        <f t="shared" si="60"/>
        <v>0</v>
      </c>
      <c r="K775" s="292">
        <f t="shared" si="61"/>
        <v>0.6777777777777777</v>
      </c>
      <c r="L775" s="50"/>
      <c r="M775" s="390"/>
      <c r="N775" s="72"/>
      <c r="O775" s="178"/>
      <c r="P775" s="72"/>
      <c r="Q775" s="178"/>
      <c r="R775" s="72"/>
      <c r="S775" s="178"/>
      <c r="T775" s="88"/>
      <c r="U775" s="191"/>
      <c r="V775" s="54"/>
      <c r="W775" s="179"/>
      <c r="X775" s="54"/>
      <c r="Y775" s="179"/>
      <c r="Z775" s="54"/>
      <c r="AA775" s="179"/>
      <c r="AB775" s="56"/>
      <c r="AC775" s="176"/>
      <c r="AD775" s="54"/>
      <c r="AE775" s="179"/>
      <c r="AF775" s="54"/>
      <c r="AG775" s="179"/>
      <c r="AH775" s="54"/>
      <c r="AI775" s="179"/>
      <c r="AJ775" s="67"/>
      <c r="AK775" s="266"/>
      <c r="AL775" s="267"/>
      <c r="AM775" s="268"/>
      <c r="AN775" s="267"/>
      <c r="AO775" s="268"/>
      <c r="AP775" s="267"/>
      <c r="AQ775" s="268"/>
      <c r="AR775" s="270"/>
      <c r="AS775" s="380"/>
      <c r="AT775" s="61"/>
      <c r="AU775" s="45"/>
      <c r="AV775" s="61"/>
      <c r="AW775" s="46"/>
      <c r="AX775" s="59"/>
      <c r="AY775" s="166"/>
      <c r="AZ775" s="61"/>
      <c r="BA775" s="16"/>
      <c r="BB775" s="61"/>
      <c r="BC775" s="16"/>
      <c r="BD775" s="69"/>
      <c r="BE775" s="165"/>
      <c r="BF775" s="61"/>
      <c r="BG775" s="16"/>
      <c r="BH775" s="61"/>
      <c r="BI775" s="16"/>
      <c r="BJ775" s="59"/>
      <c r="BK775" s="47"/>
    </row>
    <row r="776" spans="1:65" x14ac:dyDescent="0.3">
      <c r="B776" s="32" t="s">
        <v>478</v>
      </c>
      <c r="C776" s="9" t="s">
        <v>477</v>
      </c>
      <c r="D776" s="21">
        <v>1990</v>
      </c>
      <c r="E776" s="24" t="s">
        <v>777</v>
      </c>
      <c r="F776" s="106"/>
      <c r="G776" s="298"/>
      <c r="H776" s="72"/>
      <c r="I776" s="72"/>
      <c r="J776" s="291">
        <f t="shared" si="60"/>
        <v>0</v>
      </c>
      <c r="K776" s="292">
        <f t="shared" si="61"/>
        <v>0.6777777777777777</v>
      </c>
      <c r="L776" s="144"/>
      <c r="M776" s="390"/>
      <c r="N776" s="72"/>
      <c r="O776" s="178"/>
      <c r="P776" s="72"/>
      <c r="Q776" s="178"/>
      <c r="R776" s="72"/>
      <c r="S776" s="178"/>
      <c r="T776" s="88"/>
      <c r="U776" s="192"/>
      <c r="V776" s="72"/>
      <c r="W776" s="178"/>
      <c r="X776" s="72"/>
      <c r="Y776" s="178"/>
      <c r="Z776" s="72"/>
      <c r="AA776" s="178"/>
      <c r="AB776" s="84"/>
      <c r="AC776" s="176"/>
      <c r="AD776" s="71"/>
      <c r="AE776" s="179"/>
      <c r="AF776" s="71"/>
      <c r="AG776" s="179"/>
      <c r="AH776" s="71"/>
      <c r="AI776" s="179"/>
      <c r="AJ776" s="82"/>
      <c r="AK776" s="266"/>
      <c r="AL776" s="267"/>
      <c r="AM776" s="268"/>
      <c r="AN776" s="267"/>
      <c r="AO776" s="268"/>
      <c r="AP776" s="267"/>
      <c r="AQ776" s="268"/>
      <c r="AR776" s="270"/>
      <c r="AS776" s="379"/>
      <c r="AT776" s="118"/>
      <c r="AU776" s="154">
        <v>8.4490740740740741E-2</v>
      </c>
      <c r="AV776" s="118">
        <v>1.9286657859973579</v>
      </c>
      <c r="AW776" s="155"/>
      <c r="AX776" s="120"/>
      <c r="AY776" s="124"/>
      <c r="AZ776" s="118"/>
      <c r="BA776" s="119"/>
      <c r="BB776" s="118"/>
      <c r="BC776" s="119"/>
      <c r="BD776" s="121"/>
      <c r="BE776" s="117"/>
      <c r="BF776" s="118"/>
      <c r="BG776" s="119"/>
      <c r="BH776" s="118"/>
      <c r="BI776" s="119"/>
      <c r="BJ776" s="120"/>
      <c r="BK776" s="83"/>
    </row>
    <row r="777" spans="1:65" x14ac:dyDescent="0.3">
      <c r="B777" s="32" t="s">
        <v>480</v>
      </c>
      <c r="C777" s="9" t="s">
        <v>479</v>
      </c>
      <c r="D777" s="21">
        <v>1981</v>
      </c>
      <c r="E777" s="24" t="s">
        <v>698</v>
      </c>
      <c r="F777" s="106"/>
      <c r="G777" s="298"/>
      <c r="H777" s="72"/>
      <c r="I777" s="72"/>
      <c r="J777" s="291">
        <f t="shared" si="60"/>
        <v>0</v>
      </c>
      <c r="K777" s="292">
        <f t="shared" si="61"/>
        <v>0.6777777777777777</v>
      </c>
      <c r="L777" s="144"/>
      <c r="M777" s="390"/>
      <c r="N777" s="72"/>
      <c r="O777" s="178"/>
      <c r="P777" s="72"/>
      <c r="Q777" s="178"/>
      <c r="R777" s="72"/>
      <c r="S777" s="178"/>
      <c r="T777" s="88"/>
      <c r="U777" s="192"/>
      <c r="V777" s="72"/>
      <c r="W777" s="178"/>
      <c r="X777" s="72"/>
      <c r="Y777" s="178"/>
      <c r="Z777" s="72"/>
      <c r="AA777" s="178"/>
      <c r="AB777" s="84"/>
      <c r="AC777" s="176"/>
      <c r="AD777" s="71"/>
      <c r="AE777" s="179"/>
      <c r="AF777" s="71"/>
      <c r="AG777" s="179"/>
      <c r="AH777" s="71"/>
      <c r="AI777" s="179"/>
      <c r="AJ777" s="82"/>
      <c r="AK777" s="266"/>
      <c r="AL777" s="267"/>
      <c r="AM777" s="268"/>
      <c r="AN777" s="267"/>
      <c r="AO777" s="268"/>
      <c r="AP777" s="267"/>
      <c r="AQ777" s="268"/>
      <c r="AR777" s="270"/>
      <c r="AS777" s="379"/>
      <c r="AT777" s="118"/>
      <c r="AU777" s="154">
        <v>6.7835648148148145E-2</v>
      </c>
      <c r="AV777" s="118">
        <v>1.5484808454425363</v>
      </c>
      <c r="AW777" s="155"/>
      <c r="AX777" s="120"/>
      <c r="AY777" s="124"/>
      <c r="AZ777" s="118"/>
      <c r="BA777" s="119"/>
      <c r="BB777" s="118"/>
      <c r="BC777" s="119"/>
      <c r="BD777" s="121"/>
      <c r="BE777" s="117"/>
      <c r="BF777" s="118"/>
      <c r="BG777" s="119"/>
      <c r="BH777" s="118"/>
      <c r="BI777" s="119"/>
      <c r="BJ777" s="120"/>
      <c r="BK777" s="83"/>
    </row>
    <row r="778" spans="1:65" x14ac:dyDescent="0.3">
      <c r="B778" s="139" t="s">
        <v>1479</v>
      </c>
      <c r="C778" s="12" t="s">
        <v>1478</v>
      </c>
      <c r="D778" s="145"/>
      <c r="E778" s="24" t="s">
        <v>1600</v>
      </c>
      <c r="F778" s="106"/>
      <c r="G778" s="298"/>
      <c r="H778" s="54"/>
      <c r="I778" s="54"/>
      <c r="J778" s="291">
        <f t="shared" si="60"/>
        <v>0</v>
      </c>
      <c r="K778" s="292">
        <f t="shared" si="61"/>
        <v>0.6777777777777777</v>
      </c>
      <c r="L778" s="169"/>
      <c r="M778" s="390"/>
      <c r="N778" s="72"/>
      <c r="O778" s="178"/>
      <c r="P778" s="72"/>
      <c r="Q778" s="178"/>
      <c r="R778" s="72"/>
      <c r="S778" s="178"/>
      <c r="T778" s="88"/>
      <c r="U778" s="192"/>
      <c r="V778" s="72"/>
      <c r="W778" s="178"/>
      <c r="X778" s="72"/>
      <c r="Y778" s="178"/>
      <c r="Z778" s="72"/>
      <c r="AA778" s="178"/>
      <c r="AB778" s="84"/>
      <c r="AC778" s="176"/>
      <c r="AD778" s="71"/>
      <c r="AE778" s="179"/>
      <c r="AF778" s="54"/>
      <c r="AG778" s="179"/>
      <c r="AH778" s="54"/>
      <c r="AI778" s="179"/>
      <c r="AJ778" s="67"/>
      <c r="AK778" s="266"/>
      <c r="AL778" s="267"/>
      <c r="AM778" s="268"/>
      <c r="AN778" s="267"/>
      <c r="AO778" s="268"/>
      <c r="AP778" s="267"/>
      <c r="AQ778" s="268"/>
      <c r="AR778" s="270"/>
      <c r="AS778" s="379"/>
      <c r="AT778" s="118"/>
      <c r="AU778" s="154"/>
      <c r="AV778" s="118"/>
      <c r="AW778" s="155"/>
      <c r="AX778" s="120"/>
      <c r="AY778" s="124"/>
      <c r="AZ778" s="118"/>
      <c r="BA778" s="119"/>
      <c r="BB778" s="118"/>
      <c r="BC778" s="119"/>
      <c r="BD778" s="121"/>
      <c r="BE778" s="117"/>
      <c r="BF778" s="118"/>
      <c r="BG778" s="119"/>
      <c r="BH778" s="118"/>
      <c r="BI778" s="119"/>
      <c r="BJ778" s="120"/>
      <c r="BK778" s="47"/>
    </row>
    <row r="779" spans="1:65" x14ac:dyDescent="0.3">
      <c r="B779" s="32" t="s">
        <v>482</v>
      </c>
      <c r="C779" s="9" t="s">
        <v>481</v>
      </c>
      <c r="D779" s="21"/>
      <c r="E779" s="24"/>
      <c r="F779" s="106"/>
      <c r="G779" s="298"/>
      <c r="H779" s="72"/>
      <c r="I779" s="72"/>
      <c r="J779" s="291">
        <f t="shared" si="60"/>
        <v>0</v>
      </c>
      <c r="K779" s="292">
        <f t="shared" si="61"/>
        <v>0.6777777777777777</v>
      </c>
      <c r="L779" s="144"/>
      <c r="M779" s="390"/>
      <c r="N779" s="72"/>
      <c r="O779" s="178"/>
      <c r="P779" s="72"/>
      <c r="Q779" s="178"/>
      <c r="R779" s="72"/>
      <c r="S779" s="178"/>
      <c r="T779" s="88"/>
      <c r="U779" s="192"/>
      <c r="V779" s="72"/>
      <c r="W779" s="178"/>
      <c r="X779" s="72"/>
      <c r="Y779" s="178"/>
      <c r="Z779" s="72"/>
      <c r="AA779" s="178"/>
      <c r="AB779" s="84"/>
      <c r="AC779" s="176"/>
      <c r="AD779" s="71"/>
      <c r="AE779" s="179"/>
      <c r="AF779" s="71"/>
      <c r="AG779" s="179"/>
      <c r="AH779" s="71"/>
      <c r="AI779" s="179"/>
      <c r="AJ779" s="82"/>
      <c r="AK779" s="266"/>
      <c r="AL779" s="267"/>
      <c r="AM779" s="268"/>
      <c r="AN779" s="267"/>
      <c r="AO779" s="268"/>
      <c r="AP779" s="267"/>
      <c r="AQ779" s="268"/>
      <c r="AR779" s="270"/>
      <c r="AS779" s="379"/>
      <c r="AT779" s="118"/>
      <c r="AU779" s="154"/>
      <c r="AV779" s="118"/>
      <c r="AW779" s="155"/>
      <c r="AX779" s="120"/>
      <c r="AY779" s="124"/>
      <c r="AZ779" s="118"/>
      <c r="BA779" s="119">
        <v>5.302083333333333E-2</v>
      </c>
      <c r="BB779" s="118">
        <v>1.1967084639498433</v>
      </c>
      <c r="BC779" s="119"/>
      <c r="BD779" s="121"/>
      <c r="BE779" s="117"/>
      <c r="BF779" s="118"/>
      <c r="BG779" s="119">
        <v>8.1712962962962959E-2</v>
      </c>
      <c r="BH779" s="118">
        <v>1.2493364006370555</v>
      </c>
      <c r="BI779" s="119"/>
      <c r="BJ779" s="120"/>
      <c r="BK779" s="83"/>
    </row>
    <row r="780" spans="1:65" x14ac:dyDescent="0.3">
      <c r="B780" s="32" t="s">
        <v>484</v>
      </c>
      <c r="C780" s="9" t="s">
        <v>483</v>
      </c>
      <c r="D780" s="21">
        <v>1985</v>
      </c>
      <c r="E780" s="24" t="s">
        <v>711</v>
      </c>
      <c r="F780" s="106"/>
      <c r="G780" s="300"/>
      <c r="H780" s="72"/>
      <c r="I780" s="72"/>
      <c r="J780" s="291">
        <f t="shared" si="60"/>
        <v>0</v>
      </c>
      <c r="K780" s="292">
        <f t="shared" si="61"/>
        <v>0.6777777777777777</v>
      </c>
      <c r="L780" s="144"/>
      <c r="M780" s="390"/>
      <c r="N780" s="72"/>
      <c r="O780" s="178"/>
      <c r="P780" s="72"/>
      <c r="Q780" s="178"/>
      <c r="R780" s="72"/>
      <c r="S780" s="178"/>
      <c r="T780" s="88"/>
      <c r="U780" s="192"/>
      <c r="V780" s="72"/>
      <c r="W780" s="178"/>
      <c r="X780" s="72"/>
      <c r="Y780" s="178"/>
      <c r="Z780" s="72"/>
      <c r="AA780" s="178"/>
      <c r="AB780" s="84"/>
      <c r="AC780" s="176"/>
      <c r="AD780" s="71"/>
      <c r="AE780" s="179"/>
      <c r="AF780" s="71"/>
      <c r="AG780" s="179"/>
      <c r="AH780" s="71"/>
      <c r="AI780" s="179"/>
      <c r="AJ780" s="82"/>
      <c r="AK780" s="266"/>
      <c r="AL780" s="267"/>
      <c r="AM780" s="268"/>
      <c r="AN780" s="267"/>
      <c r="AO780" s="268"/>
      <c r="AP780" s="267"/>
      <c r="AQ780" s="268"/>
      <c r="AR780" s="270"/>
      <c r="AS780" s="379"/>
      <c r="AT780" s="118"/>
      <c r="AU780" s="154">
        <v>6.2905092592592596E-2</v>
      </c>
      <c r="AV780" s="118">
        <v>1.4359313077939233</v>
      </c>
      <c r="AW780" s="155"/>
      <c r="AX780" s="120"/>
      <c r="AY780" s="124"/>
      <c r="AZ780" s="118"/>
      <c r="BA780" s="119"/>
      <c r="BB780" s="118"/>
      <c r="BC780" s="119"/>
      <c r="BD780" s="121"/>
      <c r="BE780" s="117"/>
      <c r="BF780" s="118"/>
      <c r="BG780" s="119"/>
      <c r="BH780" s="118"/>
      <c r="BI780" s="119"/>
      <c r="BJ780" s="120"/>
      <c r="BK780" s="83"/>
    </row>
    <row r="781" spans="1:65" x14ac:dyDescent="0.3">
      <c r="B781" s="32" t="s">
        <v>488</v>
      </c>
      <c r="C781" s="9" t="s">
        <v>487</v>
      </c>
      <c r="D781" s="21">
        <v>1979</v>
      </c>
      <c r="E781" s="24" t="s">
        <v>778</v>
      </c>
      <c r="F781" s="106"/>
      <c r="G781" s="298"/>
      <c r="H781" s="72"/>
      <c r="I781" s="72"/>
      <c r="J781" s="291">
        <f t="shared" si="60"/>
        <v>0</v>
      </c>
      <c r="K781" s="292">
        <f t="shared" si="61"/>
        <v>0.6777777777777777</v>
      </c>
      <c r="L781" s="144"/>
      <c r="M781" s="390"/>
      <c r="N781" s="72"/>
      <c r="O781" s="178"/>
      <c r="P781" s="72"/>
      <c r="Q781" s="178"/>
      <c r="R781" s="72"/>
      <c r="S781" s="178"/>
      <c r="T781" s="88"/>
      <c r="U781" s="192"/>
      <c r="V781" s="72"/>
      <c r="W781" s="178"/>
      <c r="X781" s="72"/>
      <c r="Y781" s="178"/>
      <c r="Z781" s="72"/>
      <c r="AA781" s="178"/>
      <c r="AB781" s="84"/>
      <c r="AC781" s="176"/>
      <c r="AD781" s="71"/>
      <c r="AE781" s="179"/>
      <c r="AF781" s="71"/>
      <c r="AG781" s="179"/>
      <c r="AH781" s="71"/>
      <c r="AI781" s="179"/>
      <c r="AJ781" s="82"/>
      <c r="AK781" s="266"/>
      <c r="AL781" s="267"/>
      <c r="AM781" s="268"/>
      <c r="AN781" s="267"/>
      <c r="AO781" s="268"/>
      <c r="AP781" s="267"/>
      <c r="AQ781" s="268"/>
      <c r="AR781" s="270"/>
      <c r="AS781" s="379">
        <v>6.0208333333333336E-2</v>
      </c>
      <c r="AT781" s="118">
        <v>1.446205170975813</v>
      </c>
      <c r="AU781" s="154">
        <v>5.9120370370370372E-2</v>
      </c>
      <c r="AV781" s="118">
        <v>1.3495376486129458</v>
      </c>
      <c r="AW781" s="155"/>
      <c r="AX781" s="120"/>
      <c r="AY781" s="124">
        <v>5.8437499999999996E-2</v>
      </c>
      <c r="AZ781" s="118">
        <v>1.3481975967957276</v>
      </c>
      <c r="BA781" s="119"/>
      <c r="BB781" s="118"/>
      <c r="BC781" s="119"/>
      <c r="BD781" s="121"/>
      <c r="BE781" s="117"/>
      <c r="BF781" s="118"/>
      <c r="BG781" s="119"/>
      <c r="BH781" s="118"/>
      <c r="BI781" s="119"/>
      <c r="BJ781" s="120"/>
      <c r="BK781" s="83"/>
    </row>
    <row r="782" spans="1:65" x14ac:dyDescent="0.3">
      <c r="A782" s="143"/>
      <c r="B782" s="32" t="s">
        <v>1612</v>
      </c>
      <c r="C782" s="19" t="s">
        <v>1611</v>
      </c>
      <c r="D782" s="21">
        <v>1979</v>
      </c>
      <c r="E782" s="12" t="s">
        <v>705</v>
      </c>
      <c r="F782" s="106"/>
      <c r="G782" s="298"/>
      <c r="H782" s="72"/>
      <c r="I782" s="72"/>
      <c r="J782" s="291">
        <f t="shared" si="60"/>
        <v>0</v>
      </c>
      <c r="K782" s="292">
        <f t="shared" si="61"/>
        <v>0.6777777777777777</v>
      </c>
      <c r="L782" s="144"/>
      <c r="M782" s="390"/>
      <c r="N782" s="72"/>
      <c r="O782" s="178"/>
      <c r="P782" s="72"/>
      <c r="Q782" s="178"/>
      <c r="R782" s="72"/>
      <c r="S782" s="178"/>
      <c r="T782" s="88"/>
      <c r="U782" s="192"/>
      <c r="V782" s="72"/>
      <c r="W782" s="178"/>
      <c r="X782" s="72"/>
      <c r="Y782" s="178"/>
      <c r="Z782" s="72"/>
      <c r="AA782" s="178"/>
      <c r="AB782" s="84"/>
      <c r="AC782" s="175"/>
      <c r="AD782" s="72"/>
      <c r="AE782" s="178"/>
      <c r="AF782" s="72"/>
      <c r="AG782" s="178"/>
      <c r="AH782" s="72"/>
      <c r="AI782" s="178"/>
      <c r="AJ782" s="88"/>
      <c r="AK782" s="266"/>
      <c r="AL782" s="267"/>
      <c r="AM782" s="268"/>
      <c r="AN782" s="267"/>
      <c r="AO782" s="268"/>
      <c r="AP782" s="267"/>
      <c r="AQ782" s="268"/>
      <c r="AR782" s="270"/>
      <c r="AS782" s="379"/>
      <c r="AT782" s="118"/>
      <c r="AU782" s="154"/>
      <c r="AV782" s="118"/>
      <c r="AW782" s="155"/>
      <c r="AX782" s="120"/>
      <c r="AY782" s="124"/>
      <c r="AZ782" s="118"/>
      <c r="BA782" s="119"/>
      <c r="BB782" s="118"/>
      <c r="BC782" s="119"/>
      <c r="BD782" s="121"/>
      <c r="BE782" s="117"/>
      <c r="BF782" s="118"/>
      <c r="BG782" s="119"/>
      <c r="BH782" s="118"/>
      <c r="BI782" s="119"/>
      <c r="BJ782" s="120"/>
      <c r="BK782" s="210"/>
      <c r="BL782" s="143"/>
      <c r="BM782" s="143"/>
    </row>
    <row r="783" spans="1:65" x14ac:dyDescent="0.3">
      <c r="B783" s="40" t="s">
        <v>842</v>
      </c>
      <c r="C783" s="9" t="s">
        <v>823</v>
      </c>
      <c r="D783" s="21"/>
      <c r="E783" s="24"/>
      <c r="F783" s="106"/>
      <c r="G783" s="298"/>
      <c r="H783" s="72"/>
      <c r="I783" s="72"/>
      <c r="J783" s="291">
        <f t="shared" si="60"/>
        <v>0</v>
      </c>
      <c r="K783" s="292">
        <f t="shared" si="61"/>
        <v>0.6777777777777777</v>
      </c>
      <c r="L783" s="144"/>
      <c r="M783" s="390"/>
      <c r="N783" s="72"/>
      <c r="O783" s="178"/>
      <c r="P783" s="72"/>
      <c r="Q783" s="178"/>
      <c r="R783" s="72"/>
      <c r="S783" s="178"/>
      <c r="T783" s="88"/>
      <c r="U783" s="192"/>
      <c r="V783" s="72"/>
      <c r="W783" s="178"/>
      <c r="X783" s="72"/>
      <c r="Y783" s="178"/>
      <c r="Z783" s="72"/>
      <c r="AA783" s="178"/>
      <c r="AB783" s="84"/>
      <c r="AC783" s="176"/>
      <c r="AD783" s="71"/>
      <c r="AE783" s="179"/>
      <c r="AF783" s="71"/>
      <c r="AG783" s="179"/>
      <c r="AH783" s="71"/>
      <c r="AI783" s="179"/>
      <c r="AJ783" s="82"/>
      <c r="AK783" s="266"/>
      <c r="AL783" s="267"/>
      <c r="AM783" s="268"/>
      <c r="AN783" s="267"/>
      <c r="AO783" s="268"/>
      <c r="AP783" s="267"/>
      <c r="AQ783" s="268"/>
      <c r="AR783" s="270"/>
      <c r="AS783" s="379"/>
      <c r="AT783" s="118"/>
      <c r="AU783" s="154"/>
      <c r="AV783" s="118"/>
      <c r="AW783" s="155"/>
      <c r="AX783" s="120"/>
      <c r="AY783" s="124"/>
      <c r="AZ783" s="118"/>
      <c r="BA783" s="119"/>
      <c r="BB783" s="118"/>
      <c r="BC783" s="119">
        <v>1.6297453703703706E-2</v>
      </c>
      <c r="BD783" s="121">
        <v>1.4719841103909683</v>
      </c>
      <c r="BE783" s="117"/>
      <c r="BF783" s="118"/>
      <c r="BG783" s="119"/>
      <c r="BH783" s="118"/>
      <c r="BI783" s="119"/>
      <c r="BJ783" s="120"/>
      <c r="BK783" s="83"/>
    </row>
    <row r="784" spans="1:65" x14ac:dyDescent="0.3">
      <c r="B784" s="40" t="s">
        <v>693</v>
      </c>
      <c r="C784" s="9" t="s">
        <v>662</v>
      </c>
      <c r="D784" s="21">
        <v>1971</v>
      </c>
      <c r="E784" s="24" t="s">
        <v>732</v>
      </c>
      <c r="F784" s="106"/>
      <c r="G784" s="298"/>
      <c r="H784" s="72"/>
      <c r="I784" s="72"/>
      <c r="J784" s="291">
        <f t="shared" si="60"/>
        <v>0</v>
      </c>
      <c r="K784" s="292">
        <f t="shared" si="61"/>
        <v>0.6777777777777777</v>
      </c>
      <c r="L784" s="144"/>
      <c r="M784" s="390"/>
      <c r="N784" s="72"/>
      <c r="O784" s="178"/>
      <c r="P784" s="72"/>
      <c r="Q784" s="178"/>
      <c r="R784" s="72"/>
      <c r="S784" s="178"/>
      <c r="T784" s="88"/>
      <c r="U784" s="192"/>
      <c r="V784" s="72"/>
      <c r="W784" s="178"/>
      <c r="X784" s="72"/>
      <c r="Y784" s="178"/>
      <c r="Z784" s="72"/>
      <c r="AA784" s="178"/>
      <c r="AB784" s="84"/>
      <c r="AC784" s="176"/>
      <c r="AD784" s="71"/>
      <c r="AE784" s="179"/>
      <c r="AF784" s="71"/>
      <c r="AG784" s="179"/>
      <c r="AH784" s="71"/>
      <c r="AI784" s="179"/>
      <c r="AJ784" s="82"/>
      <c r="AK784" s="266"/>
      <c r="AL784" s="267"/>
      <c r="AM784" s="268"/>
      <c r="AN784" s="267"/>
      <c r="AO784" s="268"/>
      <c r="AP784" s="267"/>
      <c r="AQ784" s="268"/>
      <c r="AR784" s="270"/>
      <c r="AS784" s="379">
        <v>4.7303240740740743E-2</v>
      </c>
      <c r="AT784" s="118">
        <v>1.1362246316374756</v>
      </c>
      <c r="AU784" s="154"/>
      <c r="AV784" s="118"/>
      <c r="AW784" s="155"/>
      <c r="AX784" s="120"/>
      <c r="AY784" s="124"/>
      <c r="AZ784" s="118"/>
      <c r="BA784" s="119"/>
      <c r="BB784" s="118"/>
      <c r="BC784" s="119"/>
      <c r="BD784" s="121"/>
      <c r="BE784" s="117"/>
      <c r="BF784" s="118"/>
      <c r="BG784" s="119"/>
      <c r="BH784" s="118"/>
      <c r="BI784" s="119"/>
      <c r="BJ784" s="120"/>
      <c r="BK784" s="83"/>
    </row>
    <row r="785" spans="1:65" x14ac:dyDescent="0.3">
      <c r="B785" s="258" t="s">
        <v>841</v>
      </c>
      <c r="C785" s="23" t="s">
        <v>822</v>
      </c>
      <c r="D785" s="21">
        <v>1989</v>
      </c>
      <c r="E785" s="12" t="s">
        <v>2035</v>
      </c>
      <c r="F785" s="106"/>
      <c r="G785" s="298"/>
      <c r="H785" s="54"/>
      <c r="I785" s="54"/>
      <c r="J785" s="291">
        <f t="shared" si="60"/>
        <v>0</v>
      </c>
      <c r="K785" s="292">
        <f t="shared" si="61"/>
        <v>0.6777777777777777</v>
      </c>
      <c r="L785" s="50"/>
      <c r="M785" s="390"/>
      <c r="N785" s="72"/>
      <c r="O785" s="178"/>
      <c r="P785" s="72"/>
      <c r="Q785" s="178"/>
      <c r="R785" s="72"/>
      <c r="S785" s="178"/>
      <c r="T785" s="88"/>
      <c r="U785" s="191"/>
      <c r="V785" s="54"/>
      <c r="W785" s="179"/>
      <c r="X785" s="54"/>
      <c r="Y785" s="179"/>
      <c r="Z785" s="54"/>
      <c r="AA785" s="179"/>
      <c r="AB785" s="56"/>
      <c r="AC785" s="176"/>
      <c r="AD785" s="54"/>
      <c r="AE785" s="179"/>
      <c r="AF785" s="54"/>
      <c r="AG785" s="179"/>
      <c r="AH785" s="54"/>
      <c r="AI785" s="179"/>
      <c r="AJ785" s="67"/>
      <c r="AK785" s="266"/>
      <c r="AL785" s="267"/>
      <c r="AM785" s="268"/>
      <c r="AN785" s="267"/>
      <c r="AO785" s="268"/>
      <c r="AP785" s="267"/>
      <c r="AQ785" s="268"/>
      <c r="AR785" s="270"/>
      <c r="AS785" s="380"/>
      <c r="AT785" s="61"/>
      <c r="AU785" s="45"/>
      <c r="AV785" s="61"/>
      <c r="AW785" s="46"/>
      <c r="AX785" s="59"/>
      <c r="AY785" s="166"/>
      <c r="AZ785" s="61"/>
      <c r="BA785" s="16"/>
      <c r="BB785" s="61"/>
      <c r="BC785" s="16"/>
      <c r="BD785" s="69"/>
      <c r="BE785" s="165"/>
      <c r="BF785" s="61"/>
      <c r="BG785" s="16"/>
      <c r="BH785" s="61"/>
      <c r="BI785" s="16"/>
      <c r="BJ785" s="59"/>
      <c r="BK785" s="47"/>
    </row>
    <row r="786" spans="1:65" x14ac:dyDescent="0.3">
      <c r="B786" s="32" t="s">
        <v>500</v>
      </c>
      <c r="C786" s="9" t="s">
        <v>499</v>
      </c>
      <c r="D786" s="21"/>
      <c r="E786" s="24"/>
      <c r="F786" s="106"/>
      <c r="G786" s="298"/>
      <c r="H786" s="72"/>
      <c r="I786" s="72"/>
      <c r="J786" s="291">
        <f t="shared" si="60"/>
        <v>0</v>
      </c>
      <c r="K786" s="292">
        <f t="shared" si="61"/>
        <v>0.6777777777777777</v>
      </c>
      <c r="L786" s="144"/>
      <c r="M786" s="390"/>
      <c r="N786" s="72"/>
      <c r="O786" s="178"/>
      <c r="P786" s="72"/>
      <c r="Q786" s="178"/>
      <c r="R786" s="72"/>
      <c r="S786" s="178"/>
      <c r="T786" s="88"/>
      <c r="U786" s="192"/>
      <c r="V786" s="72"/>
      <c r="W786" s="178"/>
      <c r="X786" s="72"/>
      <c r="Y786" s="178"/>
      <c r="Z786" s="72"/>
      <c r="AA786" s="178"/>
      <c r="AB786" s="84"/>
      <c r="AC786" s="176"/>
      <c r="AD786" s="71"/>
      <c r="AE786" s="179"/>
      <c r="AF786" s="71"/>
      <c r="AG786" s="179"/>
      <c r="AH786" s="71"/>
      <c r="AI786" s="179"/>
      <c r="AJ786" s="82"/>
      <c r="AK786" s="266"/>
      <c r="AL786" s="267"/>
      <c r="AM786" s="268"/>
      <c r="AN786" s="267"/>
      <c r="AO786" s="268"/>
      <c r="AP786" s="267"/>
      <c r="AQ786" s="268"/>
      <c r="AR786" s="270"/>
      <c r="AS786" s="379"/>
      <c r="AT786" s="118"/>
      <c r="AU786" s="154"/>
      <c r="AV786" s="118"/>
      <c r="AW786" s="155"/>
      <c r="AX786" s="120"/>
      <c r="AY786" s="124">
        <v>7.3252314814814812E-2</v>
      </c>
      <c r="AZ786" s="118">
        <v>1.6899866488651534</v>
      </c>
      <c r="BA786" s="119"/>
      <c r="BB786" s="118"/>
      <c r="BC786" s="119"/>
      <c r="BD786" s="121"/>
      <c r="BE786" s="117"/>
      <c r="BF786" s="118"/>
      <c r="BG786" s="119"/>
      <c r="BH786" s="118"/>
      <c r="BI786" s="119"/>
      <c r="BJ786" s="120"/>
      <c r="BK786" s="83"/>
    </row>
    <row r="787" spans="1:65" x14ac:dyDescent="0.3">
      <c r="B787" s="139" t="s">
        <v>881</v>
      </c>
      <c r="C787" s="12" t="s">
        <v>994</v>
      </c>
      <c r="D787" s="21"/>
      <c r="E787" s="12" t="s">
        <v>711</v>
      </c>
      <c r="F787" s="106"/>
      <c r="G787" s="298"/>
      <c r="H787" s="54"/>
      <c r="I787" s="54"/>
      <c r="J787" s="291">
        <f t="shared" si="60"/>
        <v>0</v>
      </c>
      <c r="K787" s="292">
        <f t="shared" si="61"/>
        <v>0.6777777777777777</v>
      </c>
      <c r="L787" s="50"/>
      <c r="M787" s="390"/>
      <c r="N787" s="72"/>
      <c r="O787" s="178"/>
      <c r="P787" s="72"/>
      <c r="Q787" s="178"/>
      <c r="R787" s="72"/>
      <c r="S787" s="178"/>
      <c r="T787" s="88"/>
      <c r="U787" s="191"/>
      <c r="V787" s="54"/>
      <c r="W787" s="179"/>
      <c r="X787" s="54"/>
      <c r="Y787" s="179"/>
      <c r="Z787" s="54"/>
      <c r="AA787" s="179"/>
      <c r="AB787" s="56"/>
      <c r="AC787" s="176"/>
      <c r="AD787" s="54"/>
      <c r="AE787" s="179"/>
      <c r="AF787" s="54"/>
      <c r="AG787" s="179"/>
      <c r="AH787" s="54"/>
      <c r="AI787" s="179"/>
      <c r="AJ787" s="67"/>
      <c r="AK787" s="266"/>
      <c r="AL787" s="267"/>
      <c r="AM787" s="268"/>
      <c r="AN787" s="267"/>
      <c r="AO787" s="268"/>
      <c r="AP787" s="267"/>
      <c r="AQ787" s="268"/>
      <c r="AR787" s="270"/>
      <c r="AS787" s="380"/>
      <c r="AT787" s="61"/>
      <c r="AU787" s="45"/>
      <c r="AV787" s="61"/>
      <c r="AW787" s="46"/>
      <c r="AX787" s="59"/>
      <c r="AY787" s="166"/>
      <c r="AZ787" s="61"/>
      <c r="BA787" s="16"/>
      <c r="BB787" s="61"/>
      <c r="BC787" s="16"/>
      <c r="BD787" s="69"/>
      <c r="BE787" s="165"/>
      <c r="BF787" s="61"/>
      <c r="BG787" s="16"/>
      <c r="BH787" s="61"/>
      <c r="BI787" s="16"/>
      <c r="BJ787" s="59"/>
      <c r="BK787" s="47"/>
    </row>
    <row r="788" spans="1:65" x14ac:dyDescent="0.3">
      <c r="B788" s="32" t="s">
        <v>504</v>
      </c>
      <c r="C788" s="9" t="s">
        <v>503</v>
      </c>
      <c r="D788" s="21"/>
      <c r="E788" s="24"/>
      <c r="F788" s="106"/>
      <c r="G788" s="298"/>
      <c r="H788" s="72"/>
      <c r="I788" s="72"/>
      <c r="J788" s="291">
        <f t="shared" si="60"/>
        <v>0</v>
      </c>
      <c r="K788" s="292">
        <f t="shared" si="61"/>
        <v>0.6777777777777777</v>
      </c>
      <c r="L788" s="144"/>
      <c r="M788" s="390"/>
      <c r="N788" s="72"/>
      <c r="O788" s="178"/>
      <c r="P788" s="72"/>
      <c r="Q788" s="178"/>
      <c r="R788" s="72"/>
      <c r="S788" s="178"/>
      <c r="T788" s="88"/>
      <c r="U788" s="192"/>
      <c r="V788" s="72"/>
      <c r="W788" s="178"/>
      <c r="X788" s="72"/>
      <c r="Y788" s="178"/>
      <c r="Z788" s="72"/>
      <c r="AA788" s="178"/>
      <c r="AB788" s="84"/>
      <c r="AC788" s="176"/>
      <c r="AD788" s="71"/>
      <c r="AE788" s="179"/>
      <c r="AF788" s="71"/>
      <c r="AG788" s="179"/>
      <c r="AH788" s="71"/>
      <c r="AI788" s="179"/>
      <c r="AJ788" s="82"/>
      <c r="AK788" s="266"/>
      <c r="AL788" s="267"/>
      <c r="AM788" s="268"/>
      <c r="AN788" s="267"/>
      <c r="AO788" s="268"/>
      <c r="AP788" s="267"/>
      <c r="AQ788" s="268"/>
      <c r="AR788" s="270"/>
      <c r="AS788" s="379"/>
      <c r="AT788" s="118"/>
      <c r="AU788" s="154"/>
      <c r="AV788" s="118"/>
      <c r="AW788" s="155">
        <v>1.4276620370370372E-2</v>
      </c>
      <c r="AX788" s="120">
        <v>1.2882058065863677</v>
      </c>
      <c r="AY788" s="124"/>
      <c r="AZ788" s="118"/>
      <c r="BA788" s="119"/>
      <c r="BB788" s="118"/>
      <c r="BC788" s="119"/>
      <c r="BD788" s="121"/>
      <c r="BE788" s="117"/>
      <c r="BF788" s="118"/>
      <c r="BG788" s="119"/>
      <c r="BH788" s="118"/>
      <c r="BI788" s="119"/>
      <c r="BJ788" s="120"/>
      <c r="BK788" s="83"/>
    </row>
    <row r="789" spans="1:65" x14ac:dyDescent="0.3">
      <c r="B789" s="32" t="s">
        <v>506</v>
      </c>
      <c r="C789" s="9" t="s">
        <v>505</v>
      </c>
      <c r="D789" s="21"/>
      <c r="E789" s="24"/>
      <c r="F789" s="106"/>
      <c r="G789" s="298"/>
      <c r="H789" s="72"/>
      <c r="I789" s="72"/>
      <c r="J789" s="291">
        <f t="shared" si="60"/>
        <v>0</v>
      </c>
      <c r="K789" s="292">
        <f t="shared" si="61"/>
        <v>0.6777777777777777</v>
      </c>
      <c r="L789" s="144"/>
      <c r="M789" s="390"/>
      <c r="N789" s="72"/>
      <c r="O789" s="178"/>
      <c r="P789" s="72"/>
      <c r="Q789" s="178"/>
      <c r="R789" s="72"/>
      <c r="S789" s="178"/>
      <c r="T789" s="88"/>
      <c r="U789" s="192"/>
      <c r="V789" s="72"/>
      <c r="W789" s="178"/>
      <c r="X789" s="72"/>
      <c r="Y789" s="178"/>
      <c r="Z789" s="72"/>
      <c r="AA789" s="178"/>
      <c r="AB789" s="84"/>
      <c r="AC789" s="176"/>
      <c r="AD789" s="71"/>
      <c r="AE789" s="179"/>
      <c r="AF789" s="71"/>
      <c r="AG789" s="179"/>
      <c r="AH789" s="71"/>
      <c r="AI789" s="179"/>
      <c r="AJ789" s="82"/>
      <c r="AK789" s="266"/>
      <c r="AL789" s="267"/>
      <c r="AM789" s="268"/>
      <c r="AN789" s="267"/>
      <c r="AO789" s="268">
        <v>1.2539467592592501E-2</v>
      </c>
      <c r="AP789" s="267">
        <v>1.1391365605416968</v>
      </c>
      <c r="AQ789" s="268"/>
      <c r="AR789" s="270"/>
      <c r="AS789" s="379"/>
      <c r="AT789" s="118"/>
      <c r="AU789" s="154"/>
      <c r="AV789" s="118"/>
      <c r="AW789" s="155">
        <v>1.2738040123456791E-2</v>
      </c>
      <c r="AX789" s="120">
        <v>1.1493768711272019</v>
      </c>
      <c r="AY789" s="124"/>
      <c r="AZ789" s="118"/>
      <c r="BA789" s="119"/>
      <c r="BB789" s="118"/>
      <c r="BC789" s="119"/>
      <c r="BD789" s="121"/>
      <c r="BE789" s="117"/>
      <c r="BF789" s="118"/>
      <c r="BG789" s="119"/>
      <c r="BH789" s="118"/>
      <c r="BI789" s="119"/>
      <c r="BJ789" s="120"/>
      <c r="BK789" s="83"/>
    </row>
    <row r="790" spans="1:65" x14ac:dyDescent="0.3">
      <c r="B790" s="139" t="s">
        <v>949</v>
      </c>
      <c r="C790" s="12" t="s">
        <v>1060</v>
      </c>
      <c r="D790" s="21"/>
      <c r="E790" s="12" t="s">
        <v>705</v>
      </c>
      <c r="F790" s="106"/>
      <c r="G790" s="298"/>
      <c r="H790" s="54"/>
      <c r="I790" s="54"/>
      <c r="J790" s="291">
        <f t="shared" si="60"/>
        <v>0</v>
      </c>
      <c r="K790" s="292">
        <f t="shared" si="61"/>
        <v>0.6777777777777777</v>
      </c>
      <c r="L790" s="50"/>
      <c r="M790" s="390"/>
      <c r="N790" s="72"/>
      <c r="O790" s="178"/>
      <c r="P790" s="72"/>
      <c r="Q790" s="178"/>
      <c r="R790" s="72"/>
      <c r="S790" s="178"/>
      <c r="T790" s="88"/>
      <c r="U790" s="191"/>
      <c r="V790" s="54"/>
      <c r="W790" s="179"/>
      <c r="X790" s="54"/>
      <c r="Y790" s="179"/>
      <c r="Z790" s="54"/>
      <c r="AA790" s="179"/>
      <c r="AB790" s="56"/>
      <c r="AC790" s="176"/>
      <c r="AD790" s="54"/>
      <c r="AE790" s="179"/>
      <c r="AF790" s="54"/>
      <c r="AG790" s="179"/>
      <c r="AH790" s="54"/>
      <c r="AI790" s="179"/>
      <c r="AJ790" s="67"/>
      <c r="AK790" s="266"/>
      <c r="AL790" s="267"/>
      <c r="AM790" s="268"/>
      <c r="AN790" s="267"/>
      <c r="AO790" s="268"/>
      <c r="AP790" s="267"/>
      <c r="AQ790" s="268"/>
      <c r="AR790" s="270"/>
      <c r="AS790" s="380"/>
      <c r="AT790" s="61"/>
      <c r="AU790" s="45"/>
      <c r="AV790" s="61"/>
      <c r="AW790" s="46"/>
      <c r="AX790" s="59"/>
      <c r="AY790" s="166"/>
      <c r="AZ790" s="61"/>
      <c r="BA790" s="16"/>
      <c r="BB790" s="61"/>
      <c r="BC790" s="16"/>
      <c r="BD790" s="69"/>
      <c r="BE790" s="165"/>
      <c r="BF790" s="61"/>
      <c r="BG790" s="16"/>
      <c r="BH790" s="61"/>
      <c r="BI790" s="16"/>
      <c r="BJ790" s="59"/>
      <c r="BK790" s="47"/>
    </row>
    <row r="791" spans="1:65" x14ac:dyDescent="0.3">
      <c r="B791" s="32" t="s">
        <v>508</v>
      </c>
      <c r="C791" s="9" t="s">
        <v>507</v>
      </c>
      <c r="D791" s="21"/>
      <c r="E791" s="24"/>
      <c r="F791" s="106"/>
      <c r="G791" s="298"/>
      <c r="H791" s="72"/>
      <c r="I791" s="72"/>
      <c r="J791" s="291">
        <f t="shared" si="60"/>
        <v>0</v>
      </c>
      <c r="K791" s="292">
        <f t="shared" si="61"/>
        <v>0.6777777777777777</v>
      </c>
      <c r="L791" s="144"/>
      <c r="M791" s="390"/>
      <c r="N791" s="72"/>
      <c r="O791" s="178"/>
      <c r="P791" s="72"/>
      <c r="Q791" s="178"/>
      <c r="R791" s="72"/>
      <c r="S791" s="178"/>
      <c r="T791" s="88"/>
      <c r="U791" s="192"/>
      <c r="V791" s="72"/>
      <c r="W791" s="178"/>
      <c r="X791" s="72"/>
      <c r="Y791" s="178"/>
      <c r="Z791" s="72"/>
      <c r="AA791" s="178"/>
      <c r="AB791" s="84"/>
      <c r="AC791" s="176"/>
      <c r="AD791" s="71"/>
      <c r="AE791" s="179"/>
      <c r="AF791" s="71"/>
      <c r="AG791" s="179"/>
      <c r="AH791" s="71"/>
      <c r="AI791" s="179"/>
      <c r="AJ791" s="82"/>
      <c r="AK791" s="266"/>
      <c r="AL791" s="267"/>
      <c r="AM791" s="268"/>
      <c r="AN791" s="267"/>
      <c r="AO791" s="268"/>
      <c r="AP791" s="267"/>
      <c r="AQ791" s="268"/>
      <c r="AR791" s="270"/>
      <c r="AS791" s="379"/>
      <c r="AT791" s="118"/>
      <c r="AU791" s="154"/>
      <c r="AV791" s="118"/>
      <c r="AW791" s="155">
        <v>1.273996913580247E-2</v>
      </c>
      <c r="AX791" s="120">
        <v>1.1495509294715589</v>
      </c>
      <c r="AY791" s="124"/>
      <c r="AZ791" s="118"/>
      <c r="BA791" s="119"/>
      <c r="BB791" s="118"/>
      <c r="BC791" s="119"/>
      <c r="BD791" s="121"/>
      <c r="BE791" s="117"/>
      <c r="BF791" s="118"/>
      <c r="BG791" s="119"/>
      <c r="BH791" s="118"/>
      <c r="BI791" s="119"/>
      <c r="BJ791" s="120"/>
      <c r="BK791" s="83"/>
    </row>
    <row r="792" spans="1:65" x14ac:dyDescent="0.3">
      <c r="B792" s="32" t="s">
        <v>512</v>
      </c>
      <c r="C792" s="9" t="s">
        <v>511</v>
      </c>
      <c r="D792" s="21">
        <v>1953</v>
      </c>
      <c r="E792" s="24" t="s">
        <v>714</v>
      </c>
      <c r="F792" s="106"/>
      <c r="G792" s="298"/>
      <c r="H792" s="72"/>
      <c r="I792" s="72"/>
      <c r="J792" s="291">
        <f t="shared" si="60"/>
        <v>0</v>
      </c>
      <c r="K792" s="292">
        <f t="shared" si="61"/>
        <v>0.6777777777777777</v>
      </c>
      <c r="L792" s="144"/>
      <c r="M792" s="390"/>
      <c r="N792" s="72"/>
      <c r="O792" s="178"/>
      <c r="P792" s="72"/>
      <c r="Q792" s="178"/>
      <c r="R792" s="72"/>
      <c r="S792" s="178"/>
      <c r="T792" s="88"/>
      <c r="U792" s="192"/>
      <c r="V792" s="72"/>
      <c r="W792" s="178"/>
      <c r="X792" s="72"/>
      <c r="Y792" s="178"/>
      <c r="Z792" s="72"/>
      <c r="AA792" s="178"/>
      <c r="AB792" s="84"/>
      <c r="AC792" s="176"/>
      <c r="AD792" s="71"/>
      <c r="AE792" s="179"/>
      <c r="AF792" s="71"/>
      <c r="AG792" s="179"/>
      <c r="AH792" s="71"/>
      <c r="AI792" s="179"/>
      <c r="AJ792" s="82"/>
      <c r="AK792" s="266"/>
      <c r="AL792" s="267"/>
      <c r="AM792" s="268"/>
      <c r="AN792" s="267"/>
      <c r="AO792" s="268"/>
      <c r="AP792" s="267"/>
      <c r="AQ792" s="268"/>
      <c r="AR792" s="270"/>
      <c r="AS792" s="379">
        <v>5.1087962962962967E-2</v>
      </c>
      <c r="AT792" s="118">
        <v>1.2271337225465666</v>
      </c>
      <c r="AU792" s="154"/>
      <c r="AV792" s="118"/>
      <c r="AW792" s="155"/>
      <c r="AX792" s="120"/>
      <c r="AY792" s="124">
        <v>5.151620370370371E-2</v>
      </c>
      <c r="AZ792" s="118">
        <v>1.1885180240320428</v>
      </c>
      <c r="BA792" s="119"/>
      <c r="BB792" s="118"/>
      <c r="BC792" s="119"/>
      <c r="BD792" s="121"/>
      <c r="BE792" s="117">
        <v>4.6898148148148154E-2</v>
      </c>
      <c r="BF792" s="118">
        <v>1.099294628323386</v>
      </c>
      <c r="BG792" s="119"/>
      <c r="BH792" s="118"/>
      <c r="BI792" s="119"/>
      <c r="BJ792" s="120"/>
      <c r="BK792" s="83"/>
    </row>
    <row r="793" spans="1:65" x14ac:dyDescent="0.3">
      <c r="B793" s="32" t="s">
        <v>514</v>
      </c>
      <c r="C793" s="9" t="s">
        <v>513</v>
      </c>
      <c r="D793" s="21"/>
      <c r="E793" s="24"/>
      <c r="F793" s="106"/>
      <c r="G793" s="298"/>
      <c r="H793" s="72"/>
      <c r="I793" s="72"/>
      <c r="J793" s="291">
        <f t="shared" si="60"/>
        <v>0</v>
      </c>
      <c r="K793" s="292">
        <f t="shared" si="61"/>
        <v>0.6777777777777777</v>
      </c>
      <c r="L793" s="144"/>
      <c r="M793" s="390"/>
      <c r="N793" s="72"/>
      <c r="O793" s="178"/>
      <c r="P793" s="72"/>
      <c r="Q793" s="178"/>
      <c r="R793" s="72"/>
      <c r="S793" s="178"/>
      <c r="T793" s="88"/>
      <c r="U793" s="192"/>
      <c r="V793" s="72"/>
      <c r="W793" s="178"/>
      <c r="X793" s="72"/>
      <c r="Y793" s="178"/>
      <c r="Z793" s="72"/>
      <c r="AA793" s="178"/>
      <c r="AB793" s="84"/>
      <c r="AC793" s="176"/>
      <c r="AD793" s="71"/>
      <c r="AE793" s="179"/>
      <c r="AF793" s="71"/>
      <c r="AG793" s="179"/>
      <c r="AH793" s="71"/>
      <c r="AI793" s="179"/>
      <c r="AJ793" s="82"/>
      <c r="AK793" s="266"/>
      <c r="AL793" s="267"/>
      <c r="AM793" s="268"/>
      <c r="AN793" s="267"/>
      <c r="AO793" s="268"/>
      <c r="AP793" s="267"/>
      <c r="AQ793" s="268"/>
      <c r="AR793" s="270"/>
      <c r="AS793" s="379"/>
      <c r="AT793" s="118"/>
      <c r="AU793" s="154"/>
      <c r="AV793" s="118"/>
      <c r="AW793" s="155"/>
      <c r="AX793" s="120"/>
      <c r="AY793" s="124"/>
      <c r="AZ793" s="118"/>
      <c r="BA793" s="119"/>
      <c r="BB793" s="118"/>
      <c r="BC793" s="119"/>
      <c r="BD793" s="121"/>
      <c r="BE793" s="117">
        <v>4.9085648148148149E-2</v>
      </c>
      <c r="BF793" s="118">
        <v>1.1505697232772654</v>
      </c>
      <c r="BG793" s="119"/>
      <c r="BH793" s="118"/>
      <c r="BI793" s="119"/>
      <c r="BJ793" s="120"/>
      <c r="BK793" s="83"/>
    </row>
    <row r="794" spans="1:65" x14ac:dyDescent="0.3">
      <c r="B794" s="32" t="s">
        <v>522</v>
      </c>
      <c r="C794" s="9" t="s">
        <v>521</v>
      </c>
      <c r="D794" s="21">
        <v>1994</v>
      </c>
      <c r="E794" s="24" t="s">
        <v>714</v>
      </c>
      <c r="F794" s="106"/>
      <c r="G794" s="298"/>
      <c r="H794" s="72"/>
      <c r="I794" s="72"/>
      <c r="J794" s="291">
        <f t="shared" si="60"/>
        <v>0</v>
      </c>
      <c r="K794" s="292">
        <f t="shared" si="61"/>
        <v>0.6777777777777777</v>
      </c>
      <c r="L794" s="144"/>
      <c r="M794" s="390"/>
      <c r="N794" s="72"/>
      <c r="O794" s="178"/>
      <c r="P794" s="72"/>
      <c r="Q794" s="178"/>
      <c r="R794" s="72"/>
      <c r="S794" s="178"/>
      <c r="T794" s="88"/>
      <c r="U794" s="192"/>
      <c r="V794" s="72"/>
      <c r="W794" s="178"/>
      <c r="X794" s="72"/>
      <c r="Y794" s="178"/>
      <c r="Z794" s="72"/>
      <c r="AA794" s="178"/>
      <c r="AB794" s="84"/>
      <c r="AC794" s="176"/>
      <c r="AD794" s="71"/>
      <c r="AE794" s="179"/>
      <c r="AF794" s="71"/>
      <c r="AG794" s="179"/>
      <c r="AH794" s="71"/>
      <c r="AI794" s="179"/>
      <c r="AJ794" s="82"/>
      <c r="AK794" s="266"/>
      <c r="AL794" s="267"/>
      <c r="AM794" s="268"/>
      <c r="AN794" s="267"/>
      <c r="AO794" s="268"/>
      <c r="AP794" s="267"/>
      <c r="AQ794" s="268"/>
      <c r="AR794" s="270"/>
      <c r="AS794" s="379">
        <v>6.3587962962962971E-2</v>
      </c>
      <c r="AT794" s="118">
        <v>1.5273839310536559</v>
      </c>
      <c r="AU794" s="154"/>
      <c r="AV794" s="118"/>
      <c r="AW794" s="155">
        <v>1.5651620370370368E-2</v>
      </c>
      <c r="AX794" s="120">
        <v>1.4122745944440573</v>
      </c>
      <c r="AY794" s="124"/>
      <c r="AZ794" s="118"/>
      <c r="BA794" s="119"/>
      <c r="BB794" s="118"/>
      <c r="BC794" s="119"/>
      <c r="BD794" s="121"/>
      <c r="BE794" s="117">
        <v>5.4895833333333331E-2</v>
      </c>
      <c r="BF794" s="118">
        <v>1.2867607162235486</v>
      </c>
      <c r="BG794" s="119"/>
      <c r="BH794" s="118"/>
      <c r="BI794" s="119"/>
      <c r="BJ794" s="120"/>
      <c r="BK794" s="83"/>
    </row>
    <row r="795" spans="1:65" x14ac:dyDescent="0.3">
      <c r="B795" s="40" t="s">
        <v>810</v>
      </c>
      <c r="C795" s="9" t="s">
        <v>793</v>
      </c>
      <c r="D795" s="21"/>
      <c r="E795" s="24"/>
      <c r="F795" s="106"/>
      <c r="G795" s="298"/>
      <c r="H795" s="72"/>
      <c r="I795" s="72"/>
      <c r="J795" s="291">
        <f t="shared" si="60"/>
        <v>0</v>
      </c>
      <c r="K795" s="292">
        <f t="shared" si="61"/>
        <v>0.6777777777777777</v>
      </c>
      <c r="L795" s="144"/>
      <c r="M795" s="390"/>
      <c r="N795" s="72"/>
      <c r="O795" s="178"/>
      <c r="P795" s="72"/>
      <c r="Q795" s="178"/>
      <c r="R795" s="72"/>
      <c r="S795" s="178"/>
      <c r="T795" s="88"/>
      <c r="U795" s="192"/>
      <c r="V795" s="72"/>
      <c r="W795" s="178"/>
      <c r="X795" s="72"/>
      <c r="Y795" s="178"/>
      <c r="Z795" s="72"/>
      <c r="AA795" s="178"/>
      <c r="AB795" s="84"/>
      <c r="AC795" s="176"/>
      <c r="AD795" s="71"/>
      <c r="AE795" s="179"/>
      <c r="AF795" s="71"/>
      <c r="AG795" s="179"/>
      <c r="AH795" s="71"/>
      <c r="AI795" s="179"/>
      <c r="AJ795" s="82"/>
      <c r="AK795" s="266"/>
      <c r="AL795" s="267"/>
      <c r="AM795" s="268"/>
      <c r="AN795" s="267"/>
      <c r="AO795" s="268"/>
      <c r="AP795" s="267"/>
      <c r="AQ795" s="268"/>
      <c r="AR795" s="270"/>
      <c r="AS795" s="379"/>
      <c r="AT795" s="118"/>
      <c r="AU795" s="154"/>
      <c r="AV795" s="118"/>
      <c r="AW795" s="155"/>
      <c r="AX795" s="120"/>
      <c r="AY795" s="124"/>
      <c r="AZ795" s="118"/>
      <c r="BA795" s="119">
        <v>7.2870370370370363E-2</v>
      </c>
      <c r="BB795" s="118">
        <v>1.6447230929989551</v>
      </c>
      <c r="BC795" s="119"/>
      <c r="BD795" s="121"/>
      <c r="BE795" s="117"/>
      <c r="BF795" s="118"/>
      <c r="BG795" s="119"/>
      <c r="BH795" s="118"/>
      <c r="BI795" s="119"/>
      <c r="BJ795" s="120"/>
      <c r="BK795" s="83"/>
    </row>
    <row r="796" spans="1:65" x14ac:dyDescent="0.3">
      <c r="B796" s="40" t="s">
        <v>807</v>
      </c>
      <c r="C796" s="9" t="s">
        <v>790</v>
      </c>
      <c r="D796" s="21"/>
      <c r="E796" s="24"/>
      <c r="F796" s="106"/>
      <c r="G796" s="298"/>
      <c r="H796" s="72"/>
      <c r="I796" s="72"/>
      <c r="J796" s="291">
        <f t="shared" si="60"/>
        <v>0</v>
      </c>
      <c r="K796" s="292">
        <f t="shared" si="61"/>
        <v>0.6777777777777777</v>
      </c>
      <c r="L796" s="144"/>
      <c r="M796" s="390"/>
      <c r="N796" s="72"/>
      <c r="O796" s="178"/>
      <c r="P796" s="72"/>
      <c r="Q796" s="178"/>
      <c r="R796" s="72"/>
      <c r="S796" s="178"/>
      <c r="T796" s="88"/>
      <c r="U796" s="192"/>
      <c r="V796" s="72"/>
      <c r="W796" s="178"/>
      <c r="X796" s="72"/>
      <c r="Y796" s="178"/>
      <c r="Z796" s="72"/>
      <c r="AA796" s="178"/>
      <c r="AB796" s="84"/>
      <c r="AC796" s="176"/>
      <c r="AD796" s="71"/>
      <c r="AE796" s="179"/>
      <c r="AF796" s="71"/>
      <c r="AG796" s="179"/>
      <c r="AH796" s="71"/>
      <c r="AI796" s="179"/>
      <c r="AJ796" s="82"/>
      <c r="AK796" s="266"/>
      <c r="AL796" s="267"/>
      <c r="AM796" s="268"/>
      <c r="AN796" s="267"/>
      <c r="AO796" s="268"/>
      <c r="AP796" s="267"/>
      <c r="AQ796" s="268"/>
      <c r="AR796" s="270"/>
      <c r="AS796" s="379"/>
      <c r="AT796" s="118"/>
      <c r="AU796" s="154"/>
      <c r="AV796" s="118"/>
      <c r="AW796" s="155"/>
      <c r="AX796" s="120"/>
      <c r="AY796" s="124"/>
      <c r="AZ796" s="118"/>
      <c r="BA796" s="119">
        <v>6.4247685185185185E-2</v>
      </c>
      <c r="BB796" s="118">
        <v>1.4501044932079417</v>
      </c>
      <c r="BC796" s="119"/>
      <c r="BD796" s="121"/>
      <c r="BE796" s="117"/>
      <c r="BF796" s="118"/>
      <c r="BG796" s="119"/>
      <c r="BH796" s="118"/>
      <c r="BI796" s="119"/>
      <c r="BJ796" s="120"/>
      <c r="BK796" s="83"/>
    </row>
    <row r="797" spans="1:65" x14ac:dyDescent="0.3">
      <c r="B797" s="32" t="s">
        <v>526</v>
      </c>
      <c r="C797" s="9" t="s">
        <v>525</v>
      </c>
      <c r="D797" s="21"/>
      <c r="E797" s="24"/>
      <c r="F797" s="106"/>
      <c r="G797" s="298"/>
      <c r="H797" s="72"/>
      <c r="I797" s="72"/>
      <c r="J797" s="291">
        <f t="shared" si="60"/>
        <v>0</v>
      </c>
      <c r="K797" s="292">
        <f t="shared" si="61"/>
        <v>0.6777777777777777</v>
      </c>
      <c r="L797" s="144"/>
      <c r="M797" s="390"/>
      <c r="N797" s="72"/>
      <c r="O797" s="178"/>
      <c r="P797" s="72"/>
      <c r="Q797" s="178"/>
      <c r="R797" s="72"/>
      <c r="S797" s="178"/>
      <c r="T797" s="88"/>
      <c r="U797" s="192"/>
      <c r="V797" s="72"/>
      <c r="W797" s="178"/>
      <c r="X797" s="72"/>
      <c r="Y797" s="178"/>
      <c r="Z797" s="72"/>
      <c r="AA797" s="178"/>
      <c r="AB797" s="84"/>
      <c r="AC797" s="176"/>
      <c r="AD797" s="71"/>
      <c r="AE797" s="179"/>
      <c r="AF797" s="71"/>
      <c r="AG797" s="179"/>
      <c r="AH797" s="71"/>
      <c r="AI797" s="179"/>
      <c r="AJ797" s="82"/>
      <c r="AK797" s="266"/>
      <c r="AL797" s="267"/>
      <c r="AM797" s="268"/>
      <c r="AN797" s="267"/>
      <c r="AO797" s="268"/>
      <c r="AP797" s="267"/>
      <c r="AQ797" s="268"/>
      <c r="AR797" s="270"/>
      <c r="AS797" s="379"/>
      <c r="AT797" s="118"/>
      <c r="AU797" s="154"/>
      <c r="AV797" s="118"/>
      <c r="AW797" s="155"/>
      <c r="AX797" s="120"/>
      <c r="AY797" s="124"/>
      <c r="AZ797" s="118"/>
      <c r="BA797" s="119"/>
      <c r="BB797" s="118"/>
      <c r="BC797" s="119"/>
      <c r="BD797" s="121"/>
      <c r="BE797" s="117">
        <v>5.0821759259259254E-2</v>
      </c>
      <c r="BF797" s="118">
        <v>1.1912642430819316</v>
      </c>
      <c r="BG797" s="119"/>
      <c r="BH797" s="118"/>
      <c r="BI797" s="119"/>
      <c r="BJ797" s="120"/>
      <c r="BK797" s="83"/>
    </row>
    <row r="798" spans="1:65" x14ac:dyDescent="0.3">
      <c r="B798" s="40" t="s">
        <v>751</v>
      </c>
      <c r="C798" s="9" t="s">
        <v>745</v>
      </c>
      <c r="D798" s="21">
        <v>1985</v>
      </c>
      <c r="E798" s="24" t="s">
        <v>705</v>
      </c>
      <c r="F798" s="106"/>
      <c r="G798" s="298"/>
      <c r="H798" s="72"/>
      <c r="I798" s="72"/>
      <c r="J798" s="291">
        <f t="shared" si="60"/>
        <v>0</v>
      </c>
      <c r="K798" s="292">
        <f t="shared" si="61"/>
        <v>0.6777777777777777</v>
      </c>
      <c r="L798" s="144"/>
      <c r="M798" s="390"/>
      <c r="N798" s="72"/>
      <c r="O798" s="178"/>
      <c r="P798" s="72"/>
      <c r="Q798" s="178"/>
      <c r="R798" s="72"/>
      <c r="S798" s="178"/>
      <c r="T798" s="88"/>
      <c r="U798" s="192"/>
      <c r="V798" s="72"/>
      <c r="W798" s="178"/>
      <c r="X798" s="72"/>
      <c r="Y798" s="178"/>
      <c r="Z798" s="72"/>
      <c r="AA798" s="178"/>
      <c r="AB798" s="84"/>
      <c r="AC798" s="176"/>
      <c r="AD798" s="71"/>
      <c r="AE798" s="179"/>
      <c r="AF798" s="71"/>
      <c r="AG798" s="179"/>
      <c r="AH798" s="71"/>
      <c r="AI798" s="179"/>
      <c r="AJ798" s="82"/>
      <c r="AK798" s="266"/>
      <c r="AL798" s="267"/>
      <c r="AM798" s="268"/>
      <c r="AN798" s="267"/>
      <c r="AO798" s="268"/>
      <c r="AP798" s="267"/>
      <c r="AQ798" s="268"/>
      <c r="AR798" s="270"/>
      <c r="AS798" s="379"/>
      <c r="AT798" s="118"/>
      <c r="AU798" s="154"/>
      <c r="AV798" s="118"/>
      <c r="AW798" s="155"/>
      <c r="AX798" s="120"/>
      <c r="AY798" s="124">
        <v>7.9861111111111105E-2</v>
      </c>
      <c r="AZ798" s="118">
        <v>1.8424566088117489</v>
      </c>
      <c r="BA798" s="119">
        <v>6.87962962962963E-2</v>
      </c>
      <c r="BB798" s="118">
        <v>1.5527690700104497</v>
      </c>
      <c r="BC798" s="119"/>
      <c r="BD798" s="121"/>
      <c r="BE798" s="117"/>
      <c r="BF798" s="118"/>
      <c r="BG798" s="119"/>
      <c r="BH798" s="118"/>
      <c r="BI798" s="119"/>
      <c r="BJ798" s="120"/>
      <c r="BK798" s="83"/>
    </row>
    <row r="799" spans="1:65" x14ac:dyDescent="0.3">
      <c r="A799" s="143"/>
      <c r="B799" s="40" t="s">
        <v>1873</v>
      </c>
      <c r="C799" s="9" t="s">
        <v>1892</v>
      </c>
      <c r="D799" s="21">
        <v>1994</v>
      </c>
      <c r="E799" s="257" t="s">
        <v>1897</v>
      </c>
      <c r="F799" s="106"/>
      <c r="G799" s="298"/>
      <c r="H799" s="72"/>
      <c r="I799" s="72"/>
      <c r="J799" s="291">
        <f t="shared" si="60"/>
        <v>0</v>
      </c>
      <c r="K799" s="292">
        <f t="shared" si="61"/>
        <v>0.6777777777777777</v>
      </c>
      <c r="L799" s="144"/>
      <c r="M799" s="390"/>
      <c r="N799" s="72"/>
      <c r="O799" s="178"/>
      <c r="P799" s="72"/>
      <c r="Q799" s="178"/>
      <c r="R799" s="72"/>
      <c r="S799" s="178"/>
      <c r="T799" s="88"/>
      <c r="U799" s="192"/>
      <c r="V799" s="72"/>
      <c r="W799" s="178"/>
      <c r="X799" s="72"/>
      <c r="Y799" s="178"/>
      <c r="Z799" s="72"/>
      <c r="AA799" s="178"/>
      <c r="AB799" s="84"/>
      <c r="AC799" s="175"/>
      <c r="AD799" s="72"/>
      <c r="AE799" s="178"/>
      <c r="AF799" s="72"/>
      <c r="AG799" s="178"/>
      <c r="AH799" s="72"/>
      <c r="AI799" s="178"/>
      <c r="AJ799" s="88"/>
      <c r="AK799" s="266"/>
      <c r="AL799" s="267"/>
      <c r="AM799" s="268"/>
      <c r="AN799" s="267"/>
      <c r="AO799" s="268"/>
      <c r="AP799" s="267"/>
      <c r="AQ799" s="268"/>
      <c r="AR799" s="270"/>
      <c r="AS799" s="379"/>
      <c r="AT799" s="118"/>
      <c r="AU799" s="154"/>
      <c r="AV799" s="118"/>
      <c r="AW799" s="155"/>
      <c r="AX799" s="120"/>
      <c r="AY799" s="124"/>
      <c r="AZ799" s="118"/>
      <c r="BA799" s="119"/>
      <c r="BB799" s="118"/>
      <c r="BC799" s="119"/>
      <c r="BD799" s="121"/>
      <c r="BE799" s="117"/>
      <c r="BF799" s="118"/>
      <c r="BG799" s="119"/>
      <c r="BH799" s="118"/>
      <c r="BI799" s="119"/>
      <c r="BJ799" s="120"/>
      <c r="BK799" s="210"/>
      <c r="BL799" s="143"/>
      <c r="BM799" s="143"/>
    </row>
    <row r="800" spans="1:65" x14ac:dyDescent="0.3">
      <c r="B800" s="32" t="s">
        <v>353</v>
      </c>
      <c r="C800" s="162" t="s">
        <v>1958</v>
      </c>
      <c r="D800" s="21">
        <v>1981</v>
      </c>
      <c r="E800" s="12" t="s">
        <v>2018</v>
      </c>
      <c r="F800" s="106"/>
      <c r="G800" s="299"/>
      <c r="H800" s="54"/>
      <c r="I800" s="16"/>
      <c r="J800" s="291">
        <f t="shared" si="60"/>
        <v>0</v>
      </c>
      <c r="K800" s="292">
        <f t="shared" si="61"/>
        <v>0.6777777777777777</v>
      </c>
      <c r="L800" s="50"/>
      <c r="M800" s="390"/>
      <c r="N800" s="72"/>
      <c r="O800" s="178"/>
      <c r="P800" s="72"/>
      <c r="Q800" s="178"/>
      <c r="R800" s="72"/>
      <c r="S800" s="178"/>
      <c r="T800" s="88"/>
      <c r="U800" s="387"/>
      <c r="V800" s="179"/>
      <c r="W800" s="54"/>
      <c r="X800" s="179"/>
      <c r="Y800" s="54"/>
      <c r="Z800" s="179"/>
      <c r="AA800" s="54"/>
      <c r="AB800" s="184"/>
      <c r="AC800" s="231"/>
      <c r="AD800" s="179"/>
      <c r="AE800" s="54"/>
      <c r="AF800" s="179"/>
      <c r="AG800" s="54"/>
      <c r="AH800" s="179"/>
      <c r="AI800" s="232"/>
      <c r="AJ800" s="230"/>
      <c r="AK800" s="272"/>
      <c r="AL800" s="268"/>
      <c r="AM800" s="267"/>
      <c r="AN800" s="268"/>
      <c r="AO800" s="267"/>
      <c r="AP800" s="268"/>
      <c r="AQ800" s="267"/>
      <c r="AR800" s="375"/>
      <c r="AS800" s="235"/>
      <c r="AT800" s="45"/>
      <c r="AU800" s="61"/>
      <c r="AV800" s="46"/>
      <c r="AW800" s="61"/>
      <c r="AX800" s="234"/>
      <c r="AY800" s="233"/>
      <c r="AZ800" s="16"/>
      <c r="BA800" s="61"/>
      <c r="BB800" s="16"/>
      <c r="BC800" s="61"/>
      <c r="BD800" s="242"/>
      <c r="BE800" s="235"/>
      <c r="BF800" s="16"/>
      <c r="BG800" s="61"/>
      <c r="BH800" s="16"/>
      <c r="BI800" s="61"/>
      <c r="BJ800" s="237"/>
      <c r="BK800" s="47"/>
    </row>
    <row r="801" spans="2:63" x14ac:dyDescent="0.3">
      <c r="B801" s="32" t="s">
        <v>528</v>
      </c>
      <c r="C801" s="9" t="s">
        <v>527</v>
      </c>
      <c r="D801" s="21">
        <v>1961</v>
      </c>
      <c r="E801" s="24" t="s">
        <v>1266</v>
      </c>
      <c r="F801" s="106"/>
      <c r="G801" s="298"/>
      <c r="H801" s="72"/>
      <c r="I801" s="72"/>
      <c r="J801" s="291">
        <f t="shared" si="60"/>
        <v>0</v>
      </c>
      <c r="K801" s="292">
        <f t="shared" si="61"/>
        <v>0.6777777777777777</v>
      </c>
      <c r="L801" s="144"/>
      <c r="M801" s="390"/>
      <c r="N801" s="72"/>
      <c r="O801" s="178"/>
      <c r="P801" s="72"/>
      <c r="Q801" s="178"/>
      <c r="R801" s="72"/>
      <c r="S801" s="178"/>
      <c r="T801" s="88"/>
      <c r="U801" s="192"/>
      <c r="V801" s="72"/>
      <c r="W801" s="178"/>
      <c r="X801" s="72"/>
      <c r="Y801" s="178"/>
      <c r="Z801" s="72"/>
      <c r="AA801" s="178"/>
      <c r="AB801" s="84"/>
      <c r="AC801" s="176"/>
      <c r="AD801" s="71"/>
      <c r="AE801" s="179"/>
      <c r="AF801" s="71"/>
      <c r="AG801" s="179"/>
      <c r="AH801" s="71"/>
      <c r="AI801" s="179"/>
      <c r="AJ801" s="82"/>
      <c r="AK801" s="266"/>
      <c r="AL801" s="267"/>
      <c r="AM801" s="268"/>
      <c r="AN801" s="267"/>
      <c r="AO801" s="268"/>
      <c r="AP801" s="267"/>
      <c r="AQ801" s="268"/>
      <c r="AR801" s="270"/>
      <c r="AS801" s="379">
        <v>6.0300925925925924E-2</v>
      </c>
      <c r="AT801" s="118">
        <v>1.448429246594384</v>
      </c>
      <c r="AU801" s="154">
        <v>5.6423611111111112E-2</v>
      </c>
      <c r="AV801" s="118">
        <v>1.2879788639365919</v>
      </c>
      <c r="AW801" s="155">
        <v>1.5691743827160494E-2</v>
      </c>
      <c r="AX801" s="120">
        <v>1.4158950080066837</v>
      </c>
      <c r="AY801" s="124">
        <v>5.9606481481481483E-2</v>
      </c>
      <c r="AZ801" s="118">
        <v>1.3751668891855808</v>
      </c>
      <c r="BA801" s="119"/>
      <c r="BB801" s="118"/>
      <c r="BC801" s="119"/>
      <c r="BD801" s="121"/>
      <c r="BE801" s="117"/>
      <c r="BF801" s="118"/>
      <c r="BG801" s="119"/>
      <c r="BH801" s="118"/>
      <c r="BI801" s="119"/>
      <c r="BJ801" s="120"/>
      <c r="BK801" s="83"/>
    </row>
    <row r="802" spans="2:63" x14ac:dyDescent="0.3">
      <c r="B802" s="32" t="s">
        <v>532</v>
      </c>
      <c r="C802" s="9" t="s">
        <v>531</v>
      </c>
      <c r="D802" s="21">
        <v>1962</v>
      </c>
      <c r="E802" s="24" t="s">
        <v>731</v>
      </c>
      <c r="F802" s="106"/>
      <c r="G802" s="298"/>
      <c r="H802" s="72"/>
      <c r="I802" s="72"/>
      <c r="J802" s="291">
        <f t="shared" si="60"/>
        <v>0</v>
      </c>
      <c r="K802" s="292">
        <f t="shared" si="61"/>
        <v>0.6777777777777777</v>
      </c>
      <c r="L802" s="144"/>
      <c r="M802" s="390"/>
      <c r="N802" s="72"/>
      <c r="O802" s="178"/>
      <c r="P802" s="72"/>
      <c r="Q802" s="178"/>
      <c r="R802" s="72"/>
      <c r="S802" s="178"/>
      <c r="T802" s="88"/>
      <c r="U802" s="192"/>
      <c r="V802" s="72"/>
      <c r="W802" s="178"/>
      <c r="X802" s="72"/>
      <c r="Y802" s="178"/>
      <c r="Z802" s="72"/>
      <c r="AA802" s="178"/>
      <c r="AB802" s="84"/>
      <c r="AC802" s="176"/>
      <c r="AD802" s="71"/>
      <c r="AE802" s="179"/>
      <c r="AF802" s="71"/>
      <c r="AG802" s="179"/>
      <c r="AH802" s="71"/>
      <c r="AI802" s="179"/>
      <c r="AJ802" s="82"/>
      <c r="AK802" s="266"/>
      <c r="AL802" s="267"/>
      <c r="AM802" s="268"/>
      <c r="AN802" s="267"/>
      <c r="AO802" s="268"/>
      <c r="AP802" s="267"/>
      <c r="AQ802" s="268"/>
      <c r="AR802" s="270"/>
      <c r="AS802" s="379">
        <v>7.1863425925925928E-2</v>
      </c>
      <c r="AT802" s="118">
        <v>1.7261606894634416</v>
      </c>
      <c r="AU802" s="154"/>
      <c r="AV802" s="118"/>
      <c r="AW802" s="155"/>
      <c r="AX802" s="120"/>
      <c r="AY802" s="124"/>
      <c r="AZ802" s="118"/>
      <c r="BA802" s="119"/>
      <c r="BB802" s="118"/>
      <c r="BC802" s="119"/>
      <c r="BD802" s="121"/>
      <c r="BE802" s="117"/>
      <c r="BF802" s="118"/>
      <c r="BG802" s="119"/>
      <c r="BH802" s="118"/>
      <c r="BI802" s="119"/>
      <c r="BJ802" s="120"/>
      <c r="BK802" s="83"/>
    </row>
    <row r="803" spans="2:63" x14ac:dyDescent="0.3">
      <c r="B803" s="32" t="s">
        <v>534</v>
      </c>
      <c r="C803" s="9" t="s">
        <v>533</v>
      </c>
      <c r="D803" s="21"/>
      <c r="E803" s="24"/>
      <c r="F803" s="106"/>
      <c r="G803" s="298"/>
      <c r="H803" s="72"/>
      <c r="I803" s="72"/>
      <c r="J803" s="291">
        <f t="shared" si="60"/>
        <v>0</v>
      </c>
      <c r="K803" s="292">
        <f t="shared" si="61"/>
        <v>0.6777777777777777</v>
      </c>
      <c r="L803" s="144"/>
      <c r="M803" s="390"/>
      <c r="N803" s="72"/>
      <c r="O803" s="178"/>
      <c r="P803" s="72"/>
      <c r="Q803" s="178"/>
      <c r="R803" s="72"/>
      <c r="S803" s="178"/>
      <c r="T803" s="88"/>
      <c r="U803" s="192"/>
      <c r="V803" s="72"/>
      <c r="W803" s="178"/>
      <c r="X803" s="72"/>
      <c r="Y803" s="178"/>
      <c r="Z803" s="72"/>
      <c r="AA803" s="178"/>
      <c r="AB803" s="84"/>
      <c r="AC803" s="176"/>
      <c r="AD803" s="71"/>
      <c r="AE803" s="179"/>
      <c r="AF803" s="71"/>
      <c r="AG803" s="179"/>
      <c r="AH803" s="71"/>
      <c r="AI803" s="179"/>
      <c r="AJ803" s="82"/>
      <c r="AK803" s="266"/>
      <c r="AL803" s="267"/>
      <c r="AM803" s="268"/>
      <c r="AN803" s="267"/>
      <c r="AO803" s="268"/>
      <c r="AP803" s="267"/>
      <c r="AQ803" s="268"/>
      <c r="AR803" s="270"/>
      <c r="AS803" s="379"/>
      <c r="AT803" s="118"/>
      <c r="AU803" s="154"/>
      <c r="AV803" s="118"/>
      <c r="AW803" s="155"/>
      <c r="AX803" s="120"/>
      <c r="AY803" s="124"/>
      <c r="AZ803" s="118"/>
      <c r="BA803" s="119"/>
      <c r="BB803" s="118"/>
      <c r="BC803" s="119"/>
      <c r="BD803" s="121"/>
      <c r="BE803" s="117"/>
      <c r="BF803" s="118"/>
      <c r="BG803" s="119">
        <v>0.10225694444444444</v>
      </c>
      <c r="BH803" s="118">
        <v>1.563440099097505</v>
      </c>
      <c r="BI803" s="119"/>
      <c r="BJ803" s="120"/>
      <c r="BK803" s="83"/>
    </row>
    <row r="804" spans="2:63" x14ac:dyDescent="0.3">
      <c r="B804" s="258" t="s">
        <v>657</v>
      </c>
      <c r="C804" s="17" t="s">
        <v>656</v>
      </c>
      <c r="D804" s="21"/>
      <c r="E804" s="12"/>
      <c r="F804" s="106"/>
      <c r="G804" s="298"/>
      <c r="H804" s="54"/>
      <c r="I804" s="54"/>
      <c r="J804" s="291">
        <f t="shared" si="60"/>
        <v>0</v>
      </c>
      <c r="K804" s="292">
        <f t="shared" si="61"/>
        <v>0.6777777777777777</v>
      </c>
      <c r="L804" s="50"/>
      <c r="M804" s="390"/>
      <c r="N804" s="72"/>
      <c r="O804" s="178"/>
      <c r="P804" s="72"/>
      <c r="Q804" s="178"/>
      <c r="R804" s="72"/>
      <c r="S804" s="178"/>
      <c r="T804" s="88"/>
      <c r="U804" s="191"/>
      <c r="V804" s="54"/>
      <c r="W804" s="179"/>
      <c r="X804" s="54"/>
      <c r="Y804" s="179"/>
      <c r="Z804" s="54"/>
      <c r="AA804" s="179"/>
      <c r="AB804" s="56"/>
      <c r="AC804" s="176"/>
      <c r="AD804" s="54"/>
      <c r="AE804" s="179"/>
      <c r="AF804" s="54"/>
      <c r="AG804" s="179"/>
      <c r="AH804" s="54"/>
      <c r="AI804" s="179"/>
      <c r="AJ804" s="67"/>
      <c r="AK804" s="266"/>
      <c r="AL804" s="267"/>
      <c r="AM804" s="268"/>
      <c r="AN804" s="267"/>
      <c r="AO804" s="268"/>
      <c r="AP804" s="267"/>
      <c r="AQ804" s="268"/>
      <c r="AR804" s="270"/>
      <c r="AS804" s="380"/>
      <c r="AT804" s="61"/>
      <c r="AU804" s="45"/>
      <c r="AV804" s="61"/>
      <c r="AW804" s="46"/>
      <c r="AX804" s="59"/>
      <c r="AY804" s="166"/>
      <c r="AZ804" s="61"/>
      <c r="BA804" s="16"/>
      <c r="BB804" s="61"/>
      <c r="BC804" s="16"/>
      <c r="BD804" s="69"/>
      <c r="BE804" s="165"/>
      <c r="BF804" s="61"/>
      <c r="BG804" s="16"/>
      <c r="BH804" s="61"/>
      <c r="BI804" s="16"/>
      <c r="BJ804" s="59"/>
      <c r="BK804" s="47"/>
    </row>
    <row r="805" spans="2:63" x14ac:dyDescent="0.3">
      <c r="B805" s="32" t="s">
        <v>536</v>
      </c>
      <c r="C805" s="9" t="s">
        <v>535</v>
      </c>
      <c r="D805" s="21"/>
      <c r="E805" s="24"/>
      <c r="F805" s="106"/>
      <c r="G805" s="298"/>
      <c r="H805" s="72"/>
      <c r="I805" s="72"/>
      <c r="J805" s="291">
        <f t="shared" si="60"/>
        <v>0</v>
      </c>
      <c r="K805" s="292">
        <f t="shared" si="61"/>
        <v>0.6777777777777777</v>
      </c>
      <c r="L805" s="144"/>
      <c r="M805" s="390"/>
      <c r="N805" s="72"/>
      <c r="O805" s="178"/>
      <c r="P805" s="72"/>
      <c r="Q805" s="178"/>
      <c r="R805" s="72"/>
      <c r="S805" s="178"/>
      <c r="T805" s="88"/>
      <c r="U805" s="192"/>
      <c r="V805" s="72"/>
      <c r="W805" s="178"/>
      <c r="X805" s="72"/>
      <c r="Y805" s="178"/>
      <c r="Z805" s="72"/>
      <c r="AA805" s="178"/>
      <c r="AB805" s="84"/>
      <c r="AC805" s="176"/>
      <c r="AD805" s="71"/>
      <c r="AE805" s="179"/>
      <c r="AF805" s="71"/>
      <c r="AG805" s="179"/>
      <c r="AH805" s="71"/>
      <c r="AI805" s="179"/>
      <c r="AJ805" s="82"/>
      <c r="AK805" s="266"/>
      <c r="AL805" s="267"/>
      <c r="AM805" s="268"/>
      <c r="AN805" s="267"/>
      <c r="AO805" s="268"/>
      <c r="AP805" s="267"/>
      <c r="AQ805" s="268"/>
      <c r="AR805" s="270"/>
      <c r="AS805" s="379"/>
      <c r="AT805" s="118"/>
      <c r="AU805" s="154"/>
      <c r="AV805" s="118"/>
      <c r="AW805" s="155"/>
      <c r="AX805" s="120"/>
      <c r="AY805" s="124"/>
      <c r="AZ805" s="118"/>
      <c r="BA805" s="119"/>
      <c r="BB805" s="118"/>
      <c r="BC805" s="119"/>
      <c r="BD805" s="121"/>
      <c r="BE805" s="117">
        <v>4.2662037037037033E-2</v>
      </c>
      <c r="BF805" s="118">
        <v>1</v>
      </c>
      <c r="BG805" s="119"/>
      <c r="BH805" s="118"/>
      <c r="BI805" s="119"/>
      <c r="BJ805" s="120"/>
      <c r="BK805" s="83"/>
    </row>
    <row r="806" spans="2:63" x14ac:dyDescent="0.3">
      <c r="B806" s="32" t="s">
        <v>540</v>
      </c>
      <c r="C806" s="9" t="s">
        <v>539</v>
      </c>
      <c r="D806" s="21">
        <v>1995</v>
      </c>
      <c r="E806" s="24" t="s">
        <v>732</v>
      </c>
      <c r="F806" s="106"/>
      <c r="G806" s="298"/>
      <c r="H806" s="72"/>
      <c r="I806" s="72"/>
      <c r="J806" s="291">
        <f t="shared" si="60"/>
        <v>0</v>
      </c>
      <c r="K806" s="292">
        <f t="shared" si="61"/>
        <v>0.6777777777777777</v>
      </c>
      <c r="L806" s="144"/>
      <c r="M806" s="390"/>
      <c r="N806" s="72"/>
      <c r="O806" s="178"/>
      <c r="P806" s="72"/>
      <c r="Q806" s="178"/>
      <c r="R806" s="72"/>
      <c r="S806" s="178"/>
      <c r="T806" s="88"/>
      <c r="U806" s="192"/>
      <c r="V806" s="72"/>
      <c r="W806" s="178"/>
      <c r="X806" s="72"/>
      <c r="Y806" s="178"/>
      <c r="Z806" s="72"/>
      <c r="AA806" s="178"/>
      <c r="AB806" s="84"/>
      <c r="AC806" s="176"/>
      <c r="AD806" s="71"/>
      <c r="AE806" s="179"/>
      <c r="AF806" s="71"/>
      <c r="AG806" s="179"/>
      <c r="AH806" s="71"/>
      <c r="AI806" s="179"/>
      <c r="AJ806" s="82"/>
      <c r="AK806" s="266"/>
      <c r="AL806" s="267"/>
      <c r="AM806" s="268"/>
      <c r="AN806" s="267"/>
      <c r="AO806" s="268"/>
      <c r="AP806" s="267"/>
      <c r="AQ806" s="268"/>
      <c r="AR806" s="270"/>
      <c r="AS806" s="379">
        <v>4.2500000000000003E-2</v>
      </c>
      <c r="AT806" s="118">
        <v>1.0208507089241032</v>
      </c>
      <c r="AU806" s="154"/>
      <c r="AV806" s="118"/>
      <c r="AW806" s="155"/>
      <c r="AX806" s="120"/>
      <c r="AY806" s="124">
        <v>4.3344907407407408E-2</v>
      </c>
      <c r="AZ806" s="118">
        <v>1</v>
      </c>
      <c r="BA806" s="119"/>
      <c r="BB806" s="118"/>
      <c r="BC806" s="119"/>
      <c r="BD806" s="121"/>
      <c r="BE806" s="117"/>
      <c r="BF806" s="118"/>
      <c r="BG806" s="119"/>
      <c r="BH806" s="118"/>
      <c r="BI806" s="119"/>
      <c r="BJ806" s="120"/>
      <c r="BK806" s="83"/>
    </row>
    <row r="807" spans="2:63" x14ac:dyDescent="0.3">
      <c r="B807" s="258" t="s">
        <v>753</v>
      </c>
      <c r="C807" s="19" t="s">
        <v>747</v>
      </c>
      <c r="D807" s="21">
        <v>1974</v>
      </c>
      <c r="E807" s="12" t="s">
        <v>754</v>
      </c>
      <c r="F807" s="106"/>
      <c r="G807" s="298"/>
      <c r="H807" s="54"/>
      <c r="I807" s="54"/>
      <c r="J807" s="291">
        <f t="shared" si="60"/>
        <v>0</v>
      </c>
      <c r="K807" s="292">
        <f t="shared" si="61"/>
        <v>0.6777777777777777</v>
      </c>
      <c r="L807" s="50"/>
      <c r="M807" s="390"/>
      <c r="N807" s="72"/>
      <c r="O807" s="178"/>
      <c r="P807" s="72"/>
      <c r="Q807" s="178"/>
      <c r="R807" s="72"/>
      <c r="S807" s="178"/>
      <c r="T807" s="88"/>
      <c r="U807" s="191"/>
      <c r="V807" s="54"/>
      <c r="W807" s="179"/>
      <c r="X807" s="54"/>
      <c r="Y807" s="179"/>
      <c r="Z807" s="54"/>
      <c r="AA807" s="179"/>
      <c r="AB807" s="56"/>
      <c r="AC807" s="176"/>
      <c r="AD807" s="54"/>
      <c r="AE807" s="179"/>
      <c r="AF807" s="54"/>
      <c r="AG807" s="179"/>
      <c r="AH807" s="54"/>
      <c r="AI807" s="179"/>
      <c r="AJ807" s="67"/>
      <c r="AK807" s="266"/>
      <c r="AL807" s="267"/>
      <c r="AM807" s="268"/>
      <c r="AN807" s="267"/>
      <c r="AO807" s="268"/>
      <c r="AP807" s="267"/>
      <c r="AQ807" s="268"/>
      <c r="AR807" s="270"/>
      <c r="AS807" s="380"/>
      <c r="AT807" s="61"/>
      <c r="AU807" s="45"/>
      <c r="AV807" s="61"/>
      <c r="AW807" s="46"/>
      <c r="AX807" s="59"/>
      <c r="AY807" s="166"/>
      <c r="AZ807" s="61"/>
      <c r="BA807" s="16"/>
      <c r="BB807" s="61"/>
      <c r="BC807" s="16"/>
      <c r="BD807" s="69"/>
      <c r="BE807" s="165"/>
      <c r="BF807" s="61"/>
      <c r="BG807" s="16"/>
      <c r="BH807" s="61"/>
      <c r="BI807" s="16"/>
      <c r="BJ807" s="59"/>
      <c r="BK807" s="47"/>
    </row>
    <row r="808" spans="2:63" x14ac:dyDescent="0.3">
      <c r="B808" s="32" t="s">
        <v>550</v>
      </c>
      <c r="C808" s="9" t="s">
        <v>549</v>
      </c>
      <c r="D808" s="21"/>
      <c r="E808" s="24"/>
      <c r="F808" s="106"/>
      <c r="G808" s="298"/>
      <c r="H808" s="72"/>
      <c r="I808" s="72"/>
      <c r="J808" s="291">
        <f t="shared" si="60"/>
        <v>0</v>
      </c>
      <c r="K808" s="292">
        <f t="shared" si="61"/>
        <v>0.6777777777777777</v>
      </c>
      <c r="L808" s="144"/>
      <c r="M808" s="390"/>
      <c r="N808" s="72"/>
      <c r="O808" s="178"/>
      <c r="P808" s="72"/>
      <c r="Q808" s="178"/>
      <c r="R808" s="72"/>
      <c r="S808" s="178"/>
      <c r="T808" s="88"/>
      <c r="U808" s="192"/>
      <c r="V808" s="72"/>
      <c r="W808" s="178"/>
      <c r="X808" s="72"/>
      <c r="Y808" s="178"/>
      <c r="Z808" s="72"/>
      <c r="AA808" s="178"/>
      <c r="AB808" s="84"/>
      <c r="AC808" s="176"/>
      <c r="AD808" s="71"/>
      <c r="AE808" s="179"/>
      <c r="AF808" s="71"/>
      <c r="AG808" s="179"/>
      <c r="AH808" s="71"/>
      <c r="AI808" s="179"/>
      <c r="AJ808" s="82"/>
      <c r="AK808" s="266"/>
      <c r="AL808" s="267"/>
      <c r="AM808" s="268"/>
      <c r="AN808" s="267"/>
      <c r="AO808" s="268"/>
      <c r="AP808" s="267"/>
      <c r="AQ808" s="268"/>
      <c r="AR808" s="270"/>
      <c r="AS808" s="379"/>
      <c r="AT808" s="118"/>
      <c r="AU808" s="154"/>
      <c r="AV808" s="118"/>
      <c r="AW808" s="155"/>
      <c r="AX808" s="120"/>
      <c r="AY808" s="124"/>
      <c r="AZ808" s="118"/>
      <c r="BA808" s="119"/>
      <c r="BB808" s="118"/>
      <c r="BC808" s="119"/>
      <c r="BD808" s="121"/>
      <c r="BE808" s="117"/>
      <c r="BF808" s="118"/>
      <c r="BG808" s="119">
        <v>9.4131944444444449E-2</v>
      </c>
      <c r="BH808" s="118">
        <v>1.4392142983542737</v>
      </c>
      <c r="BI808" s="119"/>
      <c r="BJ808" s="120"/>
      <c r="BK808" s="83"/>
    </row>
    <row r="809" spans="2:63" x14ac:dyDescent="0.3">
      <c r="B809" s="32" t="s">
        <v>552</v>
      </c>
      <c r="C809" s="9" t="s">
        <v>551</v>
      </c>
      <c r="D809" s="21">
        <v>1974</v>
      </c>
      <c r="E809" s="24" t="s">
        <v>766</v>
      </c>
      <c r="F809" s="106"/>
      <c r="G809" s="298"/>
      <c r="H809" s="72"/>
      <c r="I809" s="72"/>
      <c r="J809" s="291">
        <f t="shared" si="60"/>
        <v>0</v>
      </c>
      <c r="K809" s="292">
        <f t="shared" si="61"/>
        <v>0.6777777777777777</v>
      </c>
      <c r="L809" s="144"/>
      <c r="M809" s="390"/>
      <c r="N809" s="72"/>
      <c r="O809" s="178"/>
      <c r="P809" s="72"/>
      <c r="Q809" s="178"/>
      <c r="R809" s="72"/>
      <c r="S809" s="178"/>
      <c r="T809" s="88"/>
      <c r="U809" s="192"/>
      <c r="V809" s="72"/>
      <c r="W809" s="178"/>
      <c r="X809" s="72"/>
      <c r="Y809" s="178"/>
      <c r="Z809" s="72"/>
      <c r="AA809" s="178"/>
      <c r="AB809" s="84"/>
      <c r="AC809" s="176"/>
      <c r="AD809" s="71"/>
      <c r="AE809" s="179"/>
      <c r="AF809" s="71"/>
      <c r="AG809" s="179"/>
      <c r="AH809" s="71"/>
      <c r="AI809" s="179"/>
      <c r="AJ809" s="82"/>
      <c r="AK809" s="266"/>
      <c r="AL809" s="267"/>
      <c r="AM809" s="268"/>
      <c r="AN809" s="267"/>
      <c r="AO809" s="268"/>
      <c r="AP809" s="267"/>
      <c r="AQ809" s="268"/>
      <c r="AR809" s="270"/>
      <c r="AS809" s="379">
        <v>6.3541666666666663E-2</v>
      </c>
      <c r="AT809" s="118">
        <v>1.52627189324437</v>
      </c>
      <c r="AU809" s="154">
        <v>5.7499999999999996E-2</v>
      </c>
      <c r="AV809" s="118">
        <v>1.3125495376486127</v>
      </c>
      <c r="AW809" s="155"/>
      <c r="AX809" s="120"/>
      <c r="AY809" s="124"/>
      <c r="AZ809" s="118"/>
      <c r="BA809" s="119"/>
      <c r="BB809" s="118"/>
      <c r="BC809" s="119"/>
      <c r="BD809" s="121"/>
      <c r="BE809" s="117"/>
      <c r="BF809" s="118"/>
      <c r="BG809" s="119"/>
      <c r="BH809" s="118"/>
      <c r="BI809" s="119"/>
      <c r="BJ809" s="120"/>
      <c r="BK809" s="83"/>
    </row>
    <row r="810" spans="2:63" x14ac:dyDescent="0.3">
      <c r="B810" s="32" t="s">
        <v>554</v>
      </c>
      <c r="C810" s="9" t="s">
        <v>553</v>
      </c>
      <c r="D810" s="21"/>
      <c r="E810" s="24"/>
      <c r="F810" s="106"/>
      <c r="G810" s="298"/>
      <c r="H810" s="72"/>
      <c r="I810" s="72"/>
      <c r="J810" s="291">
        <f t="shared" si="60"/>
        <v>0</v>
      </c>
      <c r="K810" s="292">
        <f t="shared" si="61"/>
        <v>0.6777777777777777</v>
      </c>
      <c r="L810" s="144"/>
      <c r="M810" s="390"/>
      <c r="N810" s="72"/>
      <c r="O810" s="178"/>
      <c r="P810" s="72"/>
      <c r="Q810" s="178"/>
      <c r="R810" s="72"/>
      <c r="S810" s="178"/>
      <c r="T810" s="88"/>
      <c r="U810" s="192"/>
      <c r="V810" s="72"/>
      <c r="W810" s="178"/>
      <c r="X810" s="72"/>
      <c r="Y810" s="178"/>
      <c r="Z810" s="72"/>
      <c r="AA810" s="178"/>
      <c r="AB810" s="84"/>
      <c r="AC810" s="176"/>
      <c r="AD810" s="71"/>
      <c r="AE810" s="179"/>
      <c r="AF810" s="71"/>
      <c r="AG810" s="179"/>
      <c r="AH810" s="71"/>
      <c r="AI810" s="179"/>
      <c r="AJ810" s="82"/>
      <c r="AK810" s="266"/>
      <c r="AL810" s="267"/>
      <c r="AM810" s="268"/>
      <c r="AN810" s="267"/>
      <c r="AO810" s="268"/>
      <c r="AP810" s="267"/>
      <c r="AQ810" s="268"/>
      <c r="AR810" s="270"/>
      <c r="AS810" s="379"/>
      <c r="AT810" s="118"/>
      <c r="AU810" s="154"/>
      <c r="AV810" s="118"/>
      <c r="AW810" s="155"/>
      <c r="AX810" s="120"/>
      <c r="AY810" s="124">
        <v>5.376157407407408E-2</v>
      </c>
      <c r="AZ810" s="118">
        <v>1.2403204272363151</v>
      </c>
      <c r="BA810" s="119"/>
      <c r="BB810" s="118"/>
      <c r="BC810" s="119"/>
      <c r="BD810" s="121"/>
      <c r="BE810" s="117"/>
      <c r="BF810" s="118"/>
      <c r="BG810" s="119"/>
      <c r="BH810" s="118"/>
      <c r="BI810" s="119"/>
      <c r="BJ810" s="120"/>
      <c r="BK810" s="83"/>
    </row>
    <row r="811" spans="2:63" x14ac:dyDescent="0.3">
      <c r="B811" s="40" t="s">
        <v>843</v>
      </c>
      <c r="C811" s="9" t="s">
        <v>824</v>
      </c>
      <c r="D811" s="21"/>
      <c r="E811" s="24"/>
      <c r="F811" s="106"/>
      <c r="G811" s="298"/>
      <c r="H811" s="72"/>
      <c r="I811" s="72"/>
      <c r="J811" s="291">
        <f t="shared" si="60"/>
        <v>0</v>
      </c>
      <c r="K811" s="292">
        <f t="shared" si="61"/>
        <v>0.6777777777777777</v>
      </c>
      <c r="L811" s="144"/>
      <c r="M811" s="390"/>
      <c r="N811" s="72"/>
      <c r="O811" s="178"/>
      <c r="P811" s="72"/>
      <c r="Q811" s="178"/>
      <c r="R811" s="72"/>
      <c r="S811" s="178"/>
      <c r="T811" s="88"/>
      <c r="U811" s="192"/>
      <c r="V811" s="72"/>
      <c r="W811" s="178"/>
      <c r="X811" s="72"/>
      <c r="Y811" s="178"/>
      <c r="Z811" s="72"/>
      <c r="AA811" s="178"/>
      <c r="AB811" s="84"/>
      <c r="AC811" s="176"/>
      <c r="AD811" s="71"/>
      <c r="AE811" s="179"/>
      <c r="AF811" s="71"/>
      <c r="AG811" s="179"/>
      <c r="AH811" s="71"/>
      <c r="AI811" s="179"/>
      <c r="AJ811" s="82"/>
      <c r="AK811" s="266"/>
      <c r="AL811" s="267"/>
      <c r="AM811" s="268"/>
      <c r="AN811" s="267"/>
      <c r="AO811" s="268"/>
      <c r="AP811" s="267"/>
      <c r="AQ811" s="268"/>
      <c r="AR811" s="270"/>
      <c r="AS811" s="379"/>
      <c r="AT811" s="118"/>
      <c r="AU811" s="154"/>
      <c r="AV811" s="118"/>
      <c r="AW811" s="155"/>
      <c r="AX811" s="120"/>
      <c r="AY811" s="124"/>
      <c r="AZ811" s="118"/>
      <c r="BA811" s="119"/>
      <c r="BB811" s="118"/>
      <c r="BC811" s="119">
        <v>1.6766203703703703E-2</v>
      </c>
      <c r="BD811" s="121">
        <v>1.5143215555090948</v>
      </c>
      <c r="BE811" s="117"/>
      <c r="BF811" s="118"/>
      <c r="BG811" s="119"/>
      <c r="BH811" s="118"/>
      <c r="BI811" s="119"/>
      <c r="BJ811" s="120"/>
      <c r="BK811" s="83"/>
    </row>
    <row r="812" spans="2:63" x14ac:dyDescent="0.3">
      <c r="B812" s="32" t="s">
        <v>558</v>
      </c>
      <c r="C812" s="9" t="s">
        <v>557</v>
      </c>
      <c r="D812" s="21"/>
      <c r="E812" s="24"/>
      <c r="F812" s="106"/>
      <c r="G812" s="298"/>
      <c r="H812" s="72"/>
      <c r="I812" s="72"/>
      <c r="J812" s="291">
        <f t="shared" ref="J812:J822" si="62">$J$4*I812</f>
        <v>0</v>
      </c>
      <c r="K812" s="292">
        <f t="shared" ref="K812:K822" si="63">$K$4-$J$4*(I812/$I$4)</f>
        <v>0.6777777777777777</v>
      </c>
      <c r="L812" s="49"/>
      <c r="M812" s="390"/>
      <c r="N812" s="72"/>
      <c r="O812" s="178"/>
      <c r="P812" s="72"/>
      <c r="Q812" s="178"/>
      <c r="R812" s="72"/>
      <c r="S812" s="178"/>
      <c r="T812" s="88"/>
      <c r="U812" s="191"/>
      <c r="V812" s="71"/>
      <c r="W812" s="179"/>
      <c r="X812" s="71"/>
      <c r="Y812" s="179"/>
      <c r="Z812" s="71"/>
      <c r="AA812" s="179"/>
      <c r="AB812" s="80"/>
      <c r="AC812" s="176"/>
      <c r="AD812" s="71"/>
      <c r="AE812" s="179"/>
      <c r="AF812" s="71"/>
      <c r="AG812" s="179"/>
      <c r="AH812" s="71"/>
      <c r="AI812" s="179"/>
      <c r="AJ812" s="82"/>
      <c r="AK812" s="266"/>
      <c r="AL812" s="267"/>
      <c r="AM812" s="268"/>
      <c r="AN812" s="267"/>
      <c r="AO812" s="268"/>
      <c r="AP812" s="267"/>
      <c r="AQ812" s="268"/>
      <c r="AR812" s="270"/>
      <c r="AS812" s="379"/>
      <c r="AT812" s="118"/>
      <c r="AU812" s="154"/>
      <c r="AV812" s="118"/>
      <c r="AW812" s="155"/>
      <c r="AX812" s="120"/>
      <c r="AY812" s="124"/>
      <c r="AZ812" s="118"/>
      <c r="BA812" s="119"/>
      <c r="BB812" s="118"/>
      <c r="BC812" s="119"/>
      <c r="BD812" s="121"/>
      <c r="BE812" s="117"/>
      <c r="BF812" s="118"/>
      <c r="BG812" s="119">
        <v>8.3761574074074072E-2</v>
      </c>
      <c r="BH812" s="118">
        <v>1.2806582905680413</v>
      </c>
      <c r="BI812" s="119"/>
      <c r="BJ812" s="120"/>
      <c r="BK812" s="83"/>
    </row>
    <row r="813" spans="2:63" x14ac:dyDescent="0.3">
      <c r="B813" s="139" t="s">
        <v>972</v>
      </c>
      <c r="C813" s="12" t="s">
        <v>1081</v>
      </c>
      <c r="D813" s="21"/>
      <c r="E813" s="12" t="s">
        <v>1270</v>
      </c>
      <c r="F813" s="106"/>
      <c r="G813" s="298"/>
      <c r="H813" s="54"/>
      <c r="I813" s="54"/>
      <c r="J813" s="291">
        <f t="shared" si="62"/>
        <v>0</v>
      </c>
      <c r="K813" s="292">
        <f t="shared" si="63"/>
        <v>0.6777777777777777</v>
      </c>
      <c r="L813" s="50"/>
      <c r="M813" s="390"/>
      <c r="N813" s="72"/>
      <c r="O813" s="178"/>
      <c r="P813" s="72"/>
      <c r="Q813" s="178"/>
      <c r="R813" s="72"/>
      <c r="S813" s="178"/>
      <c r="T813" s="88"/>
      <c r="U813" s="191"/>
      <c r="V813" s="54"/>
      <c r="W813" s="179"/>
      <c r="X813" s="54"/>
      <c r="Y813" s="179"/>
      <c r="Z813" s="54"/>
      <c r="AA813" s="179"/>
      <c r="AB813" s="56"/>
      <c r="AC813" s="176"/>
      <c r="AD813" s="54"/>
      <c r="AE813" s="179"/>
      <c r="AF813" s="54"/>
      <c r="AG813" s="179"/>
      <c r="AH813" s="54"/>
      <c r="AI813" s="179"/>
      <c r="AJ813" s="67"/>
      <c r="AK813" s="266"/>
      <c r="AL813" s="267"/>
      <c r="AM813" s="268"/>
      <c r="AN813" s="267"/>
      <c r="AO813" s="268"/>
      <c r="AP813" s="267"/>
      <c r="AQ813" s="268"/>
      <c r="AR813" s="270"/>
      <c r="AS813" s="380"/>
      <c r="AT813" s="61"/>
      <c r="AU813" s="45"/>
      <c r="AV813" s="61"/>
      <c r="AW813" s="46"/>
      <c r="AX813" s="59"/>
      <c r="AY813" s="166"/>
      <c r="AZ813" s="61"/>
      <c r="BA813" s="16"/>
      <c r="BB813" s="61"/>
      <c r="BC813" s="16"/>
      <c r="BD813" s="69"/>
      <c r="BE813" s="165"/>
      <c r="BF813" s="61"/>
      <c r="BG813" s="16"/>
      <c r="BH813" s="61"/>
      <c r="BI813" s="16"/>
      <c r="BJ813" s="59"/>
      <c r="BK813" s="47"/>
    </row>
    <row r="814" spans="2:63" x14ac:dyDescent="0.3">
      <c r="B814" s="139" t="s">
        <v>930</v>
      </c>
      <c r="C814" s="12" t="s">
        <v>1042</v>
      </c>
      <c r="D814" s="21">
        <v>1972</v>
      </c>
      <c r="E814" s="12" t="s">
        <v>1765</v>
      </c>
      <c r="F814" s="106"/>
      <c r="G814" s="298"/>
      <c r="H814" s="54"/>
      <c r="I814" s="54"/>
      <c r="J814" s="291">
        <f t="shared" si="62"/>
        <v>0</v>
      </c>
      <c r="K814" s="292">
        <f t="shared" si="63"/>
        <v>0.6777777777777777</v>
      </c>
      <c r="L814" s="50"/>
      <c r="M814" s="390"/>
      <c r="N814" s="72"/>
      <c r="O814" s="178"/>
      <c r="P814" s="72"/>
      <c r="Q814" s="178"/>
      <c r="R814" s="72"/>
      <c r="S814" s="178"/>
      <c r="T814" s="88"/>
      <c r="U814" s="191"/>
      <c r="V814" s="54"/>
      <c r="W814" s="179"/>
      <c r="X814" s="54"/>
      <c r="Y814" s="179"/>
      <c r="Z814" s="54"/>
      <c r="AA814" s="179"/>
      <c r="AB814" s="56"/>
      <c r="AC814" s="176"/>
      <c r="AD814" s="54"/>
      <c r="AE814" s="179"/>
      <c r="AF814" s="54"/>
      <c r="AG814" s="179"/>
      <c r="AH814" s="54"/>
      <c r="AI814" s="179"/>
      <c r="AJ814" s="67"/>
      <c r="AK814" s="266"/>
      <c r="AL814" s="267"/>
      <c r="AM814" s="268"/>
      <c r="AN814" s="267"/>
      <c r="AO814" s="268"/>
      <c r="AP814" s="267"/>
      <c r="AQ814" s="268"/>
      <c r="AR814" s="270"/>
      <c r="AS814" s="380"/>
      <c r="AT814" s="61"/>
      <c r="AU814" s="45"/>
      <c r="AV814" s="61"/>
      <c r="AW814" s="46"/>
      <c r="AX814" s="59"/>
      <c r="AY814" s="166"/>
      <c r="AZ814" s="61"/>
      <c r="BA814" s="16"/>
      <c r="BB814" s="61"/>
      <c r="BC814" s="16"/>
      <c r="BD814" s="69"/>
      <c r="BE814" s="165"/>
      <c r="BF814" s="61"/>
      <c r="BG814" s="16"/>
      <c r="BH814" s="61"/>
      <c r="BI814" s="16"/>
      <c r="BJ814" s="59"/>
      <c r="BK814" s="47"/>
    </row>
    <row r="815" spans="2:63" x14ac:dyDescent="0.3">
      <c r="B815" s="32" t="s">
        <v>568</v>
      </c>
      <c r="C815" s="9" t="s">
        <v>567</v>
      </c>
      <c r="D815" s="21"/>
      <c r="E815" s="24"/>
      <c r="F815" s="106"/>
      <c r="G815" s="298"/>
      <c r="H815" s="72"/>
      <c r="I815" s="72"/>
      <c r="J815" s="291">
        <f t="shared" si="62"/>
        <v>0</v>
      </c>
      <c r="K815" s="292">
        <f t="shared" si="63"/>
        <v>0.6777777777777777</v>
      </c>
      <c r="L815" s="49"/>
      <c r="M815" s="390"/>
      <c r="N815" s="72"/>
      <c r="O815" s="178"/>
      <c r="P815" s="72"/>
      <c r="Q815" s="178"/>
      <c r="R815" s="72"/>
      <c r="S815" s="178"/>
      <c r="T815" s="88"/>
      <c r="U815" s="191"/>
      <c r="V815" s="71"/>
      <c r="W815" s="179"/>
      <c r="X815" s="71"/>
      <c r="Y815" s="179"/>
      <c r="Z815" s="71"/>
      <c r="AA815" s="179"/>
      <c r="AB815" s="80"/>
      <c r="AC815" s="176"/>
      <c r="AD815" s="71"/>
      <c r="AE815" s="179"/>
      <c r="AF815" s="71"/>
      <c r="AG815" s="179"/>
      <c r="AH815" s="71"/>
      <c r="AI815" s="179"/>
      <c r="AJ815" s="82"/>
      <c r="AK815" s="266"/>
      <c r="AL815" s="267"/>
      <c r="AM815" s="268"/>
      <c r="AN815" s="267"/>
      <c r="AO815" s="268"/>
      <c r="AP815" s="267"/>
      <c r="AQ815" s="268"/>
      <c r="AR815" s="270"/>
      <c r="AS815" s="379"/>
      <c r="AT815" s="118"/>
      <c r="AU815" s="154"/>
      <c r="AV815" s="118"/>
      <c r="AW815" s="155"/>
      <c r="AX815" s="120"/>
      <c r="AY815" s="124">
        <v>5.8888888888888886E-2</v>
      </c>
      <c r="AZ815" s="118">
        <v>1.3586114819759678</v>
      </c>
      <c r="BA815" s="119"/>
      <c r="BB815" s="118"/>
      <c r="BC815" s="119"/>
      <c r="BD815" s="121"/>
      <c r="BE815" s="117"/>
      <c r="BF815" s="118"/>
      <c r="BG815" s="119"/>
      <c r="BH815" s="118"/>
      <c r="BI815" s="119"/>
      <c r="BJ815" s="120"/>
      <c r="BK815" s="83"/>
    </row>
    <row r="816" spans="2:63" x14ac:dyDescent="0.3">
      <c r="B816" s="32" t="s">
        <v>570</v>
      </c>
      <c r="C816" s="9" t="s">
        <v>569</v>
      </c>
      <c r="D816" s="21">
        <v>1977</v>
      </c>
      <c r="E816" s="24"/>
      <c r="F816" s="106"/>
      <c r="G816" s="298"/>
      <c r="H816" s="72"/>
      <c r="I816" s="72"/>
      <c r="J816" s="291">
        <f t="shared" si="62"/>
        <v>0</v>
      </c>
      <c r="K816" s="292">
        <f t="shared" si="63"/>
        <v>0.6777777777777777</v>
      </c>
      <c r="L816" s="144"/>
      <c r="M816" s="390"/>
      <c r="N816" s="72"/>
      <c r="O816" s="178"/>
      <c r="P816" s="72"/>
      <c r="Q816" s="178"/>
      <c r="R816" s="72"/>
      <c r="S816" s="178"/>
      <c r="T816" s="88"/>
      <c r="U816" s="192"/>
      <c r="V816" s="72"/>
      <c r="W816" s="178"/>
      <c r="X816" s="72"/>
      <c r="Y816" s="178"/>
      <c r="Z816" s="72"/>
      <c r="AA816" s="178"/>
      <c r="AB816" s="84"/>
      <c r="AC816" s="176"/>
      <c r="AD816" s="71"/>
      <c r="AE816" s="179"/>
      <c r="AF816" s="71"/>
      <c r="AG816" s="179"/>
      <c r="AH816" s="71"/>
      <c r="AI816" s="179"/>
      <c r="AJ816" s="82"/>
      <c r="AK816" s="266"/>
      <c r="AL816" s="267"/>
      <c r="AM816" s="268"/>
      <c r="AN816" s="267"/>
      <c r="AO816" s="268"/>
      <c r="AP816" s="267"/>
      <c r="AQ816" s="268"/>
      <c r="AR816" s="270"/>
      <c r="AS816" s="379"/>
      <c r="AT816" s="118"/>
      <c r="AU816" s="154">
        <v>6.2083333333333331E-2</v>
      </c>
      <c r="AV816" s="118">
        <v>1.4171730515191545</v>
      </c>
      <c r="AW816" s="155"/>
      <c r="AX816" s="120"/>
      <c r="AY816" s="124"/>
      <c r="AZ816" s="118"/>
      <c r="BA816" s="119">
        <v>5.9606481481481483E-2</v>
      </c>
      <c r="BB816" s="118">
        <v>1.3453500522466042</v>
      </c>
      <c r="BC816" s="119"/>
      <c r="BD816" s="121"/>
      <c r="BE816" s="117"/>
      <c r="BF816" s="118"/>
      <c r="BG816" s="119">
        <v>9.1249999999999998E-2</v>
      </c>
      <c r="BH816" s="118">
        <v>1.3951513006547516</v>
      </c>
      <c r="BI816" s="119"/>
      <c r="BJ816" s="120"/>
      <c r="BK816" s="83"/>
    </row>
    <row r="817" spans="2:63" x14ac:dyDescent="0.3">
      <c r="B817" s="32" t="s">
        <v>572</v>
      </c>
      <c r="C817" s="9" t="s">
        <v>571</v>
      </c>
      <c r="D817" s="21">
        <v>1979</v>
      </c>
      <c r="E817" s="24" t="s">
        <v>764</v>
      </c>
      <c r="F817" s="106"/>
      <c r="G817" s="298"/>
      <c r="H817" s="72"/>
      <c r="I817" s="72"/>
      <c r="J817" s="291">
        <f t="shared" si="62"/>
        <v>0</v>
      </c>
      <c r="K817" s="292">
        <f t="shared" si="63"/>
        <v>0.6777777777777777</v>
      </c>
      <c r="L817" s="144"/>
      <c r="M817" s="390"/>
      <c r="N817" s="72"/>
      <c r="O817" s="178"/>
      <c r="P817" s="72"/>
      <c r="Q817" s="178"/>
      <c r="R817" s="72"/>
      <c r="S817" s="178"/>
      <c r="T817" s="88"/>
      <c r="U817" s="192"/>
      <c r="V817" s="72"/>
      <c r="W817" s="178"/>
      <c r="X817" s="72"/>
      <c r="Y817" s="178"/>
      <c r="Z817" s="72"/>
      <c r="AA817" s="178"/>
      <c r="AB817" s="84"/>
      <c r="AC817" s="176"/>
      <c r="AD817" s="71"/>
      <c r="AE817" s="179"/>
      <c r="AF817" s="71"/>
      <c r="AG817" s="179"/>
      <c r="AH817" s="71"/>
      <c r="AI817" s="179"/>
      <c r="AJ817" s="82"/>
      <c r="AK817" s="266"/>
      <c r="AL817" s="267"/>
      <c r="AM817" s="268"/>
      <c r="AN817" s="267"/>
      <c r="AO817" s="268"/>
      <c r="AP817" s="267"/>
      <c r="AQ817" s="268"/>
      <c r="AR817" s="270"/>
      <c r="AS817" s="379"/>
      <c r="AT817" s="118"/>
      <c r="AU817" s="154">
        <v>4.7905092592592589E-2</v>
      </c>
      <c r="AV817" s="118">
        <v>1.0935270805812416</v>
      </c>
      <c r="AW817" s="155"/>
      <c r="AX817" s="120"/>
      <c r="AY817" s="124"/>
      <c r="AZ817" s="118"/>
      <c r="BA817" s="119">
        <v>4.8194444444444449E-2</v>
      </c>
      <c r="BB817" s="118">
        <v>1.0877742946708466</v>
      </c>
      <c r="BC817" s="119"/>
      <c r="BD817" s="121"/>
      <c r="BE817" s="117"/>
      <c r="BF817" s="118"/>
      <c r="BG817" s="119">
        <v>7.4722222222222232E-2</v>
      </c>
      <c r="BH817" s="118">
        <v>1.1424526632454435</v>
      </c>
      <c r="BI817" s="119"/>
      <c r="BJ817" s="120"/>
      <c r="BK817" s="83"/>
    </row>
    <row r="818" spans="2:63" x14ac:dyDescent="0.3">
      <c r="B818" s="32" t="s">
        <v>574</v>
      </c>
      <c r="C818" s="9" t="s">
        <v>573</v>
      </c>
      <c r="D818" s="21">
        <v>1982</v>
      </c>
      <c r="E818" s="24" t="s">
        <v>779</v>
      </c>
      <c r="F818" s="106"/>
      <c r="G818" s="298"/>
      <c r="H818" s="72"/>
      <c r="I818" s="72"/>
      <c r="J818" s="291">
        <f t="shared" si="62"/>
        <v>0</v>
      </c>
      <c r="K818" s="292">
        <f t="shared" si="63"/>
        <v>0.6777777777777777</v>
      </c>
      <c r="L818" s="144"/>
      <c r="M818" s="390"/>
      <c r="N818" s="72"/>
      <c r="O818" s="178"/>
      <c r="P818" s="72"/>
      <c r="Q818" s="178"/>
      <c r="R818" s="72"/>
      <c r="S818" s="178"/>
      <c r="T818" s="88"/>
      <c r="U818" s="192"/>
      <c r="V818" s="72"/>
      <c r="W818" s="178"/>
      <c r="X818" s="72"/>
      <c r="Y818" s="178"/>
      <c r="Z818" s="72"/>
      <c r="AA818" s="178"/>
      <c r="AB818" s="84"/>
      <c r="AC818" s="176"/>
      <c r="AD818" s="71"/>
      <c r="AE818" s="179"/>
      <c r="AF818" s="71"/>
      <c r="AG818" s="179"/>
      <c r="AH818" s="71"/>
      <c r="AI818" s="179"/>
      <c r="AJ818" s="82"/>
      <c r="AK818" s="266"/>
      <c r="AL818" s="267"/>
      <c r="AM818" s="268"/>
      <c r="AN818" s="267"/>
      <c r="AO818" s="268"/>
      <c r="AP818" s="267"/>
      <c r="AQ818" s="268"/>
      <c r="AR818" s="270"/>
      <c r="AS818" s="379"/>
      <c r="AT818" s="118"/>
      <c r="AU818" s="154">
        <v>5.9270833333333335E-2</v>
      </c>
      <c r="AV818" s="118">
        <v>1.3529722589167767</v>
      </c>
      <c r="AW818" s="155"/>
      <c r="AX818" s="120"/>
      <c r="AY818" s="124"/>
      <c r="AZ818" s="118"/>
      <c r="BA818" s="119">
        <v>6.7546296296296285E-2</v>
      </c>
      <c r="BB818" s="118">
        <v>1.5245559038662486</v>
      </c>
      <c r="BC818" s="119"/>
      <c r="BD818" s="121"/>
      <c r="BE818" s="117"/>
      <c r="BF818" s="118"/>
      <c r="BG818" s="119"/>
      <c r="BH818" s="118"/>
      <c r="BI818" s="119"/>
      <c r="BJ818" s="120"/>
      <c r="BK818" s="83"/>
    </row>
    <row r="819" spans="2:63" x14ac:dyDescent="0.3">
      <c r="B819" s="40" t="s">
        <v>695</v>
      </c>
      <c r="C819" s="9" t="s">
        <v>673</v>
      </c>
      <c r="D819" s="21">
        <v>1979</v>
      </c>
      <c r="E819" s="24" t="s">
        <v>705</v>
      </c>
      <c r="F819" s="106"/>
      <c r="G819" s="298"/>
      <c r="H819" s="72"/>
      <c r="I819" s="72"/>
      <c r="J819" s="291">
        <f t="shared" si="62"/>
        <v>0</v>
      </c>
      <c r="K819" s="292">
        <f t="shared" si="63"/>
        <v>0.6777777777777777</v>
      </c>
      <c r="L819" s="144"/>
      <c r="M819" s="390"/>
      <c r="N819" s="72"/>
      <c r="O819" s="178"/>
      <c r="P819" s="72"/>
      <c r="Q819" s="178"/>
      <c r="R819" s="72"/>
      <c r="S819" s="178"/>
      <c r="T819" s="88"/>
      <c r="U819" s="192"/>
      <c r="V819" s="72"/>
      <c r="W819" s="178"/>
      <c r="X819" s="72"/>
      <c r="Y819" s="178"/>
      <c r="Z819" s="72"/>
      <c r="AA819" s="178"/>
      <c r="AB819" s="84"/>
      <c r="AC819" s="176"/>
      <c r="AD819" s="71"/>
      <c r="AE819" s="179"/>
      <c r="AF819" s="71"/>
      <c r="AG819" s="179"/>
      <c r="AH819" s="71"/>
      <c r="AI819" s="179"/>
      <c r="AJ819" s="82"/>
      <c r="AK819" s="266"/>
      <c r="AL819" s="267"/>
      <c r="AM819" s="268"/>
      <c r="AN819" s="267"/>
      <c r="AO819" s="268"/>
      <c r="AP819" s="267"/>
      <c r="AQ819" s="268"/>
      <c r="AR819" s="270"/>
      <c r="AS819" s="379">
        <v>8.4571759259259263E-2</v>
      </c>
      <c r="AT819" s="118">
        <v>2.0314150681123158</v>
      </c>
      <c r="AU819" s="154"/>
      <c r="AV819" s="118"/>
      <c r="AW819" s="155"/>
      <c r="AX819" s="120"/>
      <c r="AY819" s="124"/>
      <c r="AZ819" s="118"/>
      <c r="BA819" s="119"/>
      <c r="BB819" s="118"/>
      <c r="BC819" s="119"/>
      <c r="BD819" s="121"/>
      <c r="BE819" s="117"/>
      <c r="BF819" s="118"/>
      <c r="BG819" s="119"/>
      <c r="BH819" s="118"/>
      <c r="BI819" s="119"/>
      <c r="BJ819" s="120"/>
      <c r="BK819" s="83"/>
    </row>
    <row r="820" spans="2:63" x14ac:dyDescent="0.3">
      <c r="B820" s="139" t="s">
        <v>898</v>
      </c>
      <c r="C820" s="12" t="s">
        <v>1010</v>
      </c>
      <c r="D820" s="21"/>
      <c r="E820" s="12" t="s">
        <v>703</v>
      </c>
      <c r="F820" s="106"/>
      <c r="G820" s="298"/>
      <c r="H820" s="54"/>
      <c r="I820" s="54"/>
      <c r="J820" s="291">
        <f t="shared" si="62"/>
        <v>0</v>
      </c>
      <c r="K820" s="292">
        <f t="shared" si="63"/>
        <v>0.6777777777777777</v>
      </c>
      <c r="L820" s="50"/>
      <c r="M820" s="390"/>
      <c r="N820" s="72"/>
      <c r="O820" s="178"/>
      <c r="P820" s="72"/>
      <c r="Q820" s="178"/>
      <c r="R820" s="72"/>
      <c r="S820" s="178"/>
      <c r="T820" s="88"/>
      <c r="U820" s="191"/>
      <c r="V820" s="54"/>
      <c r="W820" s="179"/>
      <c r="X820" s="54"/>
      <c r="Y820" s="179"/>
      <c r="Z820" s="54"/>
      <c r="AA820" s="179"/>
      <c r="AB820" s="56"/>
      <c r="AC820" s="176"/>
      <c r="AD820" s="54"/>
      <c r="AE820" s="179"/>
      <c r="AF820" s="54"/>
      <c r="AG820" s="179"/>
      <c r="AH820" s="54"/>
      <c r="AI820" s="179"/>
      <c r="AJ820" s="67"/>
      <c r="AK820" s="266"/>
      <c r="AL820" s="267"/>
      <c r="AM820" s="268"/>
      <c r="AN820" s="267"/>
      <c r="AO820" s="268"/>
      <c r="AP820" s="267"/>
      <c r="AQ820" s="268"/>
      <c r="AR820" s="270"/>
      <c r="AS820" s="380"/>
      <c r="AT820" s="61"/>
      <c r="AU820" s="45"/>
      <c r="AV820" s="61"/>
      <c r="AW820" s="46"/>
      <c r="AX820" s="59"/>
      <c r="AY820" s="166"/>
      <c r="AZ820" s="61"/>
      <c r="BA820" s="16"/>
      <c r="BB820" s="61"/>
      <c r="BC820" s="16"/>
      <c r="BD820" s="69"/>
      <c r="BE820" s="165"/>
      <c r="BF820" s="61"/>
      <c r="BG820" s="16"/>
      <c r="BH820" s="61"/>
      <c r="BI820" s="16"/>
      <c r="BJ820" s="59"/>
      <c r="BK820" s="47"/>
    </row>
    <row r="821" spans="2:63" x14ac:dyDescent="0.3">
      <c r="B821" s="32" t="s">
        <v>582</v>
      </c>
      <c r="C821" s="9" t="s">
        <v>581</v>
      </c>
      <c r="D821" s="21">
        <v>1979</v>
      </c>
      <c r="E821" s="24" t="s">
        <v>780</v>
      </c>
      <c r="F821" s="106"/>
      <c r="G821" s="298"/>
      <c r="H821" s="72"/>
      <c r="I821" s="72"/>
      <c r="J821" s="291">
        <f t="shared" si="62"/>
        <v>0</v>
      </c>
      <c r="K821" s="292">
        <f t="shared" si="63"/>
        <v>0.6777777777777777</v>
      </c>
      <c r="L821" s="144"/>
      <c r="M821" s="390"/>
      <c r="N821" s="72"/>
      <c r="O821" s="178"/>
      <c r="P821" s="72"/>
      <c r="Q821" s="178"/>
      <c r="R821" s="72"/>
      <c r="S821" s="178"/>
      <c r="T821" s="88"/>
      <c r="U821" s="192"/>
      <c r="V821" s="72"/>
      <c r="W821" s="178"/>
      <c r="X821" s="72"/>
      <c r="Y821" s="178"/>
      <c r="Z821" s="72"/>
      <c r="AA821" s="178"/>
      <c r="AB821" s="84"/>
      <c r="AC821" s="176"/>
      <c r="AD821" s="71"/>
      <c r="AE821" s="179"/>
      <c r="AF821" s="71"/>
      <c r="AG821" s="179"/>
      <c r="AH821" s="71"/>
      <c r="AI821" s="179"/>
      <c r="AJ821" s="82"/>
      <c r="AK821" s="266"/>
      <c r="AL821" s="267"/>
      <c r="AM821" s="268"/>
      <c r="AN821" s="267"/>
      <c r="AO821" s="268"/>
      <c r="AP821" s="267"/>
      <c r="AQ821" s="268"/>
      <c r="AR821" s="270"/>
      <c r="AS821" s="379"/>
      <c r="AT821" s="118"/>
      <c r="AU821" s="154">
        <v>5.5092592592592589E-2</v>
      </c>
      <c r="AV821" s="118">
        <v>1.2575957727873182</v>
      </c>
      <c r="AW821" s="155"/>
      <c r="AX821" s="120"/>
      <c r="AY821" s="124"/>
      <c r="AZ821" s="118"/>
      <c r="BA821" s="119"/>
      <c r="BB821" s="118"/>
      <c r="BC821" s="119"/>
      <c r="BD821" s="121"/>
      <c r="BE821" s="117"/>
      <c r="BF821" s="118"/>
      <c r="BG821" s="119"/>
      <c r="BH821" s="118"/>
      <c r="BI821" s="119"/>
      <c r="BJ821" s="120"/>
      <c r="BK821" s="83"/>
    </row>
    <row r="822" spans="2:63" ht="15" thickBot="1" x14ac:dyDescent="0.35">
      <c r="B822" s="140" t="s">
        <v>584</v>
      </c>
      <c r="C822" s="134" t="s">
        <v>583</v>
      </c>
      <c r="D822" s="135"/>
      <c r="E822" s="358"/>
      <c r="F822" s="136"/>
      <c r="G822" s="359"/>
      <c r="H822" s="137"/>
      <c r="I822" s="137"/>
      <c r="J822" s="360">
        <f t="shared" si="62"/>
        <v>0</v>
      </c>
      <c r="K822" s="361">
        <f t="shared" si="63"/>
        <v>0.6777777777777777</v>
      </c>
      <c r="L822" s="194"/>
      <c r="M822" s="391"/>
      <c r="N822" s="137"/>
      <c r="O822" s="180"/>
      <c r="P822" s="137"/>
      <c r="Q822" s="180"/>
      <c r="R822" s="137"/>
      <c r="S822" s="180"/>
      <c r="T822" s="172"/>
      <c r="U822" s="388"/>
      <c r="V822" s="137"/>
      <c r="W822" s="180"/>
      <c r="X822" s="137"/>
      <c r="Y822" s="180"/>
      <c r="Z822" s="137"/>
      <c r="AA822" s="180"/>
      <c r="AB822" s="384"/>
      <c r="AC822" s="182"/>
      <c r="AD822" s="95"/>
      <c r="AE822" s="187"/>
      <c r="AF822" s="95"/>
      <c r="AG822" s="187"/>
      <c r="AH822" s="95"/>
      <c r="AI822" s="187"/>
      <c r="AJ822" s="96"/>
      <c r="AK822" s="385"/>
      <c r="AL822" s="363"/>
      <c r="AM822" s="362"/>
      <c r="AN822" s="363"/>
      <c r="AO822" s="362"/>
      <c r="AP822" s="363"/>
      <c r="AQ822" s="362"/>
      <c r="AR822" s="376"/>
      <c r="AS822" s="382"/>
      <c r="AT822" s="365"/>
      <c r="AU822" s="364"/>
      <c r="AV822" s="365"/>
      <c r="AW822" s="366"/>
      <c r="AX822" s="373"/>
      <c r="AY822" s="377"/>
      <c r="AZ822" s="365"/>
      <c r="BA822" s="367"/>
      <c r="BB822" s="365"/>
      <c r="BC822" s="367"/>
      <c r="BD822" s="368"/>
      <c r="BE822" s="372"/>
      <c r="BF822" s="365"/>
      <c r="BG822" s="367"/>
      <c r="BH822" s="365"/>
      <c r="BI822" s="367">
        <v>1.3611882716049383E-2</v>
      </c>
      <c r="BJ822" s="373">
        <v>1.267814150706098</v>
      </c>
      <c r="BK822" s="371"/>
    </row>
  </sheetData>
  <sortState ref="A50:BP485">
    <sortCondition ref="K50:K485"/>
  </sortState>
  <mergeCells count="25">
    <mergeCell ref="W2:X2"/>
    <mergeCell ref="M2:N2"/>
    <mergeCell ref="O2:P2"/>
    <mergeCell ref="Q2:R2"/>
    <mergeCell ref="S2:T2"/>
    <mergeCell ref="U2:V2"/>
    <mergeCell ref="AU2:AV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BI2:BJ2"/>
    <mergeCell ref="AW2:AX2"/>
    <mergeCell ref="AY2:AZ2"/>
    <mergeCell ref="BA2:BB2"/>
    <mergeCell ref="BC2:BD2"/>
    <mergeCell ref="BE2:BF2"/>
    <mergeCell ref="BG2:BH2"/>
  </mergeCells>
  <conditionalFormatting sqref="C819:C822">
    <cfRule type="duplicateValues" dxfId="5" priority="2"/>
  </conditionalFormatting>
  <conditionalFormatting sqref="C819:C822">
    <cfRule type="duplicateValues" dxfId="4" priority="1"/>
  </conditionalFormatting>
  <pageMargins left="0.7" right="0.7" top="0.78740157499999996" bottom="0.78740157499999996" header="0.3" footer="0.3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821"/>
  <sheetViews>
    <sheetView tabSelected="1" zoomScaleNormal="100" workbookViewId="0">
      <pane xSplit="3" ySplit="3" topLeftCell="D4" activePane="bottomRight" state="frozenSplit"/>
      <selection pane="topRight" activeCell="D1" sqref="D1"/>
      <selection pane="bottomLeft" activeCell="A3" sqref="A3"/>
      <selection pane="bottomRight" activeCell="C5" sqref="C5"/>
    </sheetView>
  </sheetViews>
  <sheetFormatPr defaultRowHeight="14.4" x14ac:dyDescent="0.3"/>
  <cols>
    <col min="1" max="1" width="1.6640625" customWidth="1"/>
    <col min="2" max="2" width="5.88671875" customWidth="1"/>
    <col min="3" max="3" width="19.6640625" customWidth="1"/>
    <col min="4" max="4" width="7.44140625" style="1" customWidth="1"/>
    <col min="5" max="5" width="23.33203125" style="250" customWidth="1"/>
    <col min="6" max="6" width="5.5546875" style="102" customWidth="1"/>
    <col min="7" max="7" width="11.33203125" style="294" customWidth="1"/>
    <col min="8" max="9" width="8.33203125" style="52" customWidth="1"/>
    <col min="10" max="10" width="7.109375" style="287" customWidth="1"/>
    <col min="11" max="11" width="8" style="286" customWidth="1"/>
    <col min="12" max="12" width="2.6640625" style="1" customWidth="1"/>
    <col min="13" max="13" width="6.109375" style="286" customWidth="1"/>
    <col min="14" max="14" width="9" style="52" customWidth="1"/>
    <col min="15" max="15" width="6.6640625" style="173" customWidth="1"/>
    <col min="16" max="16" width="8.6640625" style="52" customWidth="1"/>
    <col min="17" max="17" width="6.44140625" style="173" customWidth="1"/>
    <col min="18" max="18" width="8.88671875" style="52" customWidth="1"/>
    <col min="19" max="19" width="6.6640625" style="173" customWidth="1"/>
    <col min="20" max="20" width="8.5546875" style="52" customWidth="1"/>
    <col min="21" max="21" width="5.88671875" style="173" customWidth="1"/>
    <col min="22" max="22" width="9.44140625" style="52" customWidth="1"/>
    <col min="23" max="23" width="6.5546875" style="173" customWidth="1"/>
    <col min="24" max="24" width="8" style="52" customWidth="1"/>
    <col min="25" max="25" width="6.88671875" style="173" customWidth="1"/>
    <col min="26" max="26" width="9" style="52" customWidth="1"/>
    <col min="27" max="27" width="6.6640625" style="173" customWidth="1"/>
    <col min="28" max="28" width="8.6640625" style="52" customWidth="1"/>
    <col min="29" max="29" width="6.33203125" style="173" customWidth="1"/>
    <col min="30" max="30" width="8.44140625" style="52" customWidth="1"/>
    <col min="31" max="31" width="6" style="173" customWidth="1"/>
    <col min="32" max="32" width="8.33203125" style="52" customWidth="1"/>
    <col min="33" max="33" width="6.33203125" style="173" customWidth="1"/>
    <col min="34" max="34" width="8.33203125" style="52" customWidth="1"/>
    <col min="35" max="35" width="6.33203125" style="173" customWidth="1"/>
    <col min="36" max="36" width="8.6640625" style="75" customWidth="1"/>
    <col min="37" max="37" width="6.5546875" style="173" customWidth="1"/>
    <col min="38" max="38" width="9" style="52" customWidth="1"/>
    <col min="39" max="39" width="6.44140625" style="173" customWidth="1"/>
    <col min="40" max="40" width="9" style="52" customWidth="1"/>
    <col min="41" max="41" width="6.88671875" style="173" customWidth="1"/>
    <col min="42" max="42" width="9" style="52" customWidth="1"/>
    <col min="43" max="43" width="7" style="173" customWidth="1"/>
    <col min="44" max="44" width="9" style="52" customWidth="1"/>
    <col min="45" max="45" width="9" style="13" customWidth="1"/>
    <col min="46" max="46" width="9" style="57" customWidth="1"/>
    <col min="47" max="47" width="9" style="13" customWidth="1"/>
    <col min="48" max="48" width="9" style="57" customWidth="1"/>
    <col min="49" max="49" width="9" style="14" customWidth="1"/>
    <col min="50" max="50" width="9" style="57" customWidth="1"/>
    <col min="51" max="51" width="9" style="15" customWidth="1"/>
    <col min="52" max="52" width="9" style="57" customWidth="1"/>
    <col min="53" max="53" width="9" style="15" customWidth="1"/>
    <col min="54" max="54" width="9" style="57" customWidth="1"/>
    <col min="55" max="55" width="9" style="15" customWidth="1"/>
    <col min="56" max="56" width="9" style="57" customWidth="1"/>
    <col min="57" max="57" width="9" style="15" customWidth="1"/>
    <col min="58" max="58" width="9" style="57" customWidth="1"/>
    <col min="59" max="59" width="9" style="15" customWidth="1"/>
    <col min="60" max="60" width="9" style="57" customWidth="1"/>
    <col min="61" max="61" width="9" style="15" customWidth="1"/>
    <col min="62" max="62" width="9" style="57" customWidth="1"/>
    <col min="63" max="63" width="11.33203125" customWidth="1"/>
  </cols>
  <sheetData>
    <row r="1" spans="1:68" ht="8.4" customHeight="1" thickBot="1" x14ac:dyDescent="0.3"/>
    <row r="2" spans="1:68" ht="15" x14ac:dyDescent="0.25">
      <c r="B2" s="7"/>
      <c r="C2" s="8"/>
      <c r="D2" s="20"/>
      <c r="E2" s="251"/>
      <c r="F2" s="103"/>
      <c r="G2" s="295"/>
      <c r="H2" s="62"/>
      <c r="I2" s="62"/>
      <c r="J2" s="288"/>
      <c r="K2" s="289"/>
      <c r="L2" s="112"/>
      <c r="M2" s="500" t="s">
        <v>2088</v>
      </c>
      <c r="N2" s="501"/>
      <c r="O2" s="502" t="s">
        <v>2089</v>
      </c>
      <c r="P2" s="502"/>
      <c r="Q2" s="502" t="s">
        <v>2090</v>
      </c>
      <c r="R2" s="502"/>
      <c r="S2" s="502" t="s">
        <v>2091</v>
      </c>
      <c r="T2" s="503"/>
      <c r="U2" s="489" t="s">
        <v>1769</v>
      </c>
      <c r="V2" s="493"/>
      <c r="W2" s="493" t="s">
        <v>1770</v>
      </c>
      <c r="X2" s="493"/>
      <c r="Y2" s="493" t="s">
        <v>1771</v>
      </c>
      <c r="Z2" s="493"/>
      <c r="AA2" s="494" t="s">
        <v>1772</v>
      </c>
      <c r="AB2" s="495"/>
      <c r="AC2" s="496" t="s">
        <v>1310</v>
      </c>
      <c r="AD2" s="493"/>
      <c r="AE2" s="493" t="s">
        <v>1308</v>
      </c>
      <c r="AF2" s="493"/>
      <c r="AG2" s="493" t="s">
        <v>1309</v>
      </c>
      <c r="AH2" s="493"/>
      <c r="AI2" s="494" t="s">
        <v>1278</v>
      </c>
      <c r="AJ2" s="495"/>
      <c r="AK2" s="490" t="s">
        <v>1242</v>
      </c>
      <c r="AL2" s="489"/>
      <c r="AM2" s="490" t="s">
        <v>1171</v>
      </c>
      <c r="AN2" s="490"/>
      <c r="AO2" s="497" t="s">
        <v>1172</v>
      </c>
      <c r="AP2" s="497"/>
      <c r="AQ2" s="493" t="s">
        <v>877</v>
      </c>
      <c r="AR2" s="498"/>
      <c r="AS2" s="499" t="s">
        <v>0</v>
      </c>
      <c r="AT2" s="492"/>
      <c r="AU2" s="491" t="s">
        <v>1</v>
      </c>
      <c r="AV2" s="492"/>
      <c r="AW2" s="486" t="s">
        <v>2</v>
      </c>
      <c r="AX2" s="487"/>
      <c r="AY2" s="488" t="s">
        <v>3</v>
      </c>
      <c r="AZ2" s="489"/>
      <c r="BA2" s="484" t="s">
        <v>4</v>
      </c>
      <c r="BB2" s="489"/>
      <c r="BC2" s="484" t="s">
        <v>5</v>
      </c>
      <c r="BD2" s="490"/>
      <c r="BE2" s="488" t="s">
        <v>11</v>
      </c>
      <c r="BF2" s="489"/>
      <c r="BG2" s="484" t="s">
        <v>12</v>
      </c>
      <c r="BH2" s="489"/>
      <c r="BI2" s="484" t="s">
        <v>13</v>
      </c>
      <c r="BJ2" s="485"/>
      <c r="BK2" s="39"/>
    </row>
    <row r="3" spans="1:68" s="2" customFormat="1" ht="60.75" customHeight="1" x14ac:dyDescent="0.3">
      <c r="B3" s="5" t="s">
        <v>14</v>
      </c>
      <c r="C3" s="6" t="s">
        <v>6</v>
      </c>
      <c r="D3" s="6" t="s">
        <v>861</v>
      </c>
      <c r="E3" s="252" t="s">
        <v>7</v>
      </c>
      <c r="F3" s="104" t="s">
        <v>854</v>
      </c>
      <c r="G3" s="296" t="s">
        <v>1837</v>
      </c>
      <c r="H3" s="73"/>
      <c r="I3" s="51" t="s">
        <v>855</v>
      </c>
      <c r="J3" s="290" t="s">
        <v>862</v>
      </c>
      <c r="K3" s="221" t="s">
        <v>814</v>
      </c>
      <c r="L3" s="77" t="s">
        <v>9</v>
      </c>
      <c r="M3" s="150" t="s">
        <v>760</v>
      </c>
      <c r="N3" s="151" t="s">
        <v>8</v>
      </c>
      <c r="O3" s="37" t="s">
        <v>761</v>
      </c>
      <c r="P3" s="92" t="s">
        <v>8</v>
      </c>
      <c r="Q3" s="93" t="s">
        <v>1173</v>
      </c>
      <c r="R3" s="94" t="s">
        <v>8</v>
      </c>
      <c r="S3" s="181" t="s">
        <v>876</v>
      </c>
      <c r="T3" s="113" t="s">
        <v>8</v>
      </c>
      <c r="U3" s="190" t="s">
        <v>760</v>
      </c>
      <c r="V3" s="151" t="s">
        <v>8</v>
      </c>
      <c r="W3" s="37" t="s">
        <v>761</v>
      </c>
      <c r="X3" s="92" t="s">
        <v>8</v>
      </c>
      <c r="Y3" s="93" t="s">
        <v>1173</v>
      </c>
      <c r="Z3" s="94" t="s">
        <v>8</v>
      </c>
      <c r="AA3" s="181" t="s">
        <v>876</v>
      </c>
      <c r="AB3" s="113" t="s">
        <v>8</v>
      </c>
      <c r="AC3" s="76" t="s">
        <v>760</v>
      </c>
      <c r="AD3" s="65" t="s">
        <v>8</v>
      </c>
      <c r="AE3" s="37" t="s">
        <v>761</v>
      </c>
      <c r="AF3" s="92" t="s">
        <v>8</v>
      </c>
      <c r="AG3" s="93" t="s">
        <v>1173</v>
      </c>
      <c r="AH3" s="94" t="s">
        <v>8</v>
      </c>
      <c r="AI3" s="181" t="s">
        <v>876</v>
      </c>
      <c r="AJ3" s="113" t="s">
        <v>8</v>
      </c>
      <c r="AK3" s="190" t="s">
        <v>760</v>
      </c>
      <c r="AL3" s="151" t="s">
        <v>8</v>
      </c>
      <c r="AM3" s="190" t="s">
        <v>761</v>
      </c>
      <c r="AN3" s="151" t="s">
        <v>8</v>
      </c>
      <c r="AO3" s="188" t="s">
        <v>1173</v>
      </c>
      <c r="AP3" s="264" t="s">
        <v>8</v>
      </c>
      <c r="AQ3" s="188" t="s">
        <v>876</v>
      </c>
      <c r="AR3" s="265" t="s">
        <v>8</v>
      </c>
      <c r="AS3" s="97" t="s">
        <v>760</v>
      </c>
      <c r="AT3" s="60" t="s">
        <v>8</v>
      </c>
      <c r="AU3" s="27" t="s">
        <v>761</v>
      </c>
      <c r="AV3" s="60" t="s">
        <v>8</v>
      </c>
      <c r="AW3" s="28" t="s">
        <v>816</v>
      </c>
      <c r="AX3" s="68" t="s">
        <v>8</v>
      </c>
      <c r="AY3" s="30" t="s">
        <v>760</v>
      </c>
      <c r="AZ3" s="60" t="s">
        <v>8</v>
      </c>
      <c r="BA3" s="29" t="s">
        <v>761</v>
      </c>
      <c r="BB3" s="60" t="s">
        <v>8</v>
      </c>
      <c r="BC3" s="29" t="s">
        <v>816</v>
      </c>
      <c r="BD3" s="58" t="s">
        <v>8</v>
      </c>
      <c r="BE3" s="98" t="s">
        <v>760</v>
      </c>
      <c r="BF3" s="60" t="s">
        <v>8</v>
      </c>
      <c r="BG3" s="29" t="s">
        <v>762</v>
      </c>
      <c r="BH3" s="60" t="s">
        <v>8</v>
      </c>
      <c r="BI3" s="29" t="s">
        <v>816</v>
      </c>
      <c r="BJ3" s="99" t="s">
        <v>8</v>
      </c>
      <c r="BK3" s="100" t="s">
        <v>9</v>
      </c>
    </row>
    <row r="4" spans="1:68" s="2" customFormat="1" ht="13.95" customHeight="1" x14ac:dyDescent="0.2">
      <c r="B4" s="4"/>
      <c r="C4" s="3"/>
      <c r="D4" s="3"/>
      <c r="E4" s="253"/>
      <c r="F4" s="105"/>
      <c r="G4" s="297"/>
      <c r="H4" s="416">
        <v>1</v>
      </c>
      <c r="I4" s="416">
        <v>1</v>
      </c>
      <c r="J4" s="417">
        <v>5.5555555555555552E-2</v>
      </c>
      <c r="K4" s="418">
        <v>0.6777777777777777</v>
      </c>
      <c r="L4" s="78"/>
      <c r="M4" s="395"/>
      <c r="N4" s="53"/>
      <c r="O4" s="188"/>
      <c r="P4" s="53"/>
      <c r="Q4" s="188"/>
      <c r="R4" s="53"/>
      <c r="S4" s="188"/>
      <c r="T4" s="66"/>
      <c r="U4" s="177"/>
      <c r="V4" s="152"/>
      <c r="W4" s="177"/>
      <c r="X4" s="152"/>
      <c r="Y4" s="177"/>
      <c r="Z4" s="152"/>
      <c r="AA4" s="177"/>
      <c r="AB4" s="171"/>
      <c r="AC4" s="174"/>
      <c r="AD4" s="79"/>
      <c r="AE4" s="183"/>
      <c r="AF4" s="53"/>
      <c r="AG4" s="188"/>
      <c r="AH4" s="53"/>
      <c r="AI4" s="188"/>
      <c r="AJ4" s="114"/>
      <c r="AK4" s="190"/>
      <c r="AL4" s="53"/>
      <c r="AM4" s="188"/>
      <c r="AN4" s="53"/>
      <c r="AO4" s="188"/>
      <c r="AP4" s="55"/>
      <c r="AQ4" s="188"/>
      <c r="AR4" s="66"/>
      <c r="AS4" s="97"/>
      <c r="AT4" s="60"/>
      <c r="AU4" s="27"/>
      <c r="AV4" s="60"/>
      <c r="AW4" s="28"/>
      <c r="AX4" s="68"/>
      <c r="AY4" s="30"/>
      <c r="AZ4" s="60"/>
      <c r="BA4" s="29"/>
      <c r="BB4" s="60"/>
      <c r="BC4" s="29"/>
      <c r="BD4" s="58"/>
      <c r="BE4" s="98"/>
      <c r="BF4" s="60"/>
      <c r="BG4" s="29"/>
      <c r="BH4" s="60"/>
      <c r="BI4" s="29"/>
      <c r="BJ4" s="99"/>
      <c r="BK4" s="101"/>
    </row>
    <row r="5" spans="1:68" ht="15.6" customHeight="1" x14ac:dyDescent="0.25">
      <c r="B5" s="42" t="s">
        <v>968</v>
      </c>
      <c r="C5" s="38" t="s">
        <v>1078</v>
      </c>
      <c r="D5" s="21"/>
      <c r="E5" s="12" t="s">
        <v>1162</v>
      </c>
      <c r="F5" s="106"/>
      <c r="G5" s="298"/>
      <c r="H5" s="64">
        <v>1.3789737869492471</v>
      </c>
      <c r="I5" s="64">
        <f>(((H5-100%)*0.8))+100%</f>
        <v>1.3031790295593977</v>
      </c>
      <c r="J5" s="291">
        <f t="shared" ref="J5:J71" si="0">$J$4*I5</f>
        <v>7.2398834975522089E-2</v>
      </c>
      <c r="K5" s="292">
        <f>$K$4-$J$4*(I5/$I$4)</f>
        <v>0.60537894280225557</v>
      </c>
      <c r="L5" s="144"/>
      <c r="M5" s="390"/>
      <c r="N5" s="72"/>
      <c r="O5" s="178"/>
      <c r="P5" s="72"/>
      <c r="Q5" s="178"/>
      <c r="R5" s="72"/>
      <c r="S5" s="178"/>
      <c r="T5" s="88"/>
      <c r="U5" s="192"/>
      <c r="V5" s="72"/>
      <c r="W5" s="178"/>
      <c r="X5" s="72"/>
      <c r="Y5" s="178"/>
      <c r="Z5" s="72"/>
      <c r="AA5" s="178"/>
      <c r="AB5" s="88"/>
      <c r="AC5" s="176">
        <v>5.7233796296296297E-2</v>
      </c>
      <c r="AD5" s="64">
        <v>1.3789737869492471</v>
      </c>
      <c r="AE5" s="184"/>
      <c r="AF5" s="71"/>
      <c r="AG5" s="179"/>
      <c r="AH5" s="71"/>
      <c r="AI5" s="179"/>
      <c r="AJ5" s="82"/>
      <c r="AK5" s="266" t="s">
        <v>1234</v>
      </c>
      <c r="AL5" s="267">
        <v>1.5485036119711042</v>
      </c>
      <c r="AM5" s="268"/>
      <c r="AN5" s="267"/>
      <c r="AO5" s="268"/>
      <c r="AP5" s="270"/>
      <c r="AQ5" s="271"/>
      <c r="AR5" s="269"/>
      <c r="AS5" s="153"/>
      <c r="AT5" s="118"/>
      <c r="AU5" s="154"/>
      <c r="AV5" s="118"/>
      <c r="AW5" s="155"/>
      <c r="AX5" s="121"/>
      <c r="AY5" s="117"/>
      <c r="AZ5" s="122"/>
      <c r="BA5" s="119"/>
      <c r="BB5" s="118"/>
      <c r="BC5" s="119"/>
      <c r="BD5" s="123"/>
      <c r="BE5" s="117"/>
      <c r="BF5" s="118"/>
      <c r="BG5" s="119"/>
      <c r="BH5" s="118"/>
      <c r="BI5" s="119"/>
      <c r="BJ5" s="121"/>
      <c r="BK5" s="90"/>
    </row>
    <row r="6" spans="1:68" ht="15.6" customHeight="1" x14ac:dyDescent="0.3">
      <c r="B6" s="32" t="s">
        <v>16</v>
      </c>
      <c r="C6" s="9" t="s">
        <v>15</v>
      </c>
      <c r="D6" s="21">
        <v>1984</v>
      </c>
      <c r="E6" s="24" t="s">
        <v>763</v>
      </c>
      <c r="F6" s="106"/>
      <c r="G6" s="298"/>
      <c r="H6" s="63">
        <v>1.1654833424358273</v>
      </c>
      <c r="I6" s="63">
        <v>1.1654833424358273</v>
      </c>
      <c r="J6" s="291">
        <f t="shared" si="0"/>
        <v>6.4749074579768182E-2</v>
      </c>
      <c r="K6" s="292">
        <f>$K$4-$J$4*(I6/$I$4)</f>
        <v>0.61302870319800951</v>
      </c>
      <c r="L6" s="144"/>
      <c r="M6" s="390"/>
      <c r="N6" s="72"/>
      <c r="O6" s="178"/>
      <c r="P6" s="72"/>
      <c r="Q6" s="178"/>
      <c r="R6" s="72"/>
      <c r="S6" s="178"/>
      <c r="T6" s="88"/>
      <c r="U6" s="192"/>
      <c r="V6" s="72"/>
      <c r="W6" s="178"/>
      <c r="X6" s="72"/>
      <c r="Y6" s="178"/>
      <c r="Z6" s="72"/>
      <c r="AA6" s="178"/>
      <c r="AB6" s="88"/>
      <c r="AC6" s="176"/>
      <c r="AD6" s="71"/>
      <c r="AE6" s="184">
        <v>4.9398148148148142E-2</v>
      </c>
      <c r="AF6" s="63">
        <v>1.1654833424358273</v>
      </c>
      <c r="AG6" s="179">
        <v>1.4144444444444404E-2</v>
      </c>
      <c r="AH6" s="71">
        <v>1.3512754453277944</v>
      </c>
      <c r="AI6" s="179"/>
      <c r="AJ6" s="82"/>
      <c r="AK6" s="266"/>
      <c r="AL6" s="267"/>
      <c r="AM6" s="268"/>
      <c r="AN6" s="267"/>
      <c r="AO6" s="268"/>
      <c r="AP6" s="270"/>
      <c r="AQ6" s="271"/>
      <c r="AR6" s="269"/>
      <c r="AS6" s="153"/>
      <c r="AT6" s="118"/>
      <c r="AU6" s="154">
        <v>5.4178240740740735E-2</v>
      </c>
      <c r="AV6" s="118">
        <v>1.2367239101717304</v>
      </c>
      <c r="AW6" s="155">
        <v>1.3445216049382716E-2</v>
      </c>
      <c r="AX6" s="121">
        <v>1.2131866601684884</v>
      </c>
      <c r="AY6" s="117"/>
      <c r="AZ6" s="118"/>
      <c r="BA6" s="119">
        <v>5.2523148148148145E-2</v>
      </c>
      <c r="BB6" s="118">
        <v>1.1854754440961339</v>
      </c>
      <c r="BC6" s="119"/>
      <c r="BD6" s="123"/>
      <c r="BE6" s="117"/>
      <c r="BF6" s="118"/>
      <c r="BG6" s="119"/>
      <c r="BH6" s="118"/>
      <c r="BI6" s="119"/>
      <c r="BJ6" s="120"/>
      <c r="BK6" s="83"/>
    </row>
    <row r="7" spans="1:68" s="143" customFormat="1" ht="15.6" customHeight="1" x14ac:dyDescent="0.3">
      <c r="B7" s="455" t="s">
        <v>2284</v>
      </c>
      <c r="C7" s="195" t="s">
        <v>2285</v>
      </c>
      <c r="D7" s="196">
        <v>1986</v>
      </c>
      <c r="E7" s="195" t="s">
        <v>705</v>
      </c>
      <c r="F7" s="207">
        <v>1</v>
      </c>
      <c r="G7" s="301">
        <v>43966</v>
      </c>
      <c r="H7" s="72"/>
      <c r="I7" s="72"/>
      <c r="J7" s="437"/>
      <c r="K7" s="429">
        <v>0.59236111111111112</v>
      </c>
      <c r="L7" s="144"/>
      <c r="M7" s="390"/>
      <c r="N7" s="72"/>
      <c r="O7" s="178"/>
      <c r="P7" s="72"/>
      <c r="Q7" s="178"/>
      <c r="R7" s="72"/>
      <c r="S7" s="178"/>
      <c r="T7" s="88"/>
      <c r="U7" s="192"/>
      <c r="V7" s="72"/>
      <c r="W7" s="178"/>
      <c r="X7" s="72"/>
      <c r="Y7" s="178"/>
      <c r="Z7" s="72"/>
      <c r="AA7" s="178"/>
      <c r="AB7" s="88"/>
      <c r="AC7" s="175"/>
      <c r="AD7" s="72"/>
      <c r="AE7" s="193"/>
      <c r="AF7" s="72"/>
      <c r="AG7" s="178"/>
      <c r="AH7" s="72"/>
      <c r="AI7" s="178"/>
      <c r="AJ7" s="88"/>
      <c r="AK7" s="266"/>
      <c r="AL7" s="267"/>
      <c r="AM7" s="268"/>
      <c r="AN7" s="267"/>
      <c r="AO7" s="268"/>
      <c r="AP7" s="270"/>
      <c r="AQ7" s="271"/>
      <c r="AR7" s="269"/>
      <c r="AS7" s="153"/>
      <c r="AT7" s="118"/>
      <c r="AU7" s="154"/>
      <c r="AV7" s="118"/>
      <c r="AW7" s="155"/>
      <c r="AX7" s="121"/>
      <c r="AY7" s="117"/>
      <c r="AZ7" s="118"/>
      <c r="BA7" s="119"/>
      <c r="BB7" s="118"/>
      <c r="BC7" s="119"/>
      <c r="BD7" s="123"/>
      <c r="BE7" s="124"/>
      <c r="BF7" s="118"/>
      <c r="BG7" s="119"/>
      <c r="BH7" s="118"/>
      <c r="BI7" s="119"/>
      <c r="BJ7" s="120"/>
      <c r="BK7" s="210"/>
    </row>
    <row r="8" spans="1:68" ht="15.6" customHeight="1" x14ac:dyDescent="0.25">
      <c r="B8" s="32" t="s">
        <v>1993</v>
      </c>
      <c r="C8" s="162" t="s">
        <v>1948</v>
      </c>
      <c r="D8" s="21">
        <v>1976</v>
      </c>
      <c r="E8" s="12" t="s">
        <v>2048</v>
      </c>
      <c r="F8" s="106"/>
      <c r="G8" s="299"/>
      <c r="H8" s="64">
        <v>1.5612496574403947</v>
      </c>
      <c r="I8" s="64">
        <f>(((H8-100%)*0.8))+100%</f>
        <v>1.4489997259523157</v>
      </c>
      <c r="J8" s="291">
        <f t="shared" si="0"/>
        <v>8.0499984775128652E-2</v>
      </c>
      <c r="K8" s="292">
        <f>$K$4-$J$4*(I8/$I$4)</f>
        <v>0.59727779300264905</v>
      </c>
      <c r="L8" s="50"/>
      <c r="M8" s="390" t="s">
        <v>2092</v>
      </c>
      <c r="N8" s="64">
        <v>1.5612496574403947</v>
      </c>
      <c r="O8" s="178"/>
      <c r="P8" s="72"/>
      <c r="Q8" s="178"/>
      <c r="R8" s="72"/>
      <c r="S8" s="178"/>
      <c r="T8" s="88"/>
      <c r="U8" s="387"/>
      <c r="V8" s="179"/>
      <c r="W8" s="54"/>
      <c r="X8" s="179"/>
      <c r="Y8" s="54"/>
      <c r="Z8" s="179"/>
      <c r="AA8" s="54"/>
      <c r="AB8" s="230"/>
      <c r="AC8" s="231"/>
      <c r="AD8" s="179"/>
      <c r="AE8" s="56"/>
      <c r="AF8" s="179"/>
      <c r="AG8" s="54"/>
      <c r="AH8" s="179"/>
      <c r="AI8" s="232"/>
      <c r="AJ8" s="230"/>
      <c r="AK8" s="272"/>
      <c r="AL8" s="268"/>
      <c r="AM8" s="267"/>
      <c r="AN8" s="268"/>
      <c r="AO8" s="267"/>
      <c r="AP8" s="271"/>
      <c r="AQ8" s="270"/>
      <c r="AR8" s="273"/>
      <c r="AS8" s="233"/>
      <c r="AT8" s="45"/>
      <c r="AU8" s="61"/>
      <c r="AV8" s="46"/>
      <c r="AW8" s="61"/>
      <c r="AX8" s="242"/>
      <c r="AY8" s="235"/>
      <c r="AZ8" s="16"/>
      <c r="BA8" s="61"/>
      <c r="BB8" s="16"/>
      <c r="BC8" s="61"/>
      <c r="BD8" s="244"/>
      <c r="BE8" s="233"/>
      <c r="BF8" s="16"/>
      <c r="BG8" s="61"/>
      <c r="BH8" s="16"/>
      <c r="BI8" s="61"/>
      <c r="BJ8" s="237"/>
      <c r="BK8" s="47"/>
    </row>
    <row r="9" spans="1:68" ht="15.6" customHeight="1" x14ac:dyDescent="0.3">
      <c r="B9" s="32" t="s">
        <v>2001</v>
      </c>
      <c r="C9" s="19" t="s">
        <v>2056</v>
      </c>
      <c r="D9" s="145">
        <v>1984</v>
      </c>
      <c r="E9" s="12"/>
      <c r="F9" s="106"/>
      <c r="G9" s="298"/>
      <c r="H9" s="64">
        <v>1.7267744587558238</v>
      </c>
      <c r="I9" s="64">
        <f>(((H9-100%)*0.8))+100%</f>
        <v>1.5814195670046591</v>
      </c>
      <c r="J9" s="291">
        <f t="shared" si="0"/>
        <v>8.7856642611369953E-2</v>
      </c>
      <c r="K9" s="292">
        <f>$K$4-$J$4*(I9/$I$4)</f>
        <v>0.58992113516640776</v>
      </c>
      <c r="L9" s="50"/>
      <c r="M9" s="390" t="s">
        <v>2093</v>
      </c>
      <c r="N9" s="64">
        <v>1.7267744587558238</v>
      </c>
      <c r="O9" s="178" t="s">
        <v>589</v>
      </c>
      <c r="P9" s="72" t="s">
        <v>589</v>
      </c>
      <c r="Q9" s="178"/>
      <c r="R9" s="72"/>
      <c r="S9" s="178"/>
      <c r="T9" s="88"/>
      <c r="U9" s="191"/>
      <c r="V9" s="54"/>
      <c r="W9" s="179"/>
      <c r="X9" s="54"/>
      <c r="Y9" s="179"/>
      <c r="Z9" s="54"/>
      <c r="AA9" s="179"/>
      <c r="AB9" s="70"/>
      <c r="AC9" s="176"/>
      <c r="AD9" s="54"/>
      <c r="AE9" s="184"/>
      <c r="AF9" s="54"/>
      <c r="AG9" s="179"/>
      <c r="AH9" s="54"/>
      <c r="AI9" s="179"/>
      <c r="AJ9" s="67"/>
      <c r="AK9" s="266"/>
      <c r="AL9" s="267"/>
      <c r="AM9" s="268"/>
      <c r="AN9" s="267"/>
      <c r="AO9" s="268"/>
      <c r="AP9" s="270"/>
      <c r="AQ9" s="271"/>
      <c r="AR9" s="269"/>
      <c r="AS9" s="108"/>
      <c r="AT9" s="61"/>
      <c r="AU9" s="45"/>
      <c r="AV9" s="61"/>
      <c r="AW9" s="46"/>
      <c r="AX9" s="69"/>
      <c r="AY9" s="165"/>
      <c r="AZ9" s="61"/>
      <c r="BA9" s="16"/>
      <c r="BB9" s="61"/>
      <c r="BC9" s="16"/>
      <c r="BD9" s="168"/>
      <c r="BE9" s="166"/>
      <c r="BF9" s="61"/>
      <c r="BG9" s="16"/>
      <c r="BH9" s="61"/>
      <c r="BI9" s="16"/>
      <c r="BJ9" s="59"/>
      <c r="BK9" s="47"/>
    </row>
    <row r="10" spans="1:68" s="143" customFormat="1" ht="15.6" customHeight="1" x14ac:dyDescent="0.3">
      <c r="A10"/>
      <c r="B10" s="32" t="s">
        <v>1678</v>
      </c>
      <c r="C10" s="162" t="s">
        <v>1634</v>
      </c>
      <c r="D10" s="145">
        <v>1993</v>
      </c>
      <c r="E10" s="227" t="s">
        <v>1650</v>
      </c>
      <c r="F10" s="106"/>
      <c r="G10" s="298"/>
      <c r="H10" s="64">
        <v>2.1410764872521244</v>
      </c>
      <c r="I10" s="64">
        <f>(((H10-100%)*0.8))+100%</f>
        <v>1.9128611898016996</v>
      </c>
      <c r="J10" s="291">
        <f t="shared" si="0"/>
        <v>0.10627006610009442</v>
      </c>
      <c r="K10" s="423">
        <v>0.58353009259259259</v>
      </c>
      <c r="L10" s="50"/>
      <c r="M10" s="390"/>
      <c r="N10" s="72"/>
      <c r="O10" s="178"/>
      <c r="P10" s="72"/>
      <c r="Q10" s="178"/>
      <c r="R10" s="72"/>
      <c r="S10" s="178"/>
      <c r="T10" s="88"/>
      <c r="U10" s="191" t="s">
        <v>1825</v>
      </c>
      <c r="V10" s="64">
        <v>2.1410764872521244</v>
      </c>
      <c r="W10" s="179"/>
      <c r="X10" s="71"/>
      <c r="Y10" s="179"/>
      <c r="Z10" s="54"/>
      <c r="AA10" s="179"/>
      <c r="AB10" s="70"/>
      <c r="AC10" s="176"/>
      <c r="AD10" s="54"/>
      <c r="AE10" s="184"/>
      <c r="AF10" s="54"/>
      <c r="AG10" s="179"/>
      <c r="AH10" s="54"/>
      <c r="AI10" s="179"/>
      <c r="AJ10" s="67"/>
      <c r="AK10" s="266"/>
      <c r="AL10" s="267"/>
      <c r="AM10" s="271"/>
      <c r="AN10" s="267"/>
      <c r="AO10" s="271"/>
      <c r="AP10" s="270"/>
      <c r="AQ10" s="271"/>
      <c r="AR10" s="269"/>
      <c r="AS10" s="153"/>
      <c r="AT10" s="118"/>
      <c r="AU10" s="154"/>
      <c r="AV10" s="118"/>
      <c r="AW10" s="155"/>
      <c r="AX10" s="121"/>
      <c r="AY10" s="165"/>
      <c r="AZ10" s="61"/>
      <c r="BA10" s="16"/>
      <c r="BB10" s="61"/>
      <c r="BC10" s="16"/>
      <c r="BD10" s="168"/>
      <c r="BE10" s="166"/>
      <c r="BF10" s="61"/>
      <c r="BG10" s="16"/>
      <c r="BH10" s="61"/>
      <c r="BI10" s="16"/>
      <c r="BJ10" s="59"/>
      <c r="BK10" s="47"/>
      <c r="BL10"/>
      <c r="BM10"/>
      <c r="BN10" s="22"/>
      <c r="BO10" s="22"/>
      <c r="BP10" s="22"/>
    </row>
    <row r="11" spans="1:68" ht="15.6" customHeight="1" x14ac:dyDescent="0.3">
      <c r="A11" s="143"/>
      <c r="B11" s="32" t="s">
        <v>468</v>
      </c>
      <c r="C11" s="198" t="s">
        <v>1850</v>
      </c>
      <c r="D11" s="209">
        <v>1984</v>
      </c>
      <c r="E11" s="436" t="s">
        <v>1851</v>
      </c>
      <c r="F11" s="207">
        <v>1</v>
      </c>
      <c r="G11" s="301">
        <v>43961</v>
      </c>
      <c r="H11" s="63">
        <v>1.3853110441216776</v>
      </c>
      <c r="I11" s="63">
        <v>1.3853110441216776</v>
      </c>
      <c r="J11" s="291">
        <f t="shared" si="0"/>
        <v>7.6961724673426532E-2</v>
      </c>
      <c r="K11" s="292">
        <f t="shared" ref="K11:K17" si="1">$K$4-$J$4*(I11/$I$4)</f>
        <v>0.60081605310435116</v>
      </c>
      <c r="L11" s="169"/>
      <c r="M11" s="390" t="s">
        <v>2094</v>
      </c>
      <c r="N11" s="63">
        <v>1.3853110441216776</v>
      </c>
      <c r="O11" s="178"/>
      <c r="P11" s="72"/>
      <c r="Q11" s="178">
        <v>1.4559375000000041E-2</v>
      </c>
      <c r="R11" s="86">
        <v>1.2142181467181503</v>
      </c>
      <c r="S11" s="178">
        <v>9.4745370370370452E-2</v>
      </c>
      <c r="T11" s="88">
        <v>1.7461604095563155</v>
      </c>
      <c r="U11" s="192"/>
      <c r="V11" s="72"/>
      <c r="W11" s="178"/>
      <c r="X11" s="72"/>
      <c r="Y11" s="178"/>
      <c r="Z11" s="199"/>
      <c r="AA11" s="178"/>
      <c r="AB11" s="212"/>
      <c r="AC11" s="175"/>
      <c r="AD11" s="199"/>
      <c r="AE11" s="193"/>
      <c r="AF11" s="199"/>
      <c r="AG11" s="178"/>
      <c r="AH11" s="199"/>
      <c r="AI11" s="178"/>
      <c r="AJ11" s="213"/>
      <c r="AK11" s="266"/>
      <c r="AL11" s="267"/>
      <c r="AM11" s="271"/>
      <c r="AN11" s="267"/>
      <c r="AO11" s="271"/>
      <c r="AP11" s="270"/>
      <c r="AQ11" s="271"/>
      <c r="AR11" s="269"/>
      <c r="AS11" s="153"/>
      <c r="AT11" s="118"/>
      <c r="AU11" s="154"/>
      <c r="AV11" s="118"/>
      <c r="AW11" s="155"/>
      <c r="AX11" s="121"/>
      <c r="AY11" s="214"/>
      <c r="AZ11" s="215"/>
      <c r="BA11" s="216"/>
      <c r="BB11" s="215"/>
      <c r="BC11" s="216"/>
      <c r="BD11" s="406"/>
      <c r="BE11" s="311"/>
      <c r="BF11" s="215"/>
      <c r="BG11" s="216"/>
      <c r="BH11" s="215"/>
      <c r="BI11" s="216"/>
      <c r="BJ11" s="217"/>
      <c r="BK11" s="200"/>
      <c r="BL11" s="143"/>
      <c r="BM11" s="143"/>
    </row>
    <row r="12" spans="1:68" ht="15.6" customHeight="1" x14ac:dyDescent="0.3">
      <c r="A12" s="22"/>
      <c r="B12" s="32" t="s">
        <v>26</v>
      </c>
      <c r="C12" s="9" t="s">
        <v>25</v>
      </c>
      <c r="D12" s="21"/>
      <c r="E12" s="24"/>
      <c r="F12" s="106"/>
      <c r="G12" s="298"/>
      <c r="H12" s="64">
        <v>1.268855250500337</v>
      </c>
      <c r="I12" s="64">
        <f>(((H12-100%)*0.8))+100%</f>
        <v>1.2150842004002695</v>
      </c>
      <c r="J12" s="293">
        <f t="shared" si="0"/>
        <v>6.750467780001497E-2</v>
      </c>
      <c r="K12" s="292">
        <f t="shared" si="1"/>
        <v>0.61027309997776269</v>
      </c>
      <c r="L12" s="144"/>
      <c r="M12" s="390"/>
      <c r="N12" s="72"/>
      <c r="O12" s="178"/>
      <c r="P12" s="72"/>
      <c r="Q12" s="178"/>
      <c r="R12" s="72"/>
      <c r="S12" s="178"/>
      <c r="T12" s="88"/>
      <c r="U12" s="192"/>
      <c r="V12" s="72"/>
      <c r="W12" s="178"/>
      <c r="X12" s="72"/>
      <c r="Y12" s="178"/>
      <c r="Z12" s="72"/>
      <c r="AA12" s="178"/>
      <c r="AB12" s="88"/>
      <c r="AC12" s="176"/>
      <c r="AD12" s="71"/>
      <c r="AE12" s="184"/>
      <c r="AF12" s="71"/>
      <c r="AG12" s="179">
        <v>1.3281712962962877E-2</v>
      </c>
      <c r="AH12" s="64">
        <v>1.268855250500337</v>
      </c>
      <c r="AI12" s="179"/>
      <c r="AJ12" s="82"/>
      <c r="AK12" s="266"/>
      <c r="AL12" s="267"/>
      <c r="AM12" s="271"/>
      <c r="AN12" s="267"/>
      <c r="AO12" s="271"/>
      <c r="AP12" s="270"/>
      <c r="AQ12" s="271"/>
      <c r="AR12" s="269"/>
      <c r="AS12" s="153"/>
      <c r="AT12" s="118"/>
      <c r="AU12" s="154"/>
      <c r="AV12" s="118"/>
      <c r="AW12" s="155"/>
      <c r="AX12" s="121"/>
      <c r="AY12" s="117"/>
      <c r="AZ12" s="118"/>
      <c r="BA12" s="119"/>
      <c r="BB12" s="118"/>
      <c r="BC12" s="119"/>
      <c r="BD12" s="123"/>
      <c r="BE12" s="124"/>
      <c r="BF12" s="118"/>
      <c r="BG12" s="119"/>
      <c r="BH12" s="118"/>
      <c r="BI12" s="119">
        <v>1.301118827160494E-2</v>
      </c>
      <c r="BJ12" s="120">
        <v>1.2118653203492762</v>
      </c>
      <c r="BK12" s="89"/>
    </row>
    <row r="13" spans="1:68" s="22" customFormat="1" ht="15.6" customHeight="1" x14ac:dyDescent="0.3">
      <c r="A13"/>
      <c r="B13" s="32" t="s">
        <v>30</v>
      </c>
      <c r="C13" s="9" t="s">
        <v>29</v>
      </c>
      <c r="D13" s="21"/>
      <c r="E13" s="12" t="s">
        <v>1106</v>
      </c>
      <c r="F13" s="106"/>
      <c r="G13" s="298"/>
      <c r="H13" s="63">
        <v>1.0005665722379604</v>
      </c>
      <c r="I13" s="63">
        <v>1.0005665722379604</v>
      </c>
      <c r="J13" s="291">
        <f t="shared" si="0"/>
        <v>5.5587031790997797E-2</v>
      </c>
      <c r="K13" s="292">
        <f t="shared" si="1"/>
        <v>0.62219074598677993</v>
      </c>
      <c r="L13" s="144"/>
      <c r="M13" s="390"/>
      <c r="N13" s="72"/>
      <c r="O13" s="178"/>
      <c r="P13" s="72"/>
      <c r="Q13" s="178"/>
      <c r="R13" s="72"/>
      <c r="S13" s="178"/>
      <c r="T13" s="88"/>
      <c r="U13" s="192" t="s">
        <v>1773</v>
      </c>
      <c r="V13" s="63">
        <v>1.0005665722379604</v>
      </c>
      <c r="W13" s="178"/>
      <c r="X13" s="72"/>
      <c r="Y13" s="178"/>
      <c r="Z13" s="72"/>
      <c r="AA13" s="178"/>
      <c r="AB13" s="88"/>
      <c r="AC13" s="176">
        <v>4.1562500000000002E-2</v>
      </c>
      <c r="AD13" s="71">
        <v>1.0013943112102623</v>
      </c>
      <c r="AE13" s="184"/>
      <c r="AF13" s="71"/>
      <c r="AG13" s="179"/>
      <c r="AH13" s="71"/>
      <c r="AI13" s="179"/>
      <c r="AJ13" s="82"/>
      <c r="AK13" s="266">
        <v>4.144675925925926E-2</v>
      </c>
      <c r="AL13" s="267">
        <v>1.0012899896800824</v>
      </c>
      <c r="AM13" s="271"/>
      <c r="AN13" s="267"/>
      <c r="AO13" s="271"/>
      <c r="AP13" s="270"/>
      <c r="AQ13" s="271"/>
      <c r="AR13" s="269"/>
      <c r="AS13" s="153"/>
      <c r="AT13" s="118"/>
      <c r="AU13" s="154"/>
      <c r="AV13" s="118"/>
      <c r="AW13" s="155"/>
      <c r="AX13" s="121"/>
      <c r="AY13" s="117">
        <v>4.3344907407407408E-2</v>
      </c>
      <c r="AZ13" s="118">
        <v>1</v>
      </c>
      <c r="BA13" s="119"/>
      <c r="BB13" s="118"/>
      <c r="BC13" s="119"/>
      <c r="BD13" s="123"/>
      <c r="BE13" s="124"/>
      <c r="BF13" s="118"/>
      <c r="BG13" s="119"/>
      <c r="BH13" s="118"/>
      <c r="BI13" s="119"/>
      <c r="BJ13" s="120"/>
      <c r="BK13" s="83"/>
      <c r="BL13"/>
      <c r="BM13"/>
      <c r="BN13"/>
      <c r="BO13"/>
      <c r="BP13"/>
    </row>
    <row r="14" spans="1:68" ht="15.6" customHeight="1" x14ac:dyDescent="0.3">
      <c r="B14" s="32" t="s">
        <v>1981</v>
      </c>
      <c r="C14" s="162" t="s">
        <v>1936</v>
      </c>
      <c r="D14" s="21">
        <v>1995</v>
      </c>
      <c r="E14" s="12" t="s">
        <v>696</v>
      </c>
      <c r="F14" s="106"/>
      <c r="G14" s="299"/>
      <c r="H14" s="64">
        <v>1.2263633872293782</v>
      </c>
      <c r="I14" s="64">
        <f>(((H14-100%)*0.8))+100%</f>
        <v>1.1810907097835026</v>
      </c>
      <c r="J14" s="291">
        <f t="shared" si="0"/>
        <v>6.5616150543527915E-2</v>
      </c>
      <c r="K14" s="292">
        <f t="shared" si="1"/>
        <v>0.61216162723424983</v>
      </c>
      <c r="L14" s="50"/>
      <c r="M14" s="390" t="s">
        <v>2095</v>
      </c>
      <c r="N14" s="64">
        <v>1.2263633872293782</v>
      </c>
      <c r="O14" s="178"/>
      <c r="P14" s="72"/>
      <c r="Q14" s="178"/>
      <c r="R14" s="72"/>
      <c r="S14" s="178"/>
      <c r="T14" s="88"/>
      <c r="U14" s="387"/>
      <c r="V14" s="179"/>
      <c r="W14" s="54"/>
      <c r="X14" s="179"/>
      <c r="Y14" s="54"/>
      <c r="Z14" s="179"/>
      <c r="AA14" s="54"/>
      <c r="AB14" s="230"/>
      <c r="AC14" s="231"/>
      <c r="AD14" s="179"/>
      <c r="AE14" s="56"/>
      <c r="AF14" s="179"/>
      <c r="AG14" s="54"/>
      <c r="AH14" s="179"/>
      <c r="AI14" s="232"/>
      <c r="AJ14" s="230"/>
      <c r="AK14" s="272"/>
      <c r="AL14" s="268"/>
      <c r="AM14" s="270"/>
      <c r="AN14" s="268"/>
      <c r="AO14" s="270"/>
      <c r="AP14" s="271"/>
      <c r="AQ14" s="270"/>
      <c r="AR14" s="273"/>
      <c r="AS14" s="233"/>
      <c r="AT14" s="45"/>
      <c r="AU14" s="61"/>
      <c r="AV14" s="46"/>
      <c r="AW14" s="61"/>
      <c r="AX14" s="234"/>
      <c r="AY14" s="235"/>
      <c r="AZ14" s="16"/>
      <c r="BA14" s="61"/>
      <c r="BB14" s="16"/>
      <c r="BC14" s="61"/>
      <c r="BD14" s="236"/>
      <c r="BE14" s="235"/>
      <c r="BF14" s="16"/>
      <c r="BG14" s="61"/>
      <c r="BH14" s="16"/>
      <c r="BI14" s="61"/>
      <c r="BJ14" s="237"/>
      <c r="BK14" s="47"/>
    </row>
    <row r="15" spans="1:68" ht="15.6" customHeight="1" x14ac:dyDescent="0.3">
      <c r="B15" s="139" t="s">
        <v>1593</v>
      </c>
      <c r="C15" s="12" t="s">
        <v>1592</v>
      </c>
      <c r="D15" s="145">
        <v>2004</v>
      </c>
      <c r="E15" s="31" t="s">
        <v>703</v>
      </c>
      <c r="F15" s="106"/>
      <c r="G15" s="300"/>
      <c r="H15" s="64">
        <v>1.4905186837702176</v>
      </c>
      <c r="I15" s="64">
        <f>(((H15-100%)*0.8))+100%</f>
        <v>1.392414947016174</v>
      </c>
      <c r="J15" s="291">
        <f t="shared" si="0"/>
        <v>7.7356385945342998E-2</v>
      </c>
      <c r="K15" s="292">
        <f t="shared" si="1"/>
        <v>0.6004213918324347</v>
      </c>
      <c r="L15" s="169"/>
      <c r="M15" s="390"/>
      <c r="N15" s="72"/>
      <c r="O15" s="178"/>
      <c r="P15" s="72"/>
      <c r="Q15" s="178"/>
      <c r="R15" s="72"/>
      <c r="S15" s="178"/>
      <c r="T15" s="88"/>
      <c r="U15" s="192"/>
      <c r="V15" s="72"/>
      <c r="W15" s="178"/>
      <c r="X15" s="72"/>
      <c r="Y15" s="178"/>
      <c r="Z15" s="72"/>
      <c r="AA15" s="178"/>
      <c r="AB15" s="88"/>
      <c r="AC15" s="176">
        <v>6.1863425925925926E-2</v>
      </c>
      <c r="AD15" s="64">
        <v>1.4905186837702176</v>
      </c>
      <c r="AE15" s="184"/>
      <c r="AF15" s="54"/>
      <c r="AG15" s="179"/>
      <c r="AH15" s="54"/>
      <c r="AI15" s="179"/>
      <c r="AJ15" s="67"/>
      <c r="AK15" s="266"/>
      <c r="AL15" s="267"/>
      <c r="AM15" s="271"/>
      <c r="AN15" s="267"/>
      <c r="AO15" s="271"/>
      <c r="AP15" s="270"/>
      <c r="AQ15" s="271"/>
      <c r="AR15" s="269"/>
      <c r="AS15" s="153"/>
      <c r="AT15" s="118"/>
      <c r="AU15" s="154"/>
      <c r="AV15" s="118"/>
      <c r="AW15" s="155"/>
      <c r="AX15" s="120"/>
      <c r="AY15" s="117"/>
      <c r="AZ15" s="118"/>
      <c r="BA15" s="119"/>
      <c r="BB15" s="118"/>
      <c r="BC15" s="119"/>
      <c r="BD15" s="125"/>
      <c r="BE15" s="117"/>
      <c r="BF15" s="118"/>
      <c r="BG15" s="119"/>
      <c r="BH15" s="118"/>
      <c r="BI15" s="119"/>
      <c r="BJ15" s="120"/>
      <c r="BK15" s="47"/>
    </row>
    <row r="16" spans="1:68" ht="15.6" customHeight="1" x14ac:dyDescent="0.3">
      <c r="B16" s="139" t="s">
        <v>1565</v>
      </c>
      <c r="C16" s="19" t="s">
        <v>1510</v>
      </c>
      <c r="D16" s="145">
        <v>1973</v>
      </c>
      <c r="E16" s="31" t="s">
        <v>703</v>
      </c>
      <c r="F16" s="106"/>
      <c r="G16" s="298"/>
      <c r="H16" s="64">
        <v>1.3839933073061907</v>
      </c>
      <c r="I16" s="64">
        <f>(((H16-100%)*0.8))+100%</f>
        <v>1.3071946458449526</v>
      </c>
      <c r="J16" s="291">
        <f t="shared" si="0"/>
        <v>7.2621924769164029E-2</v>
      </c>
      <c r="K16" s="292">
        <f t="shared" si="1"/>
        <v>0.60515585300861363</v>
      </c>
      <c r="L16" s="169"/>
      <c r="M16" s="390"/>
      <c r="N16" s="72"/>
      <c r="O16" s="178"/>
      <c r="P16" s="72"/>
      <c r="Q16" s="178"/>
      <c r="R16" s="72"/>
      <c r="S16" s="178"/>
      <c r="T16" s="88"/>
      <c r="U16" s="192"/>
      <c r="V16" s="72"/>
      <c r="W16" s="178"/>
      <c r="X16" s="72"/>
      <c r="Y16" s="178"/>
      <c r="Z16" s="72"/>
      <c r="AA16" s="178"/>
      <c r="AB16" s="88"/>
      <c r="AC16" s="176">
        <v>5.7442129629629628E-2</v>
      </c>
      <c r="AD16" s="64">
        <v>1.3839933073061907</v>
      </c>
      <c r="AE16" s="184"/>
      <c r="AF16" s="54"/>
      <c r="AG16" s="179"/>
      <c r="AH16" s="54"/>
      <c r="AI16" s="179"/>
      <c r="AJ16" s="67"/>
      <c r="AK16" s="266"/>
      <c r="AL16" s="267"/>
      <c r="AM16" s="271"/>
      <c r="AN16" s="267"/>
      <c r="AO16" s="271"/>
      <c r="AP16" s="270"/>
      <c r="AQ16" s="271"/>
      <c r="AR16" s="269"/>
      <c r="AS16" s="153"/>
      <c r="AT16" s="118"/>
      <c r="AU16" s="154"/>
      <c r="AV16" s="118"/>
      <c r="AW16" s="155"/>
      <c r="AX16" s="120"/>
      <c r="AY16" s="117"/>
      <c r="AZ16" s="118"/>
      <c r="BA16" s="119"/>
      <c r="BB16" s="118"/>
      <c r="BC16" s="119"/>
      <c r="BD16" s="125"/>
      <c r="BE16" s="117"/>
      <c r="BF16" s="118"/>
      <c r="BG16" s="119"/>
      <c r="BH16" s="118"/>
      <c r="BI16" s="119"/>
      <c r="BJ16" s="120"/>
      <c r="BK16" s="47"/>
    </row>
    <row r="17" spans="1:63" ht="14.4" customHeight="1" x14ac:dyDescent="0.3">
      <c r="B17" s="32" t="s">
        <v>1697</v>
      </c>
      <c r="C17" s="161" t="s">
        <v>1686</v>
      </c>
      <c r="D17" s="21"/>
      <c r="E17" s="26"/>
      <c r="F17" s="106"/>
      <c r="G17" s="298"/>
      <c r="H17" s="164">
        <v>1.4111044193387492</v>
      </c>
      <c r="I17" s="64">
        <f>(((H17-100%)*0.8))+100%</f>
        <v>1.3288835354709994</v>
      </c>
      <c r="J17" s="291">
        <f t="shared" si="0"/>
        <v>7.3826863081722177E-2</v>
      </c>
      <c r="K17" s="292">
        <f t="shared" si="1"/>
        <v>0.60395091469605555</v>
      </c>
      <c r="L17" s="50"/>
      <c r="M17" s="390"/>
      <c r="N17" s="72"/>
      <c r="O17" s="178"/>
      <c r="P17" s="72"/>
      <c r="Q17" s="178"/>
      <c r="R17" s="72"/>
      <c r="S17" s="178"/>
      <c r="T17" s="88"/>
      <c r="U17" s="191"/>
      <c r="V17" s="71"/>
      <c r="W17" s="179"/>
      <c r="X17" s="71"/>
      <c r="Y17" s="179">
        <v>1.5728587962962948E-2</v>
      </c>
      <c r="Z17" s="164">
        <v>1.4111044193387492</v>
      </c>
      <c r="AA17" s="179"/>
      <c r="AB17" s="70"/>
      <c r="AC17" s="176"/>
      <c r="AD17" s="54"/>
      <c r="AE17" s="179"/>
      <c r="AF17" s="54"/>
      <c r="AG17" s="179"/>
      <c r="AH17" s="54"/>
      <c r="AI17" s="179"/>
      <c r="AJ17" s="67"/>
      <c r="AK17" s="266"/>
      <c r="AL17" s="267"/>
      <c r="AM17" s="268"/>
      <c r="AN17" s="267"/>
      <c r="AO17" s="268"/>
      <c r="AP17" s="267"/>
      <c r="AQ17" s="268"/>
      <c r="AR17" s="269"/>
      <c r="AS17" s="153"/>
      <c r="AT17" s="118"/>
      <c r="AU17" s="154"/>
      <c r="AV17" s="118"/>
      <c r="AW17" s="155"/>
      <c r="AX17" s="120"/>
      <c r="AY17" s="166"/>
      <c r="AZ17" s="61"/>
      <c r="BA17" s="16"/>
      <c r="BB17" s="61"/>
      <c r="BC17" s="16"/>
      <c r="BD17" s="69"/>
      <c r="BE17" s="165"/>
      <c r="BF17" s="61"/>
      <c r="BG17" s="16"/>
      <c r="BH17" s="61"/>
      <c r="BI17" s="16"/>
      <c r="BJ17" s="59"/>
      <c r="BK17" s="47"/>
    </row>
    <row r="18" spans="1:63" ht="15.6" customHeight="1" x14ac:dyDescent="0.3">
      <c r="B18" s="32" t="s">
        <v>2002</v>
      </c>
      <c r="C18" s="19" t="s">
        <v>2057</v>
      </c>
      <c r="D18" s="145">
        <v>2002</v>
      </c>
      <c r="E18" s="12"/>
      <c r="F18" s="106"/>
      <c r="G18" s="298"/>
      <c r="H18" s="63">
        <v>1.78788709235407</v>
      </c>
      <c r="I18" s="63">
        <v>1.78788709235407</v>
      </c>
      <c r="J18" s="291">
        <f t="shared" si="0"/>
        <v>9.9327060686337218E-2</v>
      </c>
      <c r="K18" s="423">
        <v>0.58362268518518523</v>
      </c>
      <c r="L18" s="50"/>
      <c r="M18" s="390" t="s">
        <v>2096</v>
      </c>
      <c r="N18" s="63">
        <v>1.78788709235407</v>
      </c>
      <c r="O18" s="178">
        <v>0.11559027777777779</v>
      </c>
      <c r="P18" s="72">
        <v>2.5620831195484919</v>
      </c>
      <c r="Q18" s="178"/>
      <c r="R18" s="72"/>
      <c r="S18" s="178"/>
      <c r="T18" s="88"/>
      <c r="U18" s="191"/>
      <c r="V18" s="54"/>
      <c r="W18" s="179"/>
      <c r="X18" s="54"/>
      <c r="Y18" s="179"/>
      <c r="Z18" s="54"/>
      <c r="AA18" s="179"/>
      <c r="AB18" s="70"/>
      <c r="AC18" s="176"/>
      <c r="AD18" s="54"/>
      <c r="AE18" s="184"/>
      <c r="AF18" s="54"/>
      <c r="AG18" s="179"/>
      <c r="AH18" s="54"/>
      <c r="AI18" s="179"/>
      <c r="AJ18" s="67"/>
      <c r="AK18" s="266"/>
      <c r="AL18" s="267"/>
      <c r="AM18" s="271"/>
      <c r="AN18" s="267"/>
      <c r="AO18" s="271"/>
      <c r="AP18" s="270"/>
      <c r="AQ18" s="271"/>
      <c r="AR18" s="269"/>
      <c r="AS18" s="108"/>
      <c r="AT18" s="61"/>
      <c r="AU18" s="45"/>
      <c r="AV18" s="61"/>
      <c r="AW18" s="46"/>
      <c r="AX18" s="59"/>
      <c r="AY18" s="165"/>
      <c r="AZ18" s="61"/>
      <c r="BA18" s="16"/>
      <c r="BB18" s="61"/>
      <c r="BC18" s="16"/>
      <c r="BD18" s="167"/>
      <c r="BE18" s="165"/>
      <c r="BF18" s="61"/>
      <c r="BG18" s="16"/>
      <c r="BH18" s="61"/>
      <c r="BI18" s="16"/>
      <c r="BJ18" s="59"/>
      <c r="BK18" s="47"/>
    </row>
    <row r="19" spans="1:63" ht="15.6" customHeight="1" x14ac:dyDescent="0.3">
      <c r="B19" s="32" t="s">
        <v>32</v>
      </c>
      <c r="C19" s="9" t="s">
        <v>31</v>
      </c>
      <c r="D19" s="21">
        <v>1967</v>
      </c>
      <c r="E19" s="24" t="s">
        <v>697</v>
      </c>
      <c r="F19" s="106"/>
      <c r="G19" s="298"/>
      <c r="H19" s="63">
        <v>1.1745042492917845</v>
      </c>
      <c r="I19" s="63">
        <v>1.1745042492917845</v>
      </c>
      <c r="J19" s="291">
        <f t="shared" si="0"/>
        <v>6.5250236071765805E-2</v>
      </c>
      <c r="K19" s="292">
        <f t="shared" ref="K19:K33" si="2">$K$4-$J$4*(I19/$I$4)</f>
        <v>0.61252754170601187</v>
      </c>
      <c r="L19" s="144"/>
      <c r="M19" s="390" t="s">
        <v>2097</v>
      </c>
      <c r="N19" s="72">
        <v>1.1863524253220064</v>
      </c>
      <c r="O19" s="178"/>
      <c r="P19" s="72"/>
      <c r="Q19" s="178"/>
      <c r="R19" s="72"/>
      <c r="S19" s="178"/>
      <c r="T19" s="88"/>
      <c r="U19" s="192" t="s">
        <v>1774</v>
      </c>
      <c r="V19" s="63">
        <v>1.1745042492917845</v>
      </c>
      <c r="W19" s="178"/>
      <c r="X19" s="72"/>
      <c r="Y19" s="178"/>
      <c r="Z19" s="72"/>
      <c r="AA19" s="178"/>
      <c r="AB19" s="88"/>
      <c r="AC19" s="176"/>
      <c r="AD19" s="71"/>
      <c r="AE19" s="184"/>
      <c r="AF19" s="71"/>
      <c r="AG19" s="179"/>
      <c r="AH19" s="71"/>
      <c r="AI19" s="179"/>
      <c r="AJ19" s="82"/>
      <c r="AK19" s="266" t="s">
        <v>1212</v>
      </c>
      <c r="AL19" s="267">
        <v>1.1031991744066045</v>
      </c>
      <c r="AM19" s="271"/>
      <c r="AN19" s="267"/>
      <c r="AO19" s="271"/>
      <c r="AP19" s="270"/>
      <c r="AQ19" s="271"/>
      <c r="AR19" s="269"/>
      <c r="AS19" s="153">
        <v>4.611111111111111E-2</v>
      </c>
      <c r="AT19" s="118">
        <v>1.1075896580483735</v>
      </c>
      <c r="AU19" s="154"/>
      <c r="AV19" s="118"/>
      <c r="AW19" s="155"/>
      <c r="AX19" s="120"/>
      <c r="AY19" s="117"/>
      <c r="AZ19" s="118"/>
      <c r="BA19" s="119"/>
      <c r="BB19" s="118"/>
      <c r="BC19" s="119"/>
      <c r="BD19" s="125"/>
      <c r="BE19" s="117"/>
      <c r="BF19" s="118"/>
      <c r="BG19" s="119"/>
      <c r="BH19" s="118"/>
      <c r="BI19" s="119"/>
      <c r="BJ19" s="120"/>
      <c r="BK19" s="83"/>
    </row>
    <row r="20" spans="1:63" ht="15.6" customHeight="1" x14ac:dyDescent="0.25">
      <c r="A20" s="22"/>
      <c r="B20" s="32" t="s">
        <v>34</v>
      </c>
      <c r="C20" s="198" t="s">
        <v>33</v>
      </c>
      <c r="D20" s="196">
        <v>1960</v>
      </c>
      <c r="E20" s="304" t="s">
        <v>698</v>
      </c>
      <c r="F20" s="207">
        <v>1</v>
      </c>
      <c r="G20" s="301">
        <v>43966</v>
      </c>
      <c r="H20" s="63">
        <v>1.1918243243243201</v>
      </c>
      <c r="I20" s="63">
        <v>1.1918243243243201</v>
      </c>
      <c r="J20" s="291">
        <f t="shared" si="0"/>
        <v>6.6212462462462221E-2</v>
      </c>
      <c r="K20" s="292">
        <f t="shared" si="2"/>
        <v>0.61156531531531544</v>
      </c>
      <c r="L20" s="144"/>
      <c r="M20" s="390" t="s">
        <v>2098</v>
      </c>
      <c r="N20" s="72">
        <v>1.2559605371334615</v>
      </c>
      <c r="O20" s="178"/>
      <c r="P20" s="72"/>
      <c r="Q20" s="178">
        <v>1.4290856481481429E-2</v>
      </c>
      <c r="R20" s="63">
        <v>1.1918243243243201</v>
      </c>
      <c r="S20" s="178"/>
      <c r="T20" s="88"/>
      <c r="U20" s="192"/>
      <c r="V20" s="72"/>
      <c r="W20" s="178"/>
      <c r="X20" s="72"/>
      <c r="Y20" s="178">
        <v>1.5216782407407425E-2</v>
      </c>
      <c r="Z20" s="72">
        <v>1.3651873234756522</v>
      </c>
      <c r="AA20" s="178"/>
      <c r="AB20" s="88"/>
      <c r="AC20" s="176">
        <v>5.5833333333333325E-2</v>
      </c>
      <c r="AD20" s="86">
        <v>1.3452314556609033</v>
      </c>
      <c r="AE20" s="184"/>
      <c r="AF20" s="71"/>
      <c r="AG20" s="179"/>
      <c r="AH20" s="71"/>
      <c r="AI20" s="179"/>
      <c r="AJ20" s="82"/>
      <c r="AK20" s="266" t="s">
        <v>1188</v>
      </c>
      <c r="AL20" s="267">
        <v>1.321207430340557</v>
      </c>
      <c r="AM20" s="271"/>
      <c r="AN20" s="267"/>
      <c r="AO20" s="271">
        <v>1.4341898148148235E-2</v>
      </c>
      <c r="AP20" s="270">
        <v>1.3028767296126647</v>
      </c>
      <c r="AQ20" s="271"/>
      <c r="AR20" s="269"/>
      <c r="AS20" s="153">
        <v>5.3715277777777772E-2</v>
      </c>
      <c r="AT20" s="118">
        <v>1.2902418682235193</v>
      </c>
      <c r="AU20" s="154"/>
      <c r="AV20" s="118"/>
      <c r="AW20" s="155">
        <v>1.3811728395061729E-2</v>
      </c>
      <c r="AX20" s="120">
        <v>1.2462577455963237</v>
      </c>
      <c r="AY20" s="117">
        <v>5.5648148148148148E-2</v>
      </c>
      <c r="AZ20" s="118">
        <v>1.2838451268357811</v>
      </c>
      <c r="BA20" s="119"/>
      <c r="BB20" s="118"/>
      <c r="BC20" s="119">
        <v>1.4672839506172838E-2</v>
      </c>
      <c r="BD20" s="125">
        <v>1.3252491462819709</v>
      </c>
      <c r="BE20" s="117">
        <v>5.1898148148148145E-2</v>
      </c>
      <c r="BF20" s="118">
        <v>1.2164948453608249</v>
      </c>
      <c r="BG20" s="119"/>
      <c r="BH20" s="118"/>
      <c r="BI20" s="119"/>
      <c r="BJ20" s="120"/>
      <c r="BK20" s="83"/>
    </row>
    <row r="21" spans="1:63" ht="15.6" customHeight="1" x14ac:dyDescent="0.3">
      <c r="A21" s="22"/>
      <c r="B21" s="32" t="s">
        <v>40</v>
      </c>
      <c r="C21" s="198" t="s">
        <v>39</v>
      </c>
      <c r="D21" s="196">
        <v>1983</v>
      </c>
      <c r="E21" s="304" t="s">
        <v>700</v>
      </c>
      <c r="F21" s="207">
        <v>1</v>
      </c>
      <c r="G21" s="301">
        <v>43966</v>
      </c>
      <c r="H21" s="63">
        <v>1.0725212464589233</v>
      </c>
      <c r="I21" s="63">
        <v>1.0725212464589233</v>
      </c>
      <c r="J21" s="291">
        <f t="shared" si="0"/>
        <v>5.9584513692162402E-2</v>
      </c>
      <c r="K21" s="292">
        <f t="shared" si="2"/>
        <v>0.61819326408561526</v>
      </c>
      <c r="L21" s="144"/>
      <c r="M21" s="390" t="s">
        <v>2099</v>
      </c>
      <c r="N21" s="72">
        <v>1.0997533570841327</v>
      </c>
      <c r="O21" s="178"/>
      <c r="P21" s="72"/>
      <c r="Q21" s="178"/>
      <c r="R21" s="72"/>
      <c r="S21" s="178"/>
      <c r="T21" s="88"/>
      <c r="U21" s="192" t="s">
        <v>1775</v>
      </c>
      <c r="V21" s="63">
        <v>1.0725212464589233</v>
      </c>
      <c r="W21" s="178">
        <v>6.4652777777777781E-2</v>
      </c>
      <c r="X21" s="72">
        <v>1.4063444108761338</v>
      </c>
      <c r="Y21" s="178">
        <v>1.2198032407407466E-2</v>
      </c>
      <c r="Z21" s="72">
        <v>1.0943574514038852</v>
      </c>
      <c r="AA21" s="178">
        <v>5.4131944444444469E-2</v>
      </c>
      <c r="AB21" s="285">
        <v>1.0105999999999999</v>
      </c>
      <c r="AC21" s="176">
        <v>4.5115740740740741E-2</v>
      </c>
      <c r="AD21" s="71">
        <v>1.0870050195203571</v>
      </c>
      <c r="AE21" s="184">
        <v>4.3148148148148151E-2</v>
      </c>
      <c r="AF21" s="72">
        <v>1.0180229382850901</v>
      </c>
      <c r="AG21" s="179">
        <v>1.2212847222222156E-2</v>
      </c>
      <c r="AH21" s="71">
        <v>1.1667422240405145</v>
      </c>
      <c r="AI21" s="179">
        <v>5.4803240740740833E-2</v>
      </c>
      <c r="AJ21" s="88">
        <v>1.0354253225453767</v>
      </c>
      <c r="AK21" s="266" t="s">
        <v>1209</v>
      </c>
      <c r="AL21" s="267">
        <v>1.07765737874097</v>
      </c>
      <c r="AM21" s="271">
        <v>4.3645833333333384E-2</v>
      </c>
      <c r="AN21" s="267">
        <v>1.020292207792211</v>
      </c>
      <c r="AO21" s="271">
        <v>1.1954629629629676E-2</v>
      </c>
      <c r="AP21" s="270">
        <v>1.0860074862261941</v>
      </c>
      <c r="AQ21" s="271">
        <v>6.3338317676990163E-2</v>
      </c>
      <c r="AR21" s="269">
        <v>1.1231641927293614</v>
      </c>
      <c r="AS21" s="153">
        <v>4.4560185185185182E-2</v>
      </c>
      <c r="AT21" s="118">
        <v>1.0703363914373085</v>
      </c>
      <c r="AU21" s="154">
        <v>4.4560185185185182E-2</v>
      </c>
      <c r="AV21" s="118">
        <v>1.0171730515191544</v>
      </c>
      <c r="AW21" s="155"/>
      <c r="AX21" s="120"/>
      <c r="AY21" s="117"/>
      <c r="AZ21" s="118"/>
      <c r="BA21" s="119">
        <v>4.5613425925925925E-2</v>
      </c>
      <c r="BB21" s="118">
        <v>1.0295193312434694</v>
      </c>
      <c r="BC21" s="119"/>
      <c r="BD21" s="125"/>
      <c r="BE21" s="117"/>
      <c r="BF21" s="118"/>
      <c r="BG21" s="119">
        <v>6.5405092592592584E-2</v>
      </c>
      <c r="BH21" s="118">
        <v>1</v>
      </c>
      <c r="BI21" s="119"/>
      <c r="BJ21" s="120"/>
      <c r="BK21" s="83"/>
    </row>
    <row r="22" spans="1:63" ht="15.6" customHeight="1" x14ac:dyDescent="0.3">
      <c r="B22" s="32" t="s">
        <v>1965</v>
      </c>
      <c r="C22" s="162" t="s">
        <v>1920</v>
      </c>
      <c r="D22" s="21">
        <v>1992</v>
      </c>
      <c r="E22" s="12" t="s">
        <v>711</v>
      </c>
      <c r="F22" s="106"/>
      <c r="G22" s="299"/>
      <c r="H22" s="64">
        <v>1.2896684023020009</v>
      </c>
      <c r="I22" s="64">
        <f>(((H22-100%)*0.8))+100%</f>
        <v>1.2317347218416006</v>
      </c>
      <c r="J22" s="291">
        <f t="shared" si="0"/>
        <v>6.8429706768977805E-2</v>
      </c>
      <c r="K22" s="292">
        <f t="shared" si="2"/>
        <v>0.60934807100879995</v>
      </c>
      <c r="L22" s="50"/>
      <c r="M22" s="390" t="s">
        <v>2100</v>
      </c>
      <c r="N22" s="64">
        <v>1.2896684023020009</v>
      </c>
      <c r="O22" s="178"/>
      <c r="P22" s="72"/>
      <c r="Q22" s="178"/>
      <c r="R22" s="72"/>
      <c r="S22" s="178"/>
      <c r="T22" s="88"/>
      <c r="U22" s="387"/>
      <c r="V22" s="179"/>
      <c r="W22" s="54"/>
      <c r="X22" s="179"/>
      <c r="Y22" s="54"/>
      <c r="Z22" s="179"/>
      <c r="AA22" s="54"/>
      <c r="AB22" s="230"/>
      <c r="AC22" s="231"/>
      <c r="AD22" s="179"/>
      <c r="AE22" s="56"/>
      <c r="AF22" s="179"/>
      <c r="AG22" s="54"/>
      <c r="AH22" s="179"/>
      <c r="AI22" s="232"/>
      <c r="AJ22" s="230"/>
      <c r="AK22" s="272"/>
      <c r="AL22" s="268"/>
      <c r="AM22" s="270"/>
      <c r="AN22" s="268"/>
      <c r="AO22" s="270"/>
      <c r="AP22" s="271"/>
      <c r="AQ22" s="270"/>
      <c r="AR22" s="273"/>
      <c r="AS22" s="233"/>
      <c r="AT22" s="45"/>
      <c r="AU22" s="61"/>
      <c r="AV22" s="46"/>
      <c r="AW22" s="61"/>
      <c r="AX22" s="234"/>
      <c r="AY22" s="235"/>
      <c r="AZ22" s="16"/>
      <c r="BA22" s="61"/>
      <c r="BB22" s="16"/>
      <c r="BC22" s="61"/>
      <c r="BD22" s="236"/>
      <c r="BE22" s="235"/>
      <c r="BF22" s="16"/>
      <c r="BG22" s="61"/>
      <c r="BH22" s="16"/>
      <c r="BI22" s="61"/>
      <c r="BJ22" s="237"/>
      <c r="BK22" s="47"/>
    </row>
    <row r="23" spans="1:63" ht="15.6" customHeight="1" x14ac:dyDescent="0.3">
      <c r="B23" s="42" t="s">
        <v>935</v>
      </c>
      <c r="C23" s="38" t="s">
        <v>1046</v>
      </c>
      <c r="D23" s="21">
        <v>1992</v>
      </c>
      <c r="E23" s="12" t="s">
        <v>1146</v>
      </c>
      <c r="F23" s="106"/>
      <c r="G23" s="298"/>
      <c r="H23" s="63">
        <v>1.2141643059490084</v>
      </c>
      <c r="I23" s="63">
        <v>1.2141643059490084</v>
      </c>
      <c r="J23" s="291">
        <f t="shared" si="0"/>
        <v>6.745357255272269E-2</v>
      </c>
      <c r="K23" s="292">
        <f t="shared" si="2"/>
        <v>0.61032420522505504</v>
      </c>
      <c r="L23" s="144"/>
      <c r="M23" s="390" t="s">
        <v>2101</v>
      </c>
      <c r="N23" s="72">
        <v>1.2647300630309677</v>
      </c>
      <c r="O23" s="178"/>
      <c r="P23" s="72"/>
      <c r="Q23" s="178"/>
      <c r="R23" s="72"/>
      <c r="S23" s="178"/>
      <c r="T23" s="88"/>
      <c r="U23" s="192" t="s">
        <v>1776</v>
      </c>
      <c r="V23" s="63">
        <v>1.2141643059490084</v>
      </c>
      <c r="W23" s="178"/>
      <c r="X23" s="72"/>
      <c r="Y23" s="178"/>
      <c r="Z23" s="72"/>
      <c r="AA23" s="178"/>
      <c r="AB23" s="88"/>
      <c r="AC23" s="176">
        <v>5.5150462962962964E-2</v>
      </c>
      <c r="AD23" s="71">
        <v>1.3287785833798105</v>
      </c>
      <c r="AE23" s="184"/>
      <c r="AF23" s="71"/>
      <c r="AG23" s="179"/>
      <c r="AH23" s="71"/>
      <c r="AI23" s="179"/>
      <c r="AJ23" s="82"/>
      <c r="AK23" s="266" t="s">
        <v>1182</v>
      </c>
      <c r="AL23" s="267">
        <v>1.2002063983488129</v>
      </c>
      <c r="AM23" s="271"/>
      <c r="AN23" s="267"/>
      <c r="AO23" s="271"/>
      <c r="AP23" s="270"/>
      <c r="AQ23" s="271"/>
      <c r="AR23" s="269"/>
      <c r="AS23" s="153"/>
      <c r="AT23" s="118"/>
      <c r="AU23" s="154"/>
      <c r="AV23" s="118"/>
      <c r="AW23" s="155"/>
      <c r="AX23" s="120"/>
      <c r="AY23" s="117"/>
      <c r="AZ23" s="118"/>
      <c r="BA23" s="119"/>
      <c r="BB23" s="118"/>
      <c r="BC23" s="119"/>
      <c r="BD23" s="125"/>
      <c r="BE23" s="117"/>
      <c r="BF23" s="118"/>
      <c r="BG23" s="119"/>
      <c r="BH23" s="118"/>
      <c r="BI23" s="119"/>
      <c r="BJ23" s="120"/>
      <c r="BK23" s="83"/>
    </row>
    <row r="24" spans="1:63" ht="15.6" customHeight="1" x14ac:dyDescent="0.3">
      <c r="B24" s="32" t="s">
        <v>1992</v>
      </c>
      <c r="C24" s="162" t="s">
        <v>1947</v>
      </c>
      <c r="D24" s="21">
        <v>1963</v>
      </c>
      <c r="E24" s="12" t="s">
        <v>703</v>
      </c>
      <c r="F24" s="106"/>
      <c r="G24" s="299"/>
      <c r="H24" s="64">
        <v>1.5256234584817758</v>
      </c>
      <c r="I24" s="64">
        <f>(((H24-100%)*0.8))+100%</f>
        <v>1.4204987667854208</v>
      </c>
      <c r="J24" s="291">
        <f t="shared" si="0"/>
        <v>7.8916598154745596E-2</v>
      </c>
      <c r="K24" s="292">
        <f t="shared" si="2"/>
        <v>0.59886117962303209</v>
      </c>
      <c r="L24" s="50"/>
      <c r="M24" s="390" t="s">
        <v>2102</v>
      </c>
      <c r="N24" s="64">
        <v>1.5256234584817758</v>
      </c>
      <c r="O24" s="178"/>
      <c r="P24" s="72"/>
      <c r="Q24" s="178"/>
      <c r="R24" s="72"/>
      <c r="S24" s="178"/>
      <c r="T24" s="88"/>
      <c r="U24" s="387"/>
      <c r="V24" s="179"/>
      <c r="W24" s="54"/>
      <c r="X24" s="179"/>
      <c r="Y24" s="54"/>
      <c r="Z24" s="179"/>
      <c r="AA24" s="54"/>
      <c r="AB24" s="230"/>
      <c r="AC24" s="231"/>
      <c r="AD24" s="179"/>
      <c r="AE24" s="56"/>
      <c r="AF24" s="179"/>
      <c r="AG24" s="54"/>
      <c r="AH24" s="179"/>
      <c r="AI24" s="232"/>
      <c r="AJ24" s="230"/>
      <c r="AK24" s="272"/>
      <c r="AL24" s="268"/>
      <c r="AM24" s="270"/>
      <c r="AN24" s="268"/>
      <c r="AO24" s="270"/>
      <c r="AP24" s="271"/>
      <c r="AQ24" s="270"/>
      <c r="AR24" s="273"/>
      <c r="AS24" s="233"/>
      <c r="AT24" s="45"/>
      <c r="AU24" s="61"/>
      <c r="AV24" s="46"/>
      <c r="AW24" s="61"/>
      <c r="AX24" s="234"/>
      <c r="AY24" s="235"/>
      <c r="AZ24" s="16"/>
      <c r="BA24" s="61"/>
      <c r="BB24" s="16"/>
      <c r="BC24" s="61"/>
      <c r="BD24" s="236"/>
      <c r="BE24" s="235"/>
      <c r="BF24" s="16"/>
      <c r="BG24" s="61"/>
      <c r="BH24" s="16"/>
      <c r="BI24" s="61"/>
      <c r="BJ24" s="237"/>
      <c r="BK24" s="47"/>
    </row>
    <row r="25" spans="1:63" ht="15.6" customHeight="1" x14ac:dyDescent="0.3">
      <c r="B25" s="32" t="s">
        <v>1986</v>
      </c>
      <c r="C25" s="211" t="s">
        <v>1941</v>
      </c>
      <c r="D25" s="196">
        <v>1978</v>
      </c>
      <c r="E25" s="195" t="s">
        <v>1851</v>
      </c>
      <c r="F25" s="207">
        <v>1</v>
      </c>
      <c r="G25" s="303">
        <v>43962</v>
      </c>
      <c r="H25" s="64">
        <v>1.3129624554672514</v>
      </c>
      <c r="I25" s="64">
        <f>(((H25-100%)*0.8))+100%</f>
        <v>1.2503699643738011</v>
      </c>
      <c r="J25" s="291">
        <f t="shared" si="0"/>
        <v>6.9464998020766722E-2</v>
      </c>
      <c r="K25" s="292">
        <f t="shared" si="2"/>
        <v>0.60831277975701092</v>
      </c>
      <c r="L25" s="50"/>
      <c r="M25" s="390" t="s">
        <v>2103</v>
      </c>
      <c r="N25" s="64">
        <v>1.3129624554672514</v>
      </c>
      <c r="O25" s="178"/>
      <c r="P25" s="72"/>
      <c r="Q25" s="178"/>
      <c r="R25" s="72"/>
      <c r="S25" s="178"/>
      <c r="T25" s="88"/>
      <c r="U25" s="387"/>
      <c r="V25" s="179"/>
      <c r="W25" s="54"/>
      <c r="X25" s="179"/>
      <c r="Y25" s="54"/>
      <c r="Z25" s="179"/>
      <c r="AA25" s="54"/>
      <c r="AB25" s="230"/>
      <c r="AC25" s="231"/>
      <c r="AD25" s="179"/>
      <c r="AE25" s="56"/>
      <c r="AF25" s="179"/>
      <c r="AG25" s="54"/>
      <c r="AH25" s="179"/>
      <c r="AI25" s="232"/>
      <c r="AJ25" s="230"/>
      <c r="AK25" s="272"/>
      <c r="AL25" s="268"/>
      <c r="AM25" s="270"/>
      <c r="AN25" s="268"/>
      <c r="AO25" s="270"/>
      <c r="AP25" s="271"/>
      <c r="AQ25" s="270"/>
      <c r="AR25" s="273"/>
      <c r="AS25" s="233"/>
      <c r="AT25" s="45"/>
      <c r="AU25" s="61"/>
      <c r="AV25" s="46"/>
      <c r="AW25" s="61"/>
      <c r="AX25" s="234"/>
      <c r="AY25" s="235"/>
      <c r="AZ25" s="16"/>
      <c r="BA25" s="61"/>
      <c r="BB25" s="16"/>
      <c r="BC25" s="61"/>
      <c r="BD25" s="236"/>
      <c r="BE25" s="235"/>
      <c r="BF25" s="16"/>
      <c r="BG25" s="61"/>
      <c r="BH25" s="16"/>
      <c r="BI25" s="61"/>
      <c r="BJ25" s="237"/>
      <c r="BK25" s="47"/>
    </row>
    <row r="26" spans="1:63" ht="15.6" customHeight="1" x14ac:dyDescent="0.3">
      <c r="B26" s="42" t="s">
        <v>954</v>
      </c>
      <c r="C26" s="38" t="s">
        <v>1065</v>
      </c>
      <c r="D26" s="21"/>
      <c r="E26" s="254"/>
      <c r="F26" s="106"/>
      <c r="G26" s="298"/>
      <c r="H26" s="63">
        <v>1.1449903474903511</v>
      </c>
      <c r="I26" s="63">
        <v>1.1449903474903511</v>
      </c>
      <c r="J26" s="291">
        <f t="shared" si="0"/>
        <v>6.3610574860575059E-2</v>
      </c>
      <c r="K26" s="292">
        <f t="shared" si="2"/>
        <v>0.61416720291720261</v>
      </c>
      <c r="L26" s="144"/>
      <c r="M26" s="390"/>
      <c r="N26" s="72"/>
      <c r="O26" s="178"/>
      <c r="P26" s="72"/>
      <c r="Q26" s="178">
        <v>1.372928240740745E-2</v>
      </c>
      <c r="R26" s="63">
        <v>1.1449903474903511</v>
      </c>
      <c r="S26" s="178"/>
      <c r="T26" s="88"/>
      <c r="U26" s="192"/>
      <c r="V26" s="72"/>
      <c r="W26" s="178"/>
      <c r="X26" s="72"/>
      <c r="Y26" s="178">
        <v>1.6292361111111209E-2</v>
      </c>
      <c r="Z26" s="72">
        <v>1.4616838345240055</v>
      </c>
      <c r="AA26" s="178"/>
      <c r="AB26" s="88"/>
      <c r="AC26" s="176"/>
      <c r="AD26" s="71"/>
      <c r="AE26" s="184"/>
      <c r="AF26" s="71"/>
      <c r="AG26" s="179"/>
      <c r="AH26" s="71"/>
      <c r="AI26" s="179"/>
      <c r="AJ26" s="82"/>
      <c r="AK26" s="266"/>
      <c r="AL26" s="267"/>
      <c r="AM26" s="271"/>
      <c r="AN26" s="267"/>
      <c r="AO26" s="271">
        <v>1.6742708333333356E-2</v>
      </c>
      <c r="AP26" s="270">
        <v>1.5209761534255883</v>
      </c>
      <c r="AQ26" s="271"/>
      <c r="AR26" s="269"/>
      <c r="AS26" s="153"/>
      <c r="AT26" s="118"/>
      <c r="AU26" s="154"/>
      <c r="AV26" s="118"/>
      <c r="AW26" s="155"/>
      <c r="AX26" s="120"/>
      <c r="AY26" s="117"/>
      <c r="AZ26" s="118"/>
      <c r="BA26" s="119"/>
      <c r="BB26" s="118"/>
      <c r="BC26" s="119"/>
      <c r="BD26" s="125"/>
      <c r="BE26" s="117"/>
      <c r="BF26" s="118"/>
      <c r="BG26" s="119"/>
      <c r="BH26" s="118"/>
      <c r="BI26" s="119"/>
      <c r="BJ26" s="120"/>
      <c r="BK26" s="83"/>
    </row>
    <row r="27" spans="1:63" ht="15.6" customHeight="1" x14ac:dyDescent="0.3">
      <c r="B27" s="32" t="s">
        <v>1750</v>
      </c>
      <c r="C27" s="9" t="s">
        <v>1729</v>
      </c>
      <c r="D27" s="21">
        <v>1982</v>
      </c>
      <c r="E27" s="9" t="s">
        <v>1156</v>
      </c>
      <c r="F27" s="106"/>
      <c r="G27" s="298"/>
      <c r="H27" s="64">
        <v>1.3884692849949669</v>
      </c>
      <c r="I27" s="64">
        <f>(((H27-100%)*0.8))+100%</f>
        <v>1.3107754279959736</v>
      </c>
      <c r="J27" s="291">
        <f t="shared" si="0"/>
        <v>7.2820857110887413E-2</v>
      </c>
      <c r="K27" s="292">
        <f t="shared" si="2"/>
        <v>0.60495692066689033</v>
      </c>
      <c r="L27" s="50"/>
      <c r="M27" s="390"/>
      <c r="N27" s="72"/>
      <c r="O27" s="178"/>
      <c r="P27" s="72"/>
      <c r="Q27" s="178"/>
      <c r="R27" s="72"/>
      <c r="S27" s="178"/>
      <c r="T27" s="88"/>
      <c r="U27" s="191"/>
      <c r="V27" s="71"/>
      <c r="W27" s="179">
        <v>6.3831018518518579E-2</v>
      </c>
      <c r="X27" s="64">
        <v>1.3884692849949669</v>
      </c>
      <c r="Y27" s="179"/>
      <c r="Z27" s="54"/>
      <c r="AA27" s="179"/>
      <c r="AB27" s="70"/>
      <c r="AC27" s="176"/>
      <c r="AD27" s="54"/>
      <c r="AE27" s="184"/>
      <c r="AF27" s="54"/>
      <c r="AG27" s="179"/>
      <c r="AH27" s="54"/>
      <c r="AI27" s="179"/>
      <c r="AJ27" s="67"/>
      <c r="AK27" s="266"/>
      <c r="AL27" s="267"/>
      <c r="AM27" s="271"/>
      <c r="AN27" s="267"/>
      <c r="AO27" s="271"/>
      <c r="AP27" s="270"/>
      <c r="AQ27" s="271"/>
      <c r="AR27" s="269"/>
      <c r="AS27" s="153"/>
      <c r="AT27" s="118"/>
      <c r="AU27" s="154"/>
      <c r="AV27" s="118"/>
      <c r="AW27" s="155"/>
      <c r="AX27" s="120"/>
      <c r="AY27" s="165"/>
      <c r="AZ27" s="61"/>
      <c r="BA27" s="16"/>
      <c r="BB27" s="61"/>
      <c r="BC27" s="16"/>
      <c r="BD27" s="167"/>
      <c r="BE27" s="165"/>
      <c r="BF27" s="61"/>
      <c r="BG27" s="16"/>
      <c r="BH27" s="61"/>
      <c r="BI27" s="16"/>
      <c r="BJ27" s="59"/>
      <c r="BK27" s="47"/>
    </row>
    <row r="28" spans="1:63" ht="15.6" customHeight="1" x14ac:dyDescent="0.3">
      <c r="B28" s="32" t="s">
        <v>1995</v>
      </c>
      <c r="C28" s="162" t="s">
        <v>1950</v>
      </c>
      <c r="D28" s="21">
        <v>1975</v>
      </c>
      <c r="E28" s="12" t="s">
        <v>2050</v>
      </c>
      <c r="F28" s="106"/>
      <c r="G28" s="299"/>
      <c r="H28" s="64">
        <v>1.5798848999725956</v>
      </c>
      <c r="I28" s="64">
        <f>(((H28-100%)*0.8))+100%</f>
        <v>1.4639079199780765</v>
      </c>
      <c r="J28" s="291">
        <f t="shared" si="0"/>
        <v>8.1328217776559797E-2</v>
      </c>
      <c r="K28" s="292">
        <f t="shared" si="2"/>
        <v>0.59644956000121785</v>
      </c>
      <c r="L28" s="50"/>
      <c r="M28" s="390" t="s">
        <v>2104</v>
      </c>
      <c r="N28" s="64">
        <v>1.5798848999725956</v>
      </c>
      <c r="O28" s="178"/>
      <c r="P28" s="72"/>
      <c r="Q28" s="178"/>
      <c r="R28" s="72"/>
      <c r="S28" s="178"/>
      <c r="T28" s="88"/>
      <c r="U28" s="387"/>
      <c r="V28" s="179"/>
      <c r="W28" s="54"/>
      <c r="X28" s="179"/>
      <c r="Y28" s="54"/>
      <c r="Z28" s="179"/>
      <c r="AA28" s="54"/>
      <c r="AB28" s="230"/>
      <c r="AC28" s="231"/>
      <c r="AD28" s="179"/>
      <c r="AE28" s="56"/>
      <c r="AF28" s="179"/>
      <c r="AG28" s="54"/>
      <c r="AH28" s="179"/>
      <c r="AI28" s="232"/>
      <c r="AJ28" s="230"/>
      <c r="AK28" s="272"/>
      <c r="AL28" s="268"/>
      <c r="AM28" s="270"/>
      <c r="AN28" s="268"/>
      <c r="AO28" s="270"/>
      <c r="AP28" s="271"/>
      <c r="AQ28" s="267"/>
      <c r="AR28" s="273"/>
      <c r="AS28" s="233"/>
      <c r="AT28" s="45"/>
      <c r="AU28" s="61"/>
      <c r="AV28" s="46"/>
      <c r="AW28" s="61"/>
      <c r="AX28" s="234"/>
      <c r="AY28" s="235"/>
      <c r="AZ28" s="16"/>
      <c r="BA28" s="61"/>
      <c r="BB28" s="16"/>
      <c r="BC28" s="61"/>
      <c r="BD28" s="242"/>
      <c r="BE28" s="235"/>
      <c r="BF28" s="16"/>
      <c r="BG28" s="61"/>
      <c r="BH28" s="16"/>
      <c r="BI28" s="61"/>
      <c r="BJ28" s="237"/>
      <c r="BK28" s="47"/>
    </row>
    <row r="29" spans="1:63" ht="15.6" customHeight="1" x14ac:dyDescent="0.25">
      <c r="B29" s="32" t="s">
        <v>42</v>
      </c>
      <c r="C29" s="9" t="s">
        <v>41</v>
      </c>
      <c r="D29" s="21">
        <v>1976</v>
      </c>
      <c r="E29" s="12" t="s">
        <v>2009</v>
      </c>
      <c r="F29" s="106"/>
      <c r="G29" s="298"/>
      <c r="H29" s="63">
        <v>1.4176486708687313</v>
      </c>
      <c r="I29" s="63">
        <v>1.4176486708687313</v>
      </c>
      <c r="J29" s="291">
        <f t="shared" si="0"/>
        <v>7.8758259492707289E-2</v>
      </c>
      <c r="K29" s="292">
        <f t="shared" si="2"/>
        <v>0.59901951828507038</v>
      </c>
      <c r="L29" s="144"/>
      <c r="M29" s="390" t="s">
        <v>2105</v>
      </c>
      <c r="N29" s="63">
        <v>1.4176486708687313</v>
      </c>
      <c r="O29" s="178"/>
      <c r="P29" s="72"/>
      <c r="Q29" s="178"/>
      <c r="R29" s="72"/>
      <c r="S29" s="178"/>
      <c r="T29" s="88"/>
      <c r="U29" s="192" t="s">
        <v>1814</v>
      </c>
      <c r="V29" s="72">
        <v>1.4504249291784701</v>
      </c>
      <c r="W29" s="178"/>
      <c r="X29" s="72"/>
      <c r="Y29" s="178"/>
      <c r="Z29" s="72"/>
      <c r="AA29" s="178"/>
      <c r="AB29" s="88"/>
      <c r="AC29" s="176"/>
      <c r="AD29" s="71"/>
      <c r="AE29" s="184"/>
      <c r="AF29" s="71"/>
      <c r="AG29" s="179"/>
      <c r="AH29" s="71"/>
      <c r="AI29" s="179"/>
      <c r="AJ29" s="82"/>
      <c r="AK29" s="266"/>
      <c r="AL29" s="267"/>
      <c r="AM29" s="271"/>
      <c r="AN29" s="267"/>
      <c r="AO29" s="271"/>
      <c r="AP29" s="270"/>
      <c r="AQ29" s="271"/>
      <c r="AR29" s="269"/>
      <c r="AS29" s="153"/>
      <c r="AT29" s="118"/>
      <c r="AU29" s="154"/>
      <c r="AV29" s="118"/>
      <c r="AW29" s="155"/>
      <c r="AX29" s="120"/>
      <c r="AY29" s="117"/>
      <c r="AZ29" s="118"/>
      <c r="BA29" s="119"/>
      <c r="BB29" s="118"/>
      <c r="BC29" s="119"/>
      <c r="BD29" s="125"/>
      <c r="BE29" s="117">
        <v>5.5219907407407405E-2</v>
      </c>
      <c r="BF29" s="118">
        <v>1.2943570265870863</v>
      </c>
      <c r="BG29" s="119"/>
      <c r="BH29" s="118"/>
      <c r="BI29" s="119"/>
      <c r="BJ29" s="120"/>
      <c r="BK29" s="83"/>
    </row>
    <row r="30" spans="1:63" ht="15.6" customHeight="1" x14ac:dyDescent="0.3">
      <c r="B30" s="42" t="s">
        <v>988</v>
      </c>
      <c r="C30" s="38" t="s">
        <v>1096</v>
      </c>
      <c r="D30" s="21">
        <v>1991</v>
      </c>
      <c r="E30" s="12" t="s">
        <v>1168</v>
      </c>
      <c r="F30" s="106"/>
      <c r="G30" s="298"/>
      <c r="H30" s="63">
        <v>1.0722379603399432</v>
      </c>
      <c r="I30" s="63">
        <v>1.0722379603399432</v>
      </c>
      <c r="J30" s="291">
        <f t="shared" si="0"/>
        <v>5.9568775574441291E-2</v>
      </c>
      <c r="K30" s="292">
        <f t="shared" si="2"/>
        <v>0.61820900220333641</v>
      </c>
      <c r="L30" s="144"/>
      <c r="M30" s="390" t="s">
        <v>2106</v>
      </c>
      <c r="N30" s="72">
        <v>1.0994793093998356</v>
      </c>
      <c r="O30" s="178"/>
      <c r="P30" s="72"/>
      <c r="Q30" s="178"/>
      <c r="R30" s="72"/>
      <c r="S30" s="178"/>
      <c r="T30" s="88"/>
      <c r="U30" s="192" t="s">
        <v>1777</v>
      </c>
      <c r="V30" s="63">
        <v>1.0722379603399432</v>
      </c>
      <c r="W30" s="178"/>
      <c r="X30" s="72"/>
      <c r="Y30" s="178"/>
      <c r="Z30" s="72"/>
      <c r="AA30" s="178"/>
      <c r="AB30" s="88"/>
      <c r="AC30" s="176">
        <v>4.5405092592592594E-2</v>
      </c>
      <c r="AD30" s="72">
        <v>1.0939765755716677</v>
      </c>
      <c r="AE30" s="184"/>
      <c r="AF30" s="71"/>
      <c r="AG30" s="179"/>
      <c r="AH30" s="71"/>
      <c r="AI30" s="179"/>
      <c r="AJ30" s="82"/>
      <c r="AK30" s="266" t="s">
        <v>1238</v>
      </c>
      <c r="AL30" s="267">
        <v>1.3671310629514959</v>
      </c>
      <c r="AM30" s="271"/>
      <c r="AN30" s="267"/>
      <c r="AO30" s="271"/>
      <c r="AP30" s="270"/>
      <c r="AQ30" s="268"/>
      <c r="AR30" s="269"/>
      <c r="AS30" s="153"/>
      <c r="AT30" s="118"/>
      <c r="AU30" s="154"/>
      <c r="AV30" s="118"/>
      <c r="AW30" s="155"/>
      <c r="AX30" s="120"/>
      <c r="AY30" s="117"/>
      <c r="AZ30" s="118"/>
      <c r="BA30" s="119"/>
      <c r="BB30" s="118"/>
      <c r="BC30" s="119"/>
      <c r="BD30" s="121"/>
      <c r="BE30" s="117"/>
      <c r="BF30" s="118"/>
      <c r="BG30" s="119"/>
      <c r="BH30" s="118"/>
      <c r="BI30" s="119"/>
      <c r="BJ30" s="120"/>
      <c r="BK30" s="83"/>
    </row>
    <row r="31" spans="1:63" ht="15.6" customHeight="1" x14ac:dyDescent="0.3">
      <c r="B31" s="42" t="s">
        <v>941</v>
      </c>
      <c r="C31" s="38" t="s">
        <v>1052</v>
      </c>
      <c r="D31" s="21">
        <v>1969</v>
      </c>
      <c r="E31" s="12" t="s">
        <v>1151</v>
      </c>
      <c r="F31" s="106"/>
      <c r="G31" s="298"/>
      <c r="H31" s="63">
        <v>1.3044784270890224</v>
      </c>
      <c r="I31" s="63">
        <v>1.3044784270890224</v>
      </c>
      <c r="J31" s="291">
        <f t="shared" si="0"/>
        <v>7.2471023727167905E-2</v>
      </c>
      <c r="K31" s="292">
        <f t="shared" si="2"/>
        <v>0.60530675405060985</v>
      </c>
      <c r="L31" s="144"/>
      <c r="M31" s="390"/>
      <c r="N31" s="72"/>
      <c r="O31" s="178"/>
      <c r="P31" s="72"/>
      <c r="Q31" s="178"/>
      <c r="R31" s="72"/>
      <c r="S31" s="178"/>
      <c r="T31" s="88"/>
      <c r="U31" s="192"/>
      <c r="V31" s="72"/>
      <c r="W31" s="178">
        <v>6.5266203703703729E-2</v>
      </c>
      <c r="X31" s="72">
        <v>1.4196878147029219</v>
      </c>
      <c r="Y31" s="178"/>
      <c r="Z31" s="72"/>
      <c r="AA31" s="178"/>
      <c r="AB31" s="88"/>
      <c r="AC31" s="176"/>
      <c r="AD31" s="71"/>
      <c r="AE31" s="184">
        <v>5.5289351851851853E-2</v>
      </c>
      <c r="AF31" s="63">
        <v>1.3044784270890224</v>
      </c>
      <c r="AG31" s="179"/>
      <c r="AH31" s="71"/>
      <c r="AI31" s="179"/>
      <c r="AJ31" s="82"/>
      <c r="AK31" s="266"/>
      <c r="AL31" s="267"/>
      <c r="AM31" s="271">
        <v>5.8518518518518525E-2</v>
      </c>
      <c r="AN31" s="267">
        <v>1.3679653679653709</v>
      </c>
      <c r="AO31" s="271"/>
      <c r="AP31" s="270"/>
      <c r="AQ31" s="271"/>
      <c r="AR31" s="269"/>
      <c r="AS31" s="153"/>
      <c r="AT31" s="118"/>
      <c r="AU31" s="154"/>
      <c r="AV31" s="118"/>
      <c r="AW31" s="155"/>
      <c r="AX31" s="120"/>
      <c r="AY31" s="117"/>
      <c r="AZ31" s="118"/>
      <c r="BA31" s="119"/>
      <c r="BB31" s="118"/>
      <c r="BC31" s="119"/>
      <c r="BD31" s="125"/>
      <c r="BE31" s="117"/>
      <c r="BF31" s="118"/>
      <c r="BG31" s="119"/>
      <c r="BH31" s="118"/>
      <c r="BI31" s="119"/>
      <c r="BJ31" s="120"/>
      <c r="BK31" s="83"/>
    </row>
    <row r="32" spans="1:63" ht="15.6" customHeight="1" x14ac:dyDescent="0.3">
      <c r="A32" t="s">
        <v>815</v>
      </c>
      <c r="B32" s="32" t="s">
        <v>46</v>
      </c>
      <c r="C32" s="198" t="s">
        <v>45</v>
      </c>
      <c r="D32" s="196">
        <v>1981</v>
      </c>
      <c r="E32" s="304" t="s">
        <v>1859</v>
      </c>
      <c r="F32" s="207">
        <v>1</v>
      </c>
      <c r="G32" s="301">
        <v>43946</v>
      </c>
      <c r="H32" s="63">
        <v>1.3460680423870608</v>
      </c>
      <c r="I32" s="63">
        <v>1.3460680423870608</v>
      </c>
      <c r="J32" s="291">
        <f t="shared" si="0"/>
        <v>7.478155791039226E-2</v>
      </c>
      <c r="K32" s="292">
        <f t="shared" si="2"/>
        <v>0.6029962198673855</v>
      </c>
      <c r="L32" s="144"/>
      <c r="M32" s="390" t="s">
        <v>2094</v>
      </c>
      <c r="N32" s="72">
        <v>1.3853110441216776</v>
      </c>
      <c r="O32" s="178"/>
      <c r="P32" s="72"/>
      <c r="Q32" s="178"/>
      <c r="R32" s="72"/>
      <c r="S32" s="178"/>
      <c r="T32" s="88"/>
      <c r="U32" s="192"/>
      <c r="V32" s="72"/>
      <c r="W32" s="178"/>
      <c r="X32" s="72"/>
      <c r="Y32" s="178"/>
      <c r="Z32" s="72"/>
      <c r="AA32" s="178"/>
      <c r="AB32" s="88"/>
      <c r="AC32" s="176">
        <v>5.5868055555555553E-2</v>
      </c>
      <c r="AD32" s="63">
        <v>1.3460680423870608</v>
      </c>
      <c r="AE32" s="184"/>
      <c r="AF32" s="71"/>
      <c r="AG32" s="179">
        <v>1.5106597222222184E-2</v>
      </c>
      <c r="AH32" s="71">
        <v>1.4431937549066276</v>
      </c>
      <c r="AI32" s="179"/>
      <c r="AJ32" s="82"/>
      <c r="AK32" s="266"/>
      <c r="AL32" s="267"/>
      <c r="AM32" s="271"/>
      <c r="AN32" s="267"/>
      <c r="AO32" s="271">
        <v>1.42585648148148E-2</v>
      </c>
      <c r="AP32" s="270">
        <v>1.295306388526732</v>
      </c>
      <c r="AQ32" s="271"/>
      <c r="AR32" s="269"/>
      <c r="AS32" s="153">
        <v>5.6678240740740737E-2</v>
      </c>
      <c r="AT32" s="118">
        <v>1.3614122880177923</v>
      </c>
      <c r="AU32" s="154"/>
      <c r="AV32" s="118"/>
      <c r="AW32" s="155">
        <v>1.4908179012345681E-2</v>
      </c>
      <c r="AX32" s="120">
        <v>1.345192508528859</v>
      </c>
      <c r="AY32" s="117"/>
      <c r="AZ32" s="118"/>
      <c r="BA32" s="119"/>
      <c r="BB32" s="118"/>
      <c r="BC32" s="119">
        <v>1.5821759259259261E-2</v>
      </c>
      <c r="BD32" s="125">
        <v>1.4290194438636841</v>
      </c>
      <c r="BE32" s="117">
        <v>5.6192129629629634E-2</v>
      </c>
      <c r="BF32" s="118">
        <v>1.3171459576776996</v>
      </c>
      <c r="BG32" s="119"/>
      <c r="BH32" s="118"/>
      <c r="BI32" s="119"/>
      <c r="BJ32" s="120"/>
      <c r="BK32" s="83"/>
    </row>
    <row r="33" spans="2:63" ht="15.6" customHeight="1" x14ac:dyDescent="0.3">
      <c r="B33" s="32" t="s">
        <v>1465</v>
      </c>
      <c r="C33" s="81" t="s">
        <v>47</v>
      </c>
      <c r="D33" s="21"/>
      <c r="E33" s="225" t="s">
        <v>1436</v>
      </c>
      <c r="F33" s="106"/>
      <c r="G33" s="298"/>
      <c r="H33" s="64">
        <v>1.7338648149581508</v>
      </c>
      <c r="I33" s="64">
        <f>(((H33-100%)*0.8))+100%</f>
        <v>1.5870918519665207</v>
      </c>
      <c r="J33" s="291">
        <f t="shared" si="0"/>
        <v>8.8171769553695586E-2</v>
      </c>
      <c r="K33" s="292">
        <f t="shared" si="2"/>
        <v>0.58960600822408216</v>
      </c>
      <c r="L33" s="144"/>
      <c r="M33" s="390"/>
      <c r="N33" s="72"/>
      <c r="O33" s="178"/>
      <c r="P33" s="72"/>
      <c r="Q33" s="178"/>
      <c r="R33" s="72"/>
      <c r="S33" s="178"/>
      <c r="T33" s="88"/>
      <c r="U33" s="192"/>
      <c r="V33" s="72"/>
      <c r="W33" s="178"/>
      <c r="X33" s="72"/>
      <c r="Y33" s="178"/>
      <c r="Z33" s="72"/>
      <c r="AA33" s="178"/>
      <c r="AB33" s="88"/>
      <c r="AC33" s="176"/>
      <c r="AD33" s="71"/>
      <c r="AE33" s="184"/>
      <c r="AF33" s="71"/>
      <c r="AG33" s="179">
        <v>1.8149189814814726E-2</v>
      </c>
      <c r="AH33" s="64">
        <v>1.7338648149581508</v>
      </c>
      <c r="AI33" s="179"/>
      <c r="AJ33" s="82"/>
      <c r="AK33" s="266"/>
      <c r="AL33" s="267"/>
      <c r="AM33" s="271"/>
      <c r="AN33" s="267"/>
      <c r="AO33" s="271"/>
      <c r="AP33" s="270"/>
      <c r="AQ33" s="271"/>
      <c r="AR33" s="269"/>
      <c r="AS33" s="153"/>
      <c r="AT33" s="118"/>
      <c r="AU33" s="154"/>
      <c r="AV33" s="118"/>
      <c r="AW33" s="155"/>
      <c r="AX33" s="120"/>
      <c r="AY33" s="117"/>
      <c r="AZ33" s="118"/>
      <c r="BA33" s="119"/>
      <c r="BB33" s="118"/>
      <c r="BC33" s="119"/>
      <c r="BD33" s="125"/>
      <c r="BE33" s="117"/>
      <c r="BF33" s="118"/>
      <c r="BG33" s="119"/>
      <c r="BH33" s="118"/>
      <c r="BI33" s="119"/>
      <c r="BJ33" s="120"/>
      <c r="BK33" s="83"/>
    </row>
    <row r="34" spans="2:63" ht="15.6" customHeight="1" x14ac:dyDescent="0.3">
      <c r="B34" s="32" t="s">
        <v>1470</v>
      </c>
      <c r="C34" s="81" t="s">
        <v>2054</v>
      </c>
      <c r="D34" s="21"/>
      <c r="E34" s="225" t="s">
        <v>1437</v>
      </c>
      <c r="F34" s="106"/>
      <c r="G34" s="298"/>
      <c r="H34" s="64">
        <v>2.2067028604916157</v>
      </c>
      <c r="I34" s="64">
        <f>(((H34-100%)*0.8))+100%</f>
        <v>1.9653622883932926</v>
      </c>
      <c r="J34" s="291">
        <f t="shared" si="0"/>
        <v>0.10918679379962737</v>
      </c>
      <c r="K34" s="423">
        <v>0.58347222222222228</v>
      </c>
      <c r="L34" s="144"/>
      <c r="M34" s="390"/>
      <c r="N34" s="72"/>
      <c r="O34" s="178"/>
      <c r="P34" s="72"/>
      <c r="Q34" s="178"/>
      <c r="R34" s="72"/>
      <c r="S34" s="178"/>
      <c r="T34" s="88"/>
      <c r="U34" s="192"/>
      <c r="V34" s="72"/>
      <c r="W34" s="178"/>
      <c r="X34" s="72"/>
      <c r="Y34" s="178"/>
      <c r="Z34" s="72"/>
      <c r="AA34" s="178"/>
      <c r="AB34" s="88"/>
      <c r="AC34" s="176"/>
      <c r="AD34" s="71"/>
      <c r="AE34" s="184"/>
      <c r="AF34" s="71"/>
      <c r="AG34" s="179">
        <v>2.3098611111111111E-2</v>
      </c>
      <c r="AH34" s="64">
        <v>2.2067028604916157</v>
      </c>
      <c r="AI34" s="179"/>
      <c r="AJ34" s="82"/>
      <c r="AK34" s="266"/>
      <c r="AL34" s="267"/>
      <c r="AM34" s="271"/>
      <c r="AN34" s="267"/>
      <c r="AO34" s="271"/>
      <c r="AP34" s="270"/>
      <c r="AQ34" s="271"/>
      <c r="AR34" s="269"/>
      <c r="AS34" s="153"/>
      <c r="AT34" s="118"/>
      <c r="AU34" s="154"/>
      <c r="AV34" s="118"/>
      <c r="AW34" s="155"/>
      <c r="AX34" s="120"/>
      <c r="AY34" s="117"/>
      <c r="AZ34" s="118"/>
      <c r="BA34" s="119"/>
      <c r="BB34" s="118"/>
      <c r="BC34" s="119"/>
      <c r="BD34" s="125"/>
      <c r="BE34" s="117"/>
      <c r="BF34" s="118"/>
      <c r="BG34" s="119"/>
      <c r="BH34" s="118"/>
      <c r="BI34" s="119"/>
      <c r="BJ34" s="120"/>
      <c r="BK34" s="83"/>
    </row>
    <row r="35" spans="2:63" x14ac:dyDescent="0.3">
      <c r="B35" s="32" t="s">
        <v>1247</v>
      </c>
      <c r="C35" s="195" t="s">
        <v>1248</v>
      </c>
      <c r="D35" s="196">
        <v>1992</v>
      </c>
      <c r="E35" s="195" t="s">
        <v>709</v>
      </c>
      <c r="F35" s="207">
        <v>1</v>
      </c>
      <c r="G35" s="301">
        <v>43942</v>
      </c>
      <c r="H35" s="63">
        <v>1.4121160409556299</v>
      </c>
      <c r="I35" s="63">
        <v>1.4121160409556299</v>
      </c>
      <c r="J35" s="291">
        <f t="shared" si="0"/>
        <v>7.8450891164201661E-2</v>
      </c>
      <c r="K35" s="292">
        <f>$K$4-$J$4*(I35/$I$4)</f>
        <v>0.59932688661357603</v>
      </c>
      <c r="L35" s="144"/>
      <c r="M35" s="390"/>
      <c r="N35" s="72"/>
      <c r="O35" s="178"/>
      <c r="P35" s="72"/>
      <c r="Q35" s="178"/>
      <c r="R35" s="72"/>
      <c r="S35" s="178">
        <v>7.6620370370370283E-2</v>
      </c>
      <c r="T35" s="85">
        <v>1.4121160409556299</v>
      </c>
      <c r="U35" s="192"/>
      <c r="V35" s="72"/>
      <c r="W35" s="178"/>
      <c r="X35" s="72"/>
      <c r="Y35" s="178"/>
      <c r="Z35" s="72"/>
      <c r="AA35" s="178">
        <v>7.7199074074074003E-2</v>
      </c>
      <c r="AB35" s="88">
        <v>1.4412273120138275</v>
      </c>
      <c r="AC35" s="176"/>
      <c r="AD35" s="71"/>
      <c r="AE35" s="184"/>
      <c r="AF35" s="71"/>
      <c r="AG35" s="179"/>
      <c r="AH35" s="71"/>
      <c r="AI35" s="179">
        <v>0.11593750000000003</v>
      </c>
      <c r="AJ35" s="88">
        <v>2.190465777389023</v>
      </c>
      <c r="AK35" s="266"/>
      <c r="AL35" s="267"/>
      <c r="AM35" s="271"/>
      <c r="AN35" s="267"/>
      <c r="AO35" s="271"/>
      <c r="AP35" s="270"/>
      <c r="AQ35" s="271"/>
      <c r="AR35" s="269"/>
      <c r="AS35" s="153"/>
      <c r="AT35" s="118"/>
      <c r="AU35" s="154"/>
      <c r="AV35" s="118"/>
      <c r="AW35" s="155"/>
      <c r="AX35" s="120"/>
      <c r="AY35" s="124"/>
      <c r="AZ35" s="118"/>
      <c r="BA35" s="119"/>
      <c r="BB35" s="118"/>
      <c r="BC35" s="119"/>
      <c r="BD35" s="125"/>
      <c r="BE35" s="117"/>
      <c r="BF35" s="118"/>
      <c r="BG35" s="119"/>
      <c r="BH35" s="118"/>
      <c r="BI35" s="119"/>
      <c r="BJ35" s="120"/>
      <c r="BK35" s="83"/>
    </row>
    <row r="36" spans="2:63" ht="15.6" customHeight="1" x14ac:dyDescent="0.3">
      <c r="B36" s="32" t="s">
        <v>1374</v>
      </c>
      <c r="C36" s="38" t="s">
        <v>1340</v>
      </c>
      <c r="D36" s="21">
        <v>1974</v>
      </c>
      <c r="E36" s="12" t="s">
        <v>1401</v>
      </c>
      <c r="F36" s="141"/>
      <c r="G36" s="298"/>
      <c r="H36" s="63">
        <v>1.4898016997167138</v>
      </c>
      <c r="I36" s="63">
        <v>1.4898016997167138</v>
      </c>
      <c r="J36" s="291">
        <f t="shared" si="0"/>
        <v>8.2766761095372982E-2</v>
      </c>
      <c r="K36" s="292">
        <f>$K$4-$J$4*(I36/$I$4)</f>
        <v>0.59501101668240475</v>
      </c>
      <c r="L36" s="144"/>
      <c r="M36" s="390" t="s">
        <v>2107</v>
      </c>
      <c r="N36" s="72">
        <v>1.6283913400931767</v>
      </c>
      <c r="O36" s="178"/>
      <c r="P36" s="72"/>
      <c r="Q36" s="178"/>
      <c r="R36" s="72"/>
      <c r="S36" s="178"/>
      <c r="T36" s="88"/>
      <c r="U36" s="192" t="s">
        <v>1778</v>
      </c>
      <c r="V36" s="63">
        <v>1.4898016997167138</v>
      </c>
      <c r="W36" s="178"/>
      <c r="X36" s="72"/>
      <c r="Y36" s="178"/>
      <c r="Z36" s="72"/>
      <c r="AA36" s="178"/>
      <c r="AB36" s="88"/>
      <c r="AC36" s="176">
        <v>6.6944444444444445E-2</v>
      </c>
      <c r="AD36" s="72">
        <v>1.6129392080312326</v>
      </c>
      <c r="AE36" s="184"/>
      <c r="AF36" s="71"/>
      <c r="AG36" s="179"/>
      <c r="AH36" s="71"/>
      <c r="AI36" s="179"/>
      <c r="AJ36" s="82"/>
      <c r="AK36" s="266"/>
      <c r="AL36" s="267"/>
      <c r="AM36" s="271"/>
      <c r="AN36" s="267"/>
      <c r="AO36" s="271"/>
      <c r="AP36" s="270"/>
      <c r="AQ36" s="271"/>
      <c r="AR36" s="269"/>
      <c r="AS36" s="153"/>
      <c r="AT36" s="118"/>
      <c r="AU36" s="154"/>
      <c r="AV36" s="118"/>
      <c r="AW36" s="155"/>
      <c r="AX36" s="120"/>
      <c r="AY36" s="117"/>
      <c r="AZ36" s="118"/>
      <c r="BA36" s="119"/>
      <c r="BB36" s="118"/>
      <c r="BC36" s="119"/>
      <c r="BD36" s="125"/>
      <c r="BE36" s="117"/>
      <c r="BF36" s="118"/>
      <c r="BG36" s="119"/>
      <c r="BH36" s="118"/>
      <c r="BI36" s="119"/>
      <c r="BJ36" s="120"/>
      <c r="BK36" s="83"/>
    </row>
    <row r="37" spans="2:63" s="143" customFormat="1" ht="15.6" customHeight="1" x14ac:dyDescent="0.3">
      <c r="B37" s="32" t="s">
        <v>2272</v>
      </c>
      <c r="C37" s="195" t="s">
        <v>2273</v>
      </c>
      <c r="D37" s="196">
        <v>1995</v>
      </c>
      <c r="E37" s="195" t="s">
        <v>705</v>
      </c>
      <c r="F37" s="441">
        <v>1</v>
      </c>
      <c r="G37" s="301">
        <v>43964</v>
      </c>
      <c r="H37" s="72"/>
      <c r="I37" s="72"/>
      <c r="J37" s="437"/>
      <c r="K37" s="429">
        <v>0.60416666666666663</v>
      </c>
      <c r="L37" s="144"/>
      <c r="M37" s="390"/>
      <c r="N37" s="72"/>
      <c r="O37" s="178"/>
      <c r="P37" s="72"/>
      <c r="Q37" s="178"/>
      <c r="R37" s="72"/>
      <c r="S37" s="178"/>
      <c r="T37" s="88"/>
      <c r="U37" s="192"/>
      <c r="V37" s="72"/>
      <c r="W37" s="178"/>
      <c r="X37" s="72"/>
      <c r="Y37" s="178"/>
      <c r="Z37" s="72"/>
      <c r="AA37" s="178"/>
      <c r="AB37" s="88"/>
      <c r="AC37" s="175"/>
      <c r="AD37" s="72"/>
      <c r="AE37" s="193"/>
      <c r="AF37" s="72"/>
      <c r="AG37" s="178"/>
      <c r="AH37" s="72"/>
      <c r="AI37" s="178"/>
      <c r="AJ37" s="88"/>
      <c r="AK37" s="266"/>
      <c r="AL37" s="267"/>
      <c r="AM37" s="271"/>
      <c r="AN37" s="267"/>
      <c r="AO37" s="271"/>
      <c r="AP37" s="270"/>
      <c r="AQ37" s="271"/>
      <c r="AR37" s="269"/>
      <c r="AS37" s="153"/>
      <c r="AT37" s="118"/>
      <c r="AU37" s="154"/>
      <c r="AV37" s="118"/>
      <c r="AW37" s="155"/>
      <c r="AX37" s="120"/>
      <c r="AY37" s="117"/>
      <c r="AZ37" s="118"/>
      <c r="BA37" s="119"/>
      <c r="BB37" s="118"/>
      <c r="BC37" s="119"/>
      <c r="BD37" s="125"/>
      <c r="BE37" s="117"/>
      <c r="BF37" s="118"/>
      <c r="BG37" s="119"/>
      <c r="BH37" s="118"/>
      <c r="BI37" s="119"/>
      <c r="BJ37" s="120"/>
      <c r="BK37" s="210"/>
    </row>
    <row r="38" spans="2:63" ht="15.6" customHeight="1" x14ac:dyDescent="0.3">
      <c r="B38" s="32" t="s">
        <v>52</v>
      </c>
      <c r="C38" s="9" t="s">
        <v>51</v>
      </c>
      <c r="D38" s="21">
        <v>1978</v>
      </c>
      <c r="E38" s="24" t="s">
        <v>764</v>
      </c>
      <c r="F38" s="106"/>
      <c r="G38" s="298"/>
      <c r="H38" s="63">
        <v>1</v>
      </c>
      <c r="I38" s="63">
        <v>1</v>
      </c>
      <c r="J38" s="291">
        <f t="shared" si="0"/>
        <v>5.5555555555555552E-2</v>
      </c>
      <c r="K38" s="292">
        <f>$K$4-$J$4*(I38/$I$4)</f>
        <v>0.62222222222222212</v>
      </c>
      <c r="L38" s="144"/>
      <c r="M38" s="390" t="s">
        <v>1812</v>
      </c>
      <c r="N38" s="72">
        <v>1.1499040833104963</v>
      </c>
      <c r="O38" s="178">
        <v>4.5115740740740651E-2</v>
      </c>
      <c r="P38" s="63">
        <v>1</v>
      </c>
      <c r="Q38" s="178"/>
      <c r="R38" s="72"/>
      <c r="S38" s="178"/>
      <c r="T38" s="88"/>
      <c r="U38" s="192"/>
      <c r="V38" s="72"/>
      <c r="W38" s="178"/>
      <c r="X38" s="72"/>
      <c r="Y38" s="178"/>
      <c r="Z38" s="72"/>
      <c r="AA38" s="178"/>
      <c r="AB38" s="88"/>
      <c r="AC38" s="176"/>
      <c r="AD38" s="71"/>
      <c r="AE38" s="184">
        <v>4.238425925925926E-2</v>
      </c>
      <c r="AF38" s="72">
        <v>1</v>
      </c>
      <c r="AG38" s="179"/>
      <c r="AH38" s="71"/>
      <c r="AI38" s="179"/>
      <c r="AJ38" s="82"/>
      <c r="AK38" s="266"/>
      <c r="AL38" s="267"/>
      <c r="AM38" s="271">
        <v>4.3483796296296284E-2</v>
      </c>
      <c r="AN38" s="267">
        <v>1.0165043290043307</v>
      </c>
      <c r="AO38" s="271"/>
      <c r="AP38" s="270"/>
      <c r="AQ38" s="271"/>
      <c r="AR38" s="269"/>
      <c r="AS38" s="153"/>
      <c r="AT38" s="118"/>
      <c r="AU38" s="154">
        <v>4.6226851851851852E-2</v>
      </c>
      <c r="AV38" s="118">
        <v>1.0552179656538969</v>
      </c>
      <c r="AW38" s="155"/>
      <c r="AX38" s="120"/>
      <c r="AY38" s="117"/>
      <c r="AZ38" s="118"/>
      <c r="BA38" s="119"/>
      <c r="BB38" s="118"/>
      <c r="BC38" s="119"/>
      <c r="BD38" s="125"/>
      <c r="BE38" s="117"/>
      <c r="BF38" s="118"/>
      <c r="BG38" s="119"/>
      <c r="BH38" s="118"/>
      <c r="BI38" s="119"/>
      <c r="BJ38" s="120"/>
      <c r="BK38" s="83"/>
    </row>
    <row r="39" spans="2:63" ht="15.6" customHeight="1" x14ac:dyDescent="0.3">
      <c r="B39" s="32" t="s">
        <v>54</v>
      </c>
      <c r="C39" s="9" t="s">
        <v>53</v>
      </c>
      <c r="D39" s="21">
        <v>1978</v>
      </c>
      <c r="E39" s="24" t="s">
        <v>699</v>
      </c>
      <c r="F39" s="106"/>
      <c r="G39" s="298"/>
      <c r="H39" s="63">
        <v>1.2390969728065693</v>
      </c>
      <c r="I39" s="63">
        <v>1.2390969728065693</v>
      </c>
      <c r="J39" s="291">
        <f t="shared" si="0"/>
        <v>6.8838720711476065E-2</v>
      </c>
      <c r="K39" s="292">
        <f>$K$4-$J$4*(I39/$I$4)</f>
        <v>0.60893905706630158</v>
      </c>
      <c r="L39" s="144"/>
      <c r="M39" s="390" t="s">
        <v>2108</v>
      </c>
      <c r="N39" s="72">
        <v>1.4491641545628942</v>
      </c>
      <c r="O39" s="178">
        <v>5.5902777777777746E-2</v>
      </c>
      <c r="P39" s="63">
        <v>1.2390969728065693</v>
      </c>
      <c r="Q39" s="178"/>
      <c r="R39" s="72"/>
      <c r="S39" s="178"/>
      <c r="T39" s="88"/>
      <c r="U39" s="192"/>
      <c r="V39" s="72"/>
      <c r="W39" s="178">
        <v>5.6944444444444464E-2</v>
      </c>
      <c r="X39" s="72">
        <v>1.2386706948640496</v>
      </c>
      <c r="Y39" s="178"/>
      <c r="Z39" s="72"/>
      <c r="AA39" s="178"/>
      <c r="AB39" s="88"/>
      <c r="AC39" s="176"/>
      <c r="AD39" s="71"/>
      <c r="AE39" s="184">
        <v>5.6446759259259259E-2</v>
      </c>
      <c r="AF39" s="72">
        <v>1.3317859093391589</v>
      </c>
      <c r="AG39" s="179"/>
      <c r="AH39" s="71"/>
      <c r="AI39" s="179"/>
      <c r="AJ39" s="82"/>
      <c r="AK39" s="266"/>
      <c r="AL39" s="267"/>
      <c r="AM39" s="271"/>
      <c r="AN39" s="267"/>
      <c r="AO39" s="271"/>
      <c r="AP39" s="270"/>
      <c r="AQ39" s="271"/>
      <c r="AR39" s="269"/>
      <c r="AS39" s="153"/>
      <c r="AT39" s="118"/>
      <c r="AU39" s="154">
        <v>6.2962962962962957E-2</v>
      </c>
      <c r="AV39" s="118">
        <v>1.4372523117569351</v>
      </c>
      <c r="AW39" s="155"/>
      <c r="AX39" s="120"/>
      <c r="AY39" s="117"/>
      <c r="AZ39" s="118"/>
      <c r="BA39" s="119"/>
      <c r="BB39" s="118"/>
      <c r="BC39" s="119"/>
      <c r="BD39" s="125"/>
      <c r="BE39" s="117"/>
      <c r="BF39" s="118"/>
      <c r="BG39" s="119"/>
      <c r="BH39" s="118"/>
      <c r="BI39" s="119"/>
      <c r="BJ39" s="120"/>
      <c r="BK39" s="83"/>
    </row>
    <row r="40" spans="2:63" ht="15.6" customHeight="1" x14ac:dyDescent="0.3">
      <c r="B40" s="42" t="s">
        <v>902</v>
      </c>
      <c r="C40" s="38" t="s">
        <v>1014</v>
      </c>
      <c r="D40" s="21">
        <v>1976</v>
      </c>
      <c r="E40" s="12" t="s">
        <v>1105</v>
      </c>
      <c r="F40" s="106"/>
      <c r="G40" s="298"/>
      <c r="H40" s="64">
        <v>1.0994793093998356</v>
      </c>
      <c r="I40" s="64">
        <f>(((H40-100%)*0.8))+100%</f>
        <v>1.0795834475198685</v>
      </c>
      <c r="J40" s="291">
        <f t="shared" si="0"/>
        <v>5.9976858195548245E-2</v>
      </c>
      <c r="K40" s="292">
        <f>$K$4-$J$4*(I40/$I$4)</f>
        <v>0.61780091958222949</v>
      </c>
      <c r="L40" s="144"/>
      <c r="M40" s="390" t="s">
        <v>2106</v>
      </c>
      <c r="N40" s="64">
        <v>1.0994793093998356</v>
      </c>
      <c r="O40" s="178"/>
      <c r="P40" s="72"/>
      <c r="Q40" s="178"/>
      <c r="R40" s="72"/>
      <c r="S40" s="178"/>
      <c r="T40" s="88"/>
      <c r="U40" s="192"/>
      <c r="V40" s="72"/>
      <c r="W40" s="178"/>
      <c r="X40" s="72"/>
      <c r="Y40" s="178"/>
      <c r="Z40" s="72"/>
      <c r="AA40" s="178"/>
      <c r="AB40" s="88"/>
      <c r="AC40" s="176"/>
      <c r="AD40" s="71"/>
      <c r="AE40" s="184"/>
      <c r="AF40" s="71"/>
      <c r="AG40" s="179"/>
      <c r="AH40" s="71"/>
      <c r="AI40" s="179"/>
      <c r="AJ40" s="82"/>
      <c r="AK40" s="266" t="s">
        <v>1218</v>
      </c>
      <c r="AL40" s="267">
        <v>1.0779153766769864</v>
      </c>
      <c r="AM40" s="271"/>
      <c r="AN40" s="267"/>
      <c r="AO40" s="271"/>
      <c r="AP40" s="270"/>
      <c r="AQ40" s="271"/>
      <c r="AR40" s="269"/>
      <c r="AS40" s="153"/>
      <c r="AT40" s="118"/>
      <c r="AU40" s="154"/>
      <c r="AV40" s="118"/>
      <c r="AW40" s="155"/>
      <c r="AX40" s="120"/>
      <c r="AY40" s="117"/>
      <c r="AZ40" s="118"/>
      <c r="BA40" s="119"/>
      <c r="BB40" s="118"/>
      <c r="BC40" s="119"/>
      <c r="BD40" s="125"/>
      <c r="BE40" s="117"/>
      <c r="BF40" s="118"/>
      <c r="BG40" s="119"/>
      <c r="BH40" s="118"/>
      <c r="BI40" s="119"/>
      <c r="BJ40" s="120"/>
      <c r="BK40" s="83"/>
    </row>
    <row r="41" spans="2:63" ht="15.6" customHeight="1" x14ac:dyDescent="0.3">
      <c r="B41" s="32" t="s">
        <v>1759</v>
      </c>
      <c r="C41" s="9" t="s">
        <v>1735</v>
      </c>
      <c r="D41" s="21">
        <v>1986</v>
      </c>
      <c r="E41" s="9" t="s">
        <v>698</v>
      </c>
      <c r="F41" s="106"/>
      <c r="G41" s="298"/>
      <c r="H41" s="64">
        <v>1.925981873111783</v>
      </c>
      <c r="I41" s="64">
        <f>(((H41-100%)*0.8))+100%</f>
        <v>1.7407854984894264</v>
      </c>
      <c r="J41" s="291">
        <f t="shared" si="0"/>
        <v>9.6710305471634797E-2</v>
      </c>
      <c r="K41" s="423">
        <v>0.58368055555555554</v>
      </c>
      <c r="L41" s="50"/>
      <c r="M41" s="390"/>
      <c r="N41" s="72"/>
      <c r="O41" s="178"/>
      <c r="P41" s="72"/>
      <c r="Q41" s="178"/>
      <c r="R41" s="72"/>
      <c r="S41" s="178"/>
      <c r="T41" s="88"/>
      <c r="U41" s="191"/>
      <c r="V41" s="71"/>
      <c r="W41" s="179">
        <v>8.854166666666663E-2</v>
      </c>
      <c r="X41" s="64">
        <v>1.925981873111783</v>
      </c>
      <c r="Y41" s="179"/>
      <c r="Z41" s="54"/>
      <c r="AA41" s="179"/>
      <c r="AB41" s="70"/>
      <c r="AC41" s="176"/>
      <c r="AD41" s="54"/>
      <c r="AE41" s="184"/>
      <c r="AF41" s="54"/>
      <c r="AG41" s="179"/>
      <c r="AH41" s="54"/>
      <c r="AI41" s="179"/>
      <c r="AJ41" s="67"/>
      <c r="AK41" s="266"/>
      <c r="AL41" s="267"/>
      <c r="AM41" s="271"/>
      <c r="AN41" s="267"/>
      <c r="AO41" s="271"/>
      <c r="AP41" s="270"/>
      <c r="AQ41" s="271"/>
      <c r="AR41" s="269"/>
      <c r="AS41" s="108"/>
      <c r="AT41" s="61"/>
      <c r="AU41" s="45"/>
      <c r="AV41" s="61"/>
      <c r="AW41" s="46"/>
      <c r="AX41" s="59"/>
      <c r="AY41" s="165"/>
      <c r="AZ41" s="61"/>
      <c r="BA41" s="16"/>
      <c r="BB41" s="61"/>
      <c r="BC41" s="16"/>
      <c r="BD41" s="167"/>
      <c r="BE41" s="165"/>
      <c r="BF41" s="61"/>
      <c r="BG41" s="16"/>
      <c r="BH41" s="61"/>
      <c r="BI41" s="16"/>
      <c r="BJ41" s="59"/>
      <c r="BK41" s="47"/>
    </row>
    <row r="42" spans="2:63" ht="15.6" customHeight="1" x14ac:dyDescent="0.3">
      <c r="B42" s="32" t="s">
        <v>56</v>
      </c>
      <c r="C42" s="198" t="s">
        <v>55</v>
      </c>
      <c r="D42" s="196">
        <v>1976</v>
      </c>
      <c r="E42" s="304" t="s">
        <v>698</v>
      </c>
      <c r="F42" s="207">
        <v>1</v>
      </c>
      <c r="G42" s="482">
        <v>43953</v>
      </c>
      <c r="H42" s="63">
        <v>1.2709081580297599</v>
      </c>
      <c r="I42" s="63">
        <v>1.2709081580297599</v>
      </c>
      <c r="J42" s="291">
        <f t="shared" si="0"/>
        <v>7.0606008779431101E-2</v>
      </c>
      <c r="K42" s="292">
        <f>$K$4-$J$4*(I42/$I$4)</f>
        <v>0.60717176899834657</v>
      </c>
      <c r="L42" s="35"/>
      <c r="M42" s="390" t="s">
        <v>2109</v>
      </c>
      <c r="N42" s="72">
        <v>1.3499588928473556</v>
      </c>
      <c r="O42" s="178">
        <v>5.7337962962962896E-2</v>
      </c>
      <c r="P42" s="63">
        <v>1.2709081580297599</v>
      </c>
      <c r="Q42" s="178">
        <v>1.4987384259259273E-2</v>
      </c>
      <c r="R42" s="86">
        <v>1.2499131274131288</v>
      </c>
      <c r="S42" s="178">
        <v>8.2764182992413615E-2</v>
      </c>
      <c r="T42" s="88">
        <v>1.525346717266326</v>
      </c>
      <c r="U42" s="192"/>
      <c r="V42" s="72"/>
      <c r="W42" s="178">
        <v>6.2569444444444455E-2</v>
      </c>
      <c r="X42" s="72">
        <v>1.3610271903323274</v>
      </c>
      <c r="Y42" s="178">
        <v>1.4928935185185233E-2</v>
      </c>
      <c r="Z42" s="72">
        <v>1.3393628509719169</v>
      </c>
      <c r="AA42" s="178">
        <v>7.1261574074074185E-2</v>
      </c>
      <c r="AB42" s="88">
        <v>1.3303802938634419</v>
      </c>
      <c r="AC42" s="176">
        <v>5.710648148148148E-2</v>
      </c>
      <c r="AD42" s="72">
        <v>1.3759063022866704</v>
      </c>
      <c r="AE42" s="184">
        <v>6.1817129629629632E-2</v>
      </c>
      <c r="AF42" s="71">
        <v>1.4584926269797924</v>
      </c>
      <c r="AG42" s="179">
        <v>1.5066782407407331E-2</v>
      </c>
      <c r="AH42" s="72">
        <v>1.4393900861354079</v>
      </c>
      <c r="AI42" s="179">
        <v>7.5057870370370372E-2</v>
      </c>
      <c r="AJ42" s="88">
        <v>1.4181062759676362</v>
      </c>
      <c r="AK42" s="266"/>
      <c r="AL42" s="267"/>
      <c r="AM42" s="271"/>
      <c r="AN42" s="267"/>
      <c r="AO42" s="271">
        <v>1.5497106481481393E-2</v>
      </c>
      <c r="AP42" s="270">
        <v>1.407820582916262</v>
      </c>
      <c r="AQ42" s="271"/>
      <c r="AR42" s="269"/>
      <c r="AS42" s="153">
        <v>6.008101851851852E-2</v>
      </c>
      <c r="AT42" s="118">
        <v>1.4431470670002777</v>
      </c>
      <c r="AU42" s="154"/>
      <c r="AV42" s="118"/>
      <c r="AW42" s="155">
        <v>1.5562114197530863E-2</v>
      </c>
      <c r="AX42" s="120">
        <v>1.4041982872658914</v>
      </c>
      <c r="AY42" s="117">
        <v>5.9791666666666667E-2</v>
      </c>
      <c r="AZ42" s="118">
        <v>1.3794392523364485</v>
      </c>
      <c r="BA42" s="119">
        <v>5.9988425925925924E-2</v>
      </c>
      <c r="BB42" s="118">
        <v>1.3539707419017766</v>
      </c>
      <c r="BC42" s="119">
        <v>1.7176311728395063E-2</v>
      </c>
      <c r="BD42" s="125">
        <v>1.5513624642832256</v>
      </c>
      <c r="BE42" s="117"/>
      <c r="BF42" s="118"/>
      <c r="BG42" s="119"/>
      <c r="BH42" s="118"/>
      <c r="BI42" s="119">
        <v>1.7883873456790125E-2</v>
      </c>
      <c r="BJ42" s="120">
        <v>1.6657084336483527</v>
      </c>
      <c r="BK42" s="83"/>
    </row>
    <row r="43" spans="2:63" ht="15.6" customHeight="1" x14ac:dyDescent="0.3">
      <c r="B43" s="455" t="s">
        <v>2282</v>
      </c>
      <c r="C43" s="195" t="s">
        <v>2283</v>
      </c>
      <c r="D43" s="196">
        <v>2010</v>
      </c>
      <c r="E43" s="195" t="s">
        <v>698</v>
      </c>
      <c r="F43" s="207">
        <v>1</v>
      </c>
      <c r="G43" s="482">
        <v>43966</v>
      </c>
      <c r="H43" s="72"/>
      <c r="I43" s="72"/>
      <c r="J43" s="437"/>
      <c r="K43" s="429">
        <v>0.58628472222222217</v>
      </c>
      <c r="L43" s="35"/>
      <c r="M43" s="390"/>
      <c r="N43" s="72"/>
      <c r="O43" s="178"/>
      <c r="P43" s="72"/>
      <c r="Q43" s="178"/>
      <c r="R43" s="86"/>
      <c r="S43" s="178"/>
      <c r="T43" s="88"/>
      <c r="U43" s="192"/>
      <c r="V43" s="72"/>
      <c r="W43" s="178"/>
      <c r="X43" s="72"/>
      <c r="Y43" s="178"/>
      <c r="Z43" s="72"/>
      <c r="AA43" s="178"/>
      <c r="AB43" s="88"/>
      <c r="AC43" s="176"/>
      <c r="AD43" s="72"/>
      <c r="AE43" s="184"/>
      <c r="AF43" s="71"/>
      <c r="AG43" s="179"/>
      <c r="AH43" s="72"/>
      <c r="AI43" s="179"/>
      <c r="AJ43" s="88"/>
      <c r="AK43" s="266"/>
      <c r="AL43" s="267"/>
      <c r="AM43" s="271"/>
      <c r="AN43" s="267"/>
      <c r="AO43" s="271"/>
      <c r="AP43" s="270"/>
      <c r="AQ43" s="271"/>
      <c r="AR43" s="269"/>
      <c r="AS43" s="153"/>
      <c r="AT43" s="118"/>
      <c r="AU43" s="154"/>
      <c r="AV43" s="118"/>
      <c r="AW43" s="155"/>
      <c r="AX43" s="120"/>
      <c r="AY43" s="117"/>
      <c r="AZ43" s="118"/>
      <c r="BA43" s="119"/>
      <c r="BB43" s="118"/>
      <c r="BC43" s="119"/>
      <c r="BD43" s="125"/>
      <c r="BE43" s="117"/>
      <c r="BF43" s="118"/>
      <c r="BG43" s="119"/>
      <c r="BH43" s="118"/>
      <c r="BI43" s="119"/>
      <c r="BJ43" s="120"/>
      <c r="BK43" s="83"/>
    </row>
    <row r="44" spans="2:63" ht="15.6" customHeight="1" x14ac:dyDescent="0.3">
      <c r="B44" s="32" t="s">
        <v>58</v>
      </c>
      <c r="C44" s="198" t="s">
        <v>57</v>
      </c>
      <c r="D44" s="196">
        <v>1981</v>
      </c>
      <c r="E44" s="304" t="s">
        <v>698</v>
      </c>
      <c r="F44" s="207">
        <v>1</v>
      </c>
      <c r="G44" s="301">
        <v>43953</v>
      </c>
      <c r="H44" s="63">
        <v>1.3791688045151402</v>
      </c>
      <c r="I44" s="63">
        <v>1.3791688045151402</v>
      </c>
      <c r="J44" s="291">
        <f t="shared" si="0"/>
        <v>7.6620489139730005E-2</v>
      </c>
      <c r="K44" s="292">
        <f>$K$4-$J$4*(I44/$I$4)</f>
        <v>0.60115728863804774</v>
      </c>
      <c r="L44" s="144"/>
      <c r="M44" s="390" t="s">
        <v>2110</v>
      </c>
      <c r="N44" s="72">
        <v>1.4836941627843248</v>
      </c>
      <c r="O44" s="178">
        <v>6.222222222222229E-2</v>
      </c>
      <c r="P44" s="63">
        <v>1.3791688045151402</v>
      </c>
      <c r="Q44" s="178">
        <v>1.6162962962962935E-2</v>
      </c>
      <c r="R44" s="86">
        <v>1.3479536679536657</v>
      </c>
      <c r="S44" s="178">
        <v>8.8525781074938359E-2</v>
      </c>
      <c r="T44" s="88">
        <v>1.63153316656883</v>
      </c>
      <c r="U44" s="192"/>
      <c r="V44" s="72"/>
      <c r="W44" s="178">
        <v>7.1979166666666705E-2</v>
      </c>
      <c r="X44" s="72">
        <v>1.5657099697885215</v>
      </c>
      <c r="Y44" s="178">
        <v>1.6533449074074169E-2</v>
      </c>
      <c r="Z44" s="72">
        <v>1.4833132580162796</v>
      </c>
      <c r="AA44" s="178">
        <v>7.6805555555555571E-2</v>
      </c>
      <c r="AB44" s="88">
        <v>1.4338807260155577</v>
      </c>
      <c r="AC44" s="176">
        <v>6.2604166666666669E-2</v>
      </c>
      <c r="AD44" s="72">
        <v>1.508365867261573</v>
      </c>
      <c r="AE44" s="184">
        <v>6.2557870370370375E-2</v>
      </c>
      <c r="AF44" s="72">
        <v>1.4759694156198799</v>
      </c>
      <c r="AG44" s="179">
        <v>1.7210300925925903E-2</v>
      </c>
      <c r="AH44" s="71">
        <v>1.6441689978880873</v>
      </c>
      <c r="AI44" s="179">
        <v>8.4351851851851789E-2</v>
      </c>
      <c r="AJ44" s="82">
        <v>1.5937021648808209</v>
      </c>
      <c r="AK44" s="266"/>
      <c r="AL44" s="267"/>
      <c r="AM44" s="271"/>
      <c r="AN44" s="267"/>
      <c r="AO44" s="271">
        <v>1.7597453703703692E-2</v>
      </c>
      <c r="AP44" s="270">
        <v>1.5986247213693967</v>
      </c>
      <c r="AQ44" s="271"/>
      <c r="AR44" s="269"/>
      <c r="AS44" s="153"/>
      <c r="AT44" s="118"/>
      <c r="AU44" s="154"/>
      <c r="AV44" s="118"/>
      <c r="AW44" s="155"/>
      <c r="AX44" s="120"/>
      <c r="AY44" s="117">
        <v>6.6435185185185194E-2</v>
      </c>
      <c r="AZ44" s="118">
        <v>1.5327102803738319</v>
      </c>
      <c r="BA44" s="119">
        <v>6.3379629629629633E-2</v>
      </c>
      <c r="BB44" s="118">
        <v>1.4305120167189136</v>
      </c>
      <c r="BC44" s="119">
        <v>1.8696180555555553E-2</v>
      </c>
      <c r="BD44" s="125">
        <v>1.6886368388040978</v>
      </c>
      <c r="BE44" s="117"/>
      <c r="BF44" s="118"/>
      <c r="BG44" s="119"/>
      <c r="BH44" s="118"/>
      <c r="BI44" s="119">
        <v>2.0519675925925924E-2</v>
      </c>
      <c r="BJ44" s="120">
        <v>1.9112077329404578</v>
      </c>
      <c r="BK44" s="83"/>
    </row>
    <row r="45" spans="2:63" ht="15.6" customHeight="1" x14ac:dyDescent="0.3">
      <c r="B45" s="32" t="s">
        <v>2003</v>
      </c>
      <c r="C45" s="19" t="s">
        <v>2058</v>
      </c>
      <c r="D45" s="145">
        <v>1989</v>
      </c>
      <c r="E45" s="12"/>
      <c r="F45" s="106"/>
      <c r="G45" s="298"/>
      <c r="H45" s="63">
        <v>1.6944586967675763</v>
      </c>
      <c r="I45" s="63">
        <v>1.6944586967675763</v>
      </c>
      <c r="J45" s="291">
        <f t="shared" si="0"/>
        <v>9.4136594264865342E-2</v>
      </c>
      <c r="K45" s="423">
        <v>0.58377314814814818</v>
      </c>
      <c r="L45" s="50"/>
      <c r="M45" s="390" t="s">
        <v>2111</v>
      </c>
      <c r="N45" s="72">
        <v>1.8785968758563996</v>
      </c>
      <c r="O45" s="178">
        <v>7.6446759259259256E-2</v>
      </c>
      <c r="P45" s="63">
        <v>1.6944586967675763</v>
      </c>
      <c r="Q45" s="178"/>
      <c r="R45" s="72"/>
      <c r="S45" s="178"/>
      <c r="T45" s="88"/>
      <c r="U45" s="191"/>
      <c r="V45" s="54"/>
      <c r="W45" s="179"/>
      <c r="X45" s="54"/>
      <c r="Y45" s="179"/>
      <c r="Z45" s="54"/>
      <c r="AA45" s="179"/>
      <c r="AB45" s="70"/>
      <c r="AC45" s="176"/>
      <c r="AD45" s="54"/>
      <c r="AE45" s="184"/>
      <c r="AF45" s="54"/>
      <c r="AG45" s="179"/>
      <c r="AH45" s="54"/>
      <c r="AI45" s="179"/>
      <c r="AJ45" s="67"/>
      <c r="AK45" s="266"/>
      <c r="AL45" s="267"/>
      <c r="AM45" s="271"/>
      <c r="AN45" s="267"/>
      <c r="AO45" s="271"/>
      <c r="AP45" s="270"/>
      <c r="AQ45" s="271"/>
      <c r="AR45" s="269"/>
      <c r="AS45" s="108"/>
      <c r="AT45" s="61"/>
      <c r="AU45" s="45"/>
      <c r="AV45" s="61"/>
      <c r="AW45" s="46"/>
      <c r="AX45" s="59"/>
      <c r="AY45" s="165"/>
      <c r="AZ45" s="61"/>
      <c r="BA45" s="16"/>
      <c r="BB45" s="61"/>
      <c r="BC45" s="16"/>
      <c r="BD45" s="167"/>
      <c r="BE45" s="165"/>
      <c r="BF45" s="61"/>
      <c r="BG45" s="16"/>
      <c r="BH45" s="61"/>
      <c r="BI45" s="16"/>
      <c r="BJ45" s="59"/>
      <c r="BK45" s="47"/>
    </row>
    <row r="46" spans="2:63" ht="15.6" customHeight="1" x14ac:dyDescent="0.3">
      <c r="B46" s="32" t="s">
        <v>1370</v>
      </c>
      <c r="C46" s="38" t="s">
        <v>1336</v>
      </c>
      <c r="D46" s="21">
        <v>1980</v>
      </c>
      <c r="E46" s="12" t="s">
        <v>1398</v>
      </c>
      <c r="F46" s="141"/>
      <c r="G46" s="300"/>
      <c r="H46" s="64">
        <v>1.5312325711098718</v>
      </c>
      <c r="I46" s="64">
        <f>(((H46-100%)*0.8))+100%</f>
        <v>1.4249860568878974</v>
      </c>
      <c r="J46" s="291">
        <f t="shared" si="0"/>
        <v>7.9165892049327627E-2</v>
      </c>
      <c r="K46" s="292">
        <f>$K$4-$J$4*(I46/$I$4)</f>
        <v>0.59861188572845003</v>
      </c>
      <c r="L46" s="144"/>
      <c r="M46" s="390"/>
      <c r="N46" s="72"/>
      <c r="O46" s="178"/>
      <c r="P46" s="72"/>
      <c r="Q46" s="178"/>
      <c r="R46" s="72"/>
      <c r="S46" s="178"/>
      <c r="T46" s="88"/>
      <c r="U46" s="192"/>
      <c r="V46" s="72"/>
      <c r="W46" s="178"/>
      <c r="X46" s="72"/>
      <c r="Y46" s="178"/>
      <c r="Z46" s="72"/>
      <c r="AA46" s="178"/>
      <c r="AB46" s="88"/>
      <c r="AC46" s="176">
        <v>6.3553240740740743E-2</v>
      </c>
      <c r="AD46" s="64">
        <v>1.5312325711098718</v>
      </c>
      <c r="AE46" s="184"/>
      <c r="AF46" s="71"/>
      <c r="AG46" s="179"/>
      <c r="AH46" s="71"/>
      <c r="AI46" s="179"/>
      <c r="AJ46" s="82"/>
      <c r="AK46" s="266"/>
      <c r="AL46" s="267"/>
      <c r="AM46" s="271"/>
      <c r="AN46" s="267"/>
      <c r="AO46" s="271"/>
      <c r="AP46" s="270"/>
      <c r="AQ46" s="271"/>
      <c r="AR46" s="269"/>
      <c r="AS46" s="153"/>
      <c r="AT46" s="118"/>
      <c r="AU46" s="154"/>
      <c r="AV46" s="118"/>
      <c r="AW46" s="155"/>
      <c r="AX46" s="120"/>
      <c r="AY46" s="117"/>
      <c r="AZ46" s="118"/>
      <c r="BA46" s="119"/>
      <c r="BB46" s="118"/>
      <c r="BC46" s="119"/>
      <c r="BD46" s="125"/>
      <c r="BE46" s="117"/>
      <c r="BF46" s="118"/>
      <c r="BG46" s="119"/>
      <c r="BH46" s="118"/>
      <c r="BI46" s="119"/>
      <c r="BJ46" s="120"/>
      <c r="BK46" s="83"/>
    </row>
    <row r="47" spans="2:63" ht="15.6" customHeight="1" x14ac:dyDescent="0.3">
      <c r="B47" s="139" t="s">
        <v>1584</v>
      </c>
      <c r="C47" s="19" t="s">
        <v>1539</v>
      </c>
      <c r="D47" s="145">
        <v>1979</v>
      </c>
      <c r="E47" s="31" t="s">
        <v>1512</v>
      </c>
      <c r="F47" s="106"/>
      <c r="G47" s="298"/>
      <c r="H47" s="63">
        <v>1.6979994519046318</v>
      </c>
      <c r="I47" s="63">
        <v>1.6979994519046318</v>
      </c>
      <c r="J47" s="291">
        <f t="shared" si="0"/>
        <v>9.4333302883590653E-2</v>
      </c>
      <c r="K47" s="423">
        <v>0.58373842592592595</v>
      </c>
      <c r="L47" s="169"/>
      <c r="M47" s="390" t="s">
        <v>2112</v>
      </c>
      <c r="N47" s="63">
        <v>1.6979994519046318</v>
      </c>
      <c r="O47" s="178"/>
      <c r="P47" s="72"/>
      <c r="Q47" s="178"/>
      <c r="R47" s="72"/>
      <c r="S47" s="178"/>
      <c r="T47" s="88"/>
      <c r="U47" s="192"/>
      <c r="V47" s="72"/>
      <c r="W47" s="178"/>
      <c r="X47" s="72"/>
      <c r="Y47" s="178"/>
      <c r="Z47" s="72"/>
      <c r="AA47" s="178"/>
      <c r="AB47" s="88"/>
      <c r="AC47" s="176">
        <v>9.0219907407407415E-2</v>
      </c>
      <c r="AD47" s="72">
        <v>2.1737311767986616</v>
      </c>
      <c r="AE47" s="184"/>
      <c r="AF47" s="54"/>
      <c r="AG47" s="179"/>
      <c r="AH47" s="54"/>
      <c r="AI47" s="179"/>
      <c r="AJ47" s="67"/>
      <c r="AK47" s="266"/>
      <c r="AL47" s="267"/>
      <c r="AM47" s="271"/>
      <c r="AN47" s="267"/>
      <c r="AO47" s="271"/>
      <c r="AP47" s="270"/>
      <c r="AQ47" s="271"/>
      <c r="AR47" s="269"/>
      <c r="AS47" s="153"/>
      <c r="AT47" s="118"/>
      <c r="AU47" s="154"/>
      <c r="AV47" s="118"/>
      <c r="AW47" s="155"/>
      <c r="AX47" s="120"/>
      <c r="AY47" s="117"/>
      <c r="AZ47" s="118"/>
      <c r="BA47" s="119"/>
      <c r="BB47" s="118"/>
      <c r="BC47" s="119"/>
      <c r="BD47" s="125"/>
      <c r="BE47" s="117"/>
      <c r="BF47" s="118"/>
      <c r="BG47" s="119"/>
      <c r="BH47" s="118"/>
      <c r="BI47" s="119"/>
      <c r="BJ47" s="120"/>
      <c r="BK47" s="47"/>
    </row>
    <row r="48" spans="2:63" ht="15.6" customHeight="1" x14ac:dyDescent="0.3">
      <c r="B48" s="139" t="s">
        <v>1566</v>
      </c>
      <c r="C48" s="19" t="s">
        <v>1511</v>
      </c>
      <c r="D48" s="145">
        <v>1982</v>
      </c>
      <c r="E48" s="31" t="s">
        <v>1512</v>
      </c>
      <c r="F48" s="106"/>
      <c r="G48" s="298"/>
      <c r="H48" s="63">
        <v>1.2565733590733623</v>
      </c>
      <c r="I48" s="63">
        <v>1.2565733590733623</v>
      </c>
      <c r="J48" s="291">
        <f t="shared" si="0"/>
        <v>6.9809631059631241E-2</v>
      </c>
      <c r="K48" s="292">
        <f t="shared" ref="K48:K55" si="3">$K$4-$J$4*(I48/$I$4)</f>
        <v>0.60796814671814647</v>
      </c>
      <c r="L48" s="169"/>
      <c r="M48" s="390" t="s">
        <v>2113</v>
      </c>
      <c r="N48" s="72">
        <v>1.2822691148259799</v>
      </c>
      <c r="O48" s="178"/>
      <c r="P48" s="72"/>
      <c r="Q48" s="178">
        <v>1.5067245370370408E-2</v>
      </c>
      <c r="R48" s="63">
        <v>1.2565733590733623</v>
      </c>
      <c r="S48" s="178"/>
      <c r="T48" s="88"/>
      <c r="U48" s="192"/>
      <c r="V48" s="72"/>
      <c r="W48" s="178"/>
      <c r="X48" s="72"/>
      <c r="Y48" s="178"/>
      <c r="Z48" s="72"/>
      <c r="AA48" s="178"/>
      <c r="AB48" s="88"/>
      <c r="AC48" s="176">
        <v>5.7731481481481474E-2</v>
      </c>
      <c r="AD48" s="72">
        <v>1.3909648633575014</v>
      </c>
      <c r="AE48" s="184"/>
      <c r="AF48" s="54"/>
      <c r="AG48" s="179"/>
      <c r="AH48" s="54"/>
      <c r="AI48" s="179"/>
      <c r="AJ48" s="67"/>
      <c r="AK48" s="266"/>
      <c r="AL48" s="267"/>
      <c r="AM48" s="271"/>
      <c r="AN48" s="267"/>
      <c r="AO48" s="271"/>
      <c r="AP48" s="270"/>
      <c r="AQ48" s="271"/>
      <c r="AR48" s="269"/>
      <c r="AS48" s="153"/>
      <c r="AT48" s="118"/>
      <c r="AU48" s="154"/>
      <c r="AV48" s="118"/>
      <c r="AW48" s="155"/>
      <c r="AX48" s="120"/>
      <c r="AY48" s="117"/>
      <c r="AZ48" s="118"/>
      <c r="BA48" s="119"/>
      <c r="BB48" s="118"/>
      <c r="BC48" s="119"/>
      <c r="BD48" s="125"/>
      <c r="BE48" s="117"/>
      <c r="BF48" s="118"/>
      <c r="BG48" s="119"/>
      <c r="BH48" s="118"/>
      <c r="BI48" s="119"/>
      <c r="BJ48" s="120"/>
      <c r="BK48" s="47"/>
    </row>
    <row r="49" spans="2:63" x14ac:dyDescent="0.3">
      <c r="B49" s="32" t="s">
        <v>1371</v>
      </c>
      <c r="C49" s="38" t="s">
        <v>1337</v>
      </c>
      <c r="D49" s="21">
        <v>1973</v>
      </c>
      <c r="E49" s="12" t="s">
        <v>1399</v>
      </c>
      <c r="F49" s="141"/>
      <c r="G49" s="298"/>
      <c r="H49" s="64">
        <v>1.5750139431121026</v>
      </c>
      <c r="I49" s="64">
        <f>(((H49-100%)*0.8))+100%</f>
        <v>1.4600111544896821</v>
      </c>
      <c r="J49" s="291">
        <f t="shared" si="0"/>
        <v>8.1111730804982338E-2</v>
      </c>
      <c r="K49" s="292">
        <f t="shared" si="3"/>
        <v>0.59666604697279535</v>
      </c>
      <c r="L49" s="144"/>
      <c r="M49" s="390"/>
      <c r="N49" s="72"/>
      <c r="O49" s="178"/>
      <c r="P49" s="72"/>
      <c r="Q49" s="178"/>
      <c r="R49" s="72"/>
      <c r="S49" s="178"/>
      <c r="T49" s="88"/>
      <c r="U49" s="192"/>
      <c r="V49" s="72"/>
      <c r="W49" s="178"/>
      <c r="X49" s="72"/>
      <c r="Y49" s="178"/>
      <c r="Z49" s="72"/>
      <c r="AA49" s="178"/>
      <c r="AB49" s="88"/>
      <c r="AC49" s="176">
        <v>6.537037037037037E-2</v>
      </c>
      <c r="AD49" s="64">
        <v>1.5750139431121026</v>
      </c>
      <c r="AE49" s="179"/>
      <c r="AF49" s="71"/>
      <c r="AG49" s="179"/>
      <c r="AH49" s="71"/>
      <c r="AI49" s="179"/>
      <c r="AJ49" s="82"/>
      <c r="AK49" s="266"/>
      <c r="AL49" s="267"/>
      <c r="AM49" s="268"/>
      <c r="AN49" s="267"/>
      <c r="AO49" s="268"/>
      <c r="AP49" s="267"/>
      <c r="AQ49" s="268"/>
      <c r="AR49" s="269"/>
      <c r="AS49" s="153"/>
      <c r="AT49" s="118"/>
      <c r="AU49" s="154"/>
      <c r="AV49" s="118"/>
      <c r="AW49" s="155"/>
      <c r="AX49" s="120"/>
      <c r="AY49" s="124"/>
      <c r="AZ49" s="118"/>
      <c r="BA49" s="119"/>
      <c r="BB49" s="118"/>
      <c r="BC49" s="119"/>
      <c r="BD49" s="121"/>
      <c r="BE49" s="117"/>
      <c r="BF49" s="118"/>
      <c r="BG49" s="119"/>
      <c r="BH49" s="118"/>
      <c r="BI49" s="119"/>
      <c r="BJ49" s="120"/>
      <c r="BK49" s="83"/>
    </row>
    <row r="50" spans="2:63" ht="15.6" customHeight="1" x14ac:dyDescent="0.3">
      <c r="B50" s="32" t="s">
        <v>1362</v>
      </c>
      <c r="C50" s="38" t="s">
        <v>1328</v>
      </c>
      <c r="D50" s="21">
        <v>1982</v>
      </c>
      <c r="E50" s="12" t="s">
        <v>1390</v>
      </c>
      <c r="F50" s="141"/>
      <c r="G50" s="298"/>
      <c r="H50" s="64">
        <v>1.4383714445064137</v>
      </c>
      <c r="I50" s="64">
        <f>(((H50-100%)*0.8))+100%</f>
        <v>1.350697155605131</v>
      </c>
      <c r="J50" s="291">
        <f t="shared" si="0"/>
        <v>7.5038730866951717E-2</v>
      </c>
      <c r="K50" s="292">
        <f t="shared" si="3"/>
        <v>0.60273904691082603</v>
      </c>
      <c r="L50" s="144"/>
      <c r="M50" s="390"/>
      <c r="N50" s="72"/>
      <c r="O50" s="178"/>
      <c r="P50" s="72"/>
      <c r="Q50" s="178"/>
      <c r="R50" s="72"/>
      <c r="S50" s="178"/>
      <c r="T50" s="88"/>
      <c r="U50" s="192"/>
      <c r="V50" s="72"/>
      <c r="W50" s="178"/>
      <c r="X50" s="72"/>
      <c r="Y50" s="178"/>
      <c r="Z50" s="72"/>
      <c r="AA50" s="178"/>
      <c r="AB50" s="88"/>
      <c r="AC50" s="176">
        <v>5.9699074074074071E-2</v>
      </c>
      <c r="AD50" s="64">
        <v>1.4383714445064137</v>
      </c>
      <c r="AE50" s="184"/>
      <c r="AF50" s="71"/>
      <c r="AG50" s="179"/>
      <c r="AH50" s="71"/>
      <c r="AI50" s="179"/>
      <c r="AJ50" s="82"/>
      <c r="AK50" s="266"/>
      <c r="AL50" s="267"/>
      <c r="AM50" s="271"/>
      <c r="AN50" s="267"/>
      <c r="AO50" s="271"/>
      <c r="AP50" s="270"/>
      <c r="AQ50" s="271"/>
      <c r="AR50" s="269"/>
      <c r="AS50" s="153"/>
      <c r="AT50" s="118"/>
      <c r="AU50" s="154"/>
      <c r="AV50" s="118"/>
      <c r="AW50" s="155"/>
      <c r="AX50" s="120"/>
      <c r="AY50" s="117"/>
      <c r="AZ50" s="118"/>
      <c r="BA50" s="119"/>
      <c r="BB50" s="118"/>
      <c r="BC50" s="119"/>
      <c r="BD50" s="125"/>
      <c r="BE50" s="117"/>
      <c r="BF50" s="118"/>
      <c r="BG50" s="119"/>
      <c r="BH50" s="118"/>
      <c r="BI50" s="119"/>
      <c r="BJ50" s="120"/>
      <c r="BK50" s="83"/>
    </row>
    <row r="51" spans="2:63" ht="15.6" customHeight="1" x14ac:dyDescent="0.3">
      <c r="B51" s="32" t="s">
        <v>66</v>
      </c>
      <c r="C51" s="9" t="s">
        <v>65</v>
      </c>
      <c r="D51" s="21">
        <v>1977</v>
      </c>
      <c r="E51" s="12" t="s">
        <v>702</v>
      </c>
      <c r="F51" s="106"/>
      <c r="G51" s="298"/>
      <c r="H51" s="63">
        <v>1.3547331319234652</v>
      </c>
      <c r="I51" s="63">
        <v>1.3547331319234652</v>
      </c>
      <c r="J51" s="291">
        <f t="shared" si="0"/>
        <v>7.5262951773525835E-2</v>
      </c>
      <c r="K51" s="292">
        <f t="shared" si="3"/>
        <v>0.60251482600425188</v>
      </c>
      <c r="L51" s="144"/>
      <c r="M51" s="390"/>
      <c r="N51" s="72"/>
      <c r="O51" s="178"/>
      <c r="P51" s="72"/>
      <c r="Q51" s="178"/>
      <c r="R51" s="72"/>
      <c r="S51" s="178"/>
      <c r="T51" s="88"/>
      <c r="U51" s="192"/>
      <c r="V51" s="72"/>
      <c r="W51" s="178">
        <v>6.2280092592592595E-2</v>
      </c>
      <c r="X51" s="63">
        <v>1.3547331319234652</v>
      </c>
      <c r="Y51" s="178">
        <v>1.5656944444444432E-2</v>
      </c>
      <c r="Z51" s="72">
        <v>1.40467685662069</v>
      </c>
      <c r="AA51" s="178"/>
      <c r="AB51" s="88"/>
      <c r="AC51" s="176"/>
      <c r="AD51" s="71"/>
      <c r="AE51" s="184"/>
      <c r="AF51" s="71"/>
      <c r="AG51" s="179">
        <v>1.4995717592592661E-2</v>
      </c>
      <c r="AH51" s="71">
        <v>1.4326009796658676</v>
      </c>
      <c r="AI51" s="179"/>
      <c r="AJ51" s="82"/>
      <c r="AK51" s="266"/>
      <c r="AL51" s="267"/>
      <c r="AM51" s="271"/>
      <c r="AN51" s="267"/>
      <c r="AO51" s="271"/>
      <c r="AP51" s="270"/>
      <c r="AQ51" s="271"/>
      <c r="AR51" s="269"/>
      <c r="AS51" s="153"/>
      <c r="AT51" s="118"/>
      <c r="AU51" s="154"/>
      <c r="AV51" s="118"/>
      <c r="AW51" s="155">
        <v>1.5675540123456788E-2</v>
      </c>
      <c r="AX51" s="120">
        <v>1.4144329179140844</v>
      </c>
      <c r="AY51" s="117"/>
      <c r="AZ51" s="118"/>
      <c r="BA51" s="119"/>
      <c r="BB51" s="118"/>
      <c r="BC51" s="119"/>
      <c r="BD51" s="125"/>
      <c r="BE51" s="117"/>
      <c r="BF51" s="118"/>
      <c r="BG51" s="119"/>
      <c r="BH51" s="118"/>
      <c r="BI51" s="119"/>
      <c r="BJ51" s="120"/>
      <c r="BK51" s="83"/>
    </row>
    <row r="52" spans="2:63" ht="15.6" customHeight="1" x14ac:dyDescent="0.3">
      <c r="B52" s="32" t="s">
        <v>70</v>
      </c>
      <c r="C52" s="9" t="s">
        <v>69</v>
      </c>
      <c r="D52" s="21"/>
      <c r="E52" s="12" t="s">
        <v>702</v>
      </c>
      <c r="F52" s="106"/>
      <c r="G52" s="298"/>
      <c r="H52" s="63">
        <v>1.3140368001329032</v>
      </c>
      <c r="I52" s="63">
        <v>1.3140368001329032</v>
      </c>
      <c r="J52" s="291">
        <f t="shared" si="0"/>
        <v>7.3002044451827952E-2</v>
      </c>
      <c r="K52" s="292">
        <f t="shared" si="3"/>
        <v>0.6047757333259498</v>
      </c>
      <c r="L52" s="144"/>
      <c r="M52" s="390"/>
      <c r="N52" s="72"/>
      <c r="O52" s="178"/>
      <c r="P52" s="72"/>
      <c r="Q52" s="178"/>
      <c r="R52" s="72"/>
      <c r="S52" s="178"/>
      <c r="T52" s="88"/>
      <c r="U52" s="192"/>
      <c r="V52" s="72"/>
      <c r="W52" s="178"/>
      <c r="X52" s="72"/>
      <c r="Y52" s="178">
        <v>1.4646643518518521E-2</v>
      </c>
      <c r="Z52" s="63">
        <v>1.3140368001329032</v>
      </c>
      <c r="AA52" s="178"/>
      <c r="AB52" s="88"/>
      <c r="AC52" s="176"/>
      <c r="AD52" s="71"/>
      <c r="AE52" s="184"/>
      <c r="AF52" s="71"/>
      <c r="AG52" s="179">
        <v>1.4752083333333332E-2</v>
      </c>
      <c r="AH52" s="71">
        <v>1.409325622795484</v>
      </c>
      <c r="AI52" s="179"/>
      <c r="AJ52" s="82"/>
      <c r="AK52" s="266"/>
      <c r="AL52" s="267"/>
      <c r="AM52" s="271"/>
      <c r="AN52" s="267"/>
      <c r="AO52" s="271">
        <v>1.3378819444444412E-2</v>
      </c>
      <c r="AP52" s="270">
        <v>1.2153867182571418</v>
      </c>
      <c r="AQ52" s="271"/>
      <c r="AR52" s="269"/>
      <c r="AS52" s="153"/>
      <c r="AT52" s="118"/>
      <c r="AU52" s="154"/>
      <c r="AV52" s="118"/>
      <c r="AW52" s="155">
        <v>1.5044367283950616E-2</v>
      </c>
      <c r="AX52" s="120">
        <v>1.357481027640465</v>
      </c>
      <c r="AY52" s="117"/>
      <c r="AZ52" s="118"/>
      <c r="BA52" s="119"/>
      <c r="BB52" s="118"/>
      <c r="BC52" s="119">
        <v>1.6197145061728393E-2</v>
      </c>
      <c r="BD52" s="125">
        <v>1.4629242455920273</v>
      </c>
      <c r="BE52" s="117"/>
      <c r="BF52" s="118"/>
      <c r="BG52" s="119"/>
      <c r="BH52" s="118"/>
      <c r="BI52" s="119">
        <v>1.4719521604938271E-2</v>
      </c>
      <c r="BJ52" s="120">
        <v>1.3709799130403537</v>
      </c>
      <c r="BK52" s="83"/>
    </row>
    <row r="53" spans="2:63" ht="15.6" customHeight="1" x14ac:dyDescent="0.3">
      <c r="B53" s="139" t="s">
        <v>1567</v>
      </c>
      <c r="C53" s="19" t="s">
        <v>1513</v>
      </c>
      <c r="D53" s="145">
        <v>1987</v>
      </c>
      <c r="E53" s="12" t="s">
        <v>1514</v>
      </c>
      <c r="F53" s="106"/>
      <c r="G53" s="300"/>
      <c r="H53" s="64">
        <v>1.4531511433351925</v>
      </c>
      <c r="I53" s="64">
        <f>(((H53-100%)*0.8))+100%</f>
        <v>1.3625209146681541</v>
      </c>
      <c r="J53" s="291">
        <f t="shared" si="0"/>
        <v>7.5695606370453E-2</v>
      </c>
      <c r="K53" s="292">
        <f t="shared" si="3"/>
        <v>0.60208217140732467</v>
      </c>
      <c r="L53" s="169"/>
      <c r="M53" s="390"/>
      <c r="N53" s="72"/>
      <c r="O53" s="178"/>
      <c r="P53" s="72"/>
      <c r="Q53" s="178"/>
      <c r="R53" s="72"/>
      <c r="S53" s="178"/>
      <c r="T53" s="88"/>
      <c r="U53" s="192"/>
      <c r="V53" s="72"/>
      <c r="W53" s="178"/>
      <c r="X53" s="72"/>
      <c r="Y53" s="178"/>
      <c r="Z53" s="72"/>
      <c r="AA53" s="178"/>
      <c r="AB53" s="88"/>
      <c r="AC53" s="176">
        <v>6.0312499999999998E-2</v>
      </c>
      <c r="AD53" s="64">
        <v>1.4531511433351925</v>
      </c>
      <c r="AE53" s="184"/>
      <c r="AF53" s="54"/>
      <c r="AG53" s="179"/>
      <c r="AH53" s="54"/>
      <c r="AI53" s="179"/>
      <c r="AJ53" s="67"/>
      <c r="AK53" s="266"/>
      <c r="AL53" s="267"/>
      <c r="AM53" s="271"/>
      <c r="AN53" s="267"/>
      <c r="AO53" s="271"/>
      <c r="AP53" s="270"/>
      <c r="AQ53" s="271"/>
      <c r="AR53" s="269"/>
      <c r="AS53" s="153"/>
      <c r="AT53" s="118"/>
      <c r="AU53" s="154"/>
      <c r="AV53" s="118"/>
      <c r="AW53" s="155"/>
      <c r="AX53" s="120"/>
      <c r="AY53" s="117"/>
      <c r="AZ53" s="118"/>
      <c r="BA53" s="119"/>
      <c r="BB53" s="118"/>
      <c r="BC53" s="119"/>
      <c r="BD53" s="125"/>
      <c r="BE53" s="117"/>
      <c r="BF53" s="118"/>
      <c r="BG53" s="119"/>
      <c r="BH53" s="118"/>
      <c r="BI53" s="119"/>
      <c r="BJ53" s="120"/>
      <c r="BK53" s="47"/>
    </row>
    <row r="54" spans="2:63" ht="15.6" customHeight="1" x14ac:dyDescent="0.3">
      <c r="B54" s="42" t="s">
        <v>990</v>
      </c>
      <c r="C54" s="38" t="s">
        <v>1098</v>
      </c>
      <c r="D54" s="21">
        <v>1982</v>
      </c>
      <c r="E54" s="12" t="s">
        <v>2018</v>
      </c>
      <c r="F54" s="106"/>
      <c r="G54" s="300"/>
      <c r="H54" s="63">
        <v>1.6031789531378462</v>
      </c>
      <c r="I54" s="63">
        <v>1.6031789531378462</v>
      </c>
      <c r="J54" s="291">
        <f t="shared" si="0"/>
        <v>8.9065497396547011E-2</v>
      </c>
      <c r="K54" s="292">
        <f t="shared" si="3"/>
        <v>0.58871228038123069</v>
      </c>
      <c r="L54" s="144"/>
      <c r="M54" s="390" t="s">
        <v>2114</v>
      </c>
      <c r="N54" s="63">
        <v>1.6031789531378462</v>
      </c>
      <c r="O54" s="178"/>
      <c r="P54" s="72"/>
      <c r="Q54" s="178"/>
      <c r="R54" s="72"/>
      <c r="S54" s="178"/>
      <c r="T54" s="88"/>
      <c r="U54" s="192"/>
      <c r="V54" s="72"/>
      <c r="W54" s="178"/>
      <c r="X54" s="72"/>
      <c r="Y54" s="178"/>
      <c r="Z54" s="72"/>
      <c r="AA54" s="178"/>
      <c r="AB54" s="88"/>
      <c r="AC54" s="176">
        <v>6.9525462962962969E-2</v>
      </c>
      <c r="AD54" s="72">
        <v>1.6751254880089239</v>
      </c>
      <c r="AE54" s="184"/>
      <c r="AF54" s="71"/>
      <c r="AG54" s="179"/>
      <c r="AH54" s="71"/>
      <c r="AI54" s="179"/>
      <c r="AJ54" s="82"/>
      <c r="AK54" s="266" t="s">
        <v>1240</v>
      </c>
      <c r="AL54" s="267">
        <v>1.8335913312693499</v>
      </c>
      <c r="AM54" s="271"/>
      <c r="AN54" s="267"/>
      <c r="AO54" s="271"/>
      <c r="AP54" s="270"/>
      <c r="AQ54" s="271"/>
      <c r="AR54" s="269"/>
      <c r="AS54" s="153"/>
      <c r="AT54" s="118"/>
      <c r="AU54" s="154"/>
      <c r="AV54" s="118"/>
      <c r="AW54" s="155"/>
      <c r="AX54" s="120"/>
      <c r="AY54" s="117"/>
      <c r="AZ54" s="118"/>
      <c r="BA54" s="119"/>
      <c r="BB54" s="118"/>
      <c r="BC54" s="119"/>
      <c r="BD54" s="125"/>
      <c r="BE54" s="117"/>
      <c r="BF54" s="118"/>
      <c r="BG54" s="119"/>
      <c r="BH54" s="118"/>
      <c r="BI54" s="119"/>
      <c r="BJ54" s="120"/>
      <c r="BK54" s="83"/>
    </row>
    <row r="55" spans="2:63" ht="15.6" customHeight="1" x14ac:dyDescent="0.3">
      <c r="B55" s="32" t="s">
        <v>2073</v>
      </c>
      <c r="C55" s="19" t="s">
        <v>2086</v>
      </c>
      <c r="D55" s="21"/>
      <c r="E55" s="12"/>
      <c r="F55" s="106"/>
      <c r="G55" s="298"/>
      <c r="H55" s="64">
        <v>1.3926351351351409</v>
      </c>
      <c r="I55" s="64">
        <f>(((H55-100%)*0.8))+100%</f>
        <v>1.3141081081081127</v>
      </c>
      <c r="J55" s="291">
        <f t="shared" si="0"/>
        <v>7.3006006006006263E-2</v>
      </c>
      <c r="K55" s="292">
        <f t="shared" si="3"/>
        <v>0.60477177177177144</v>
      </c>
      <c r="L55" s="50"/>
      <c r="M55" s="390"/>
      <c r="N55" s="72"/>
      <c r="O55" s="178"/>
      <c r="P55" s="72"/>
      <c r="Q55" s="178">
        <v>1.6698726851851919E-2</v>
      </c>
      <c r="R55" s="64">
        <v>1.3926351351351409</v>
      </c>
      <c r="S55" s="178"/>
      <c r="T55" s="88"/>
      <c r="U55" s="191"/>
      <c r="V55" s="54"/>
      <c r="W55" s="179"/>
      <c r="X55" s="54"/>
      <c r="Y55" s="179"/>
      <c r="Z55" s="54"/>
      <c r="AA55" s="179"/>
      <c r="AB55" s="70"/>
      <c r="AC55" s="176"/>
      <c r="AD55" s="54"/>
      <c r="AE55" s="184"/>
      <c r="AF55" s="54"/>
      <c r="AG55" s="179"/>
      <c r="AH55" s="54"/>
      <c r="AI55" s="179"/>
      <c r="AJ55" s="67"/>
      <c r="AK55" s="266"/>
      <c r="AL55" s="267"/>
      <c r="AM55" s="271"/>
      <c r="AN55" s="267"/>
      <c r="AO55" s="271"/>
      <c r="AP55" s="270"/>
      <c r="AQ55" s="271"/>
      <c r="AR55" s="269"/>
      <c r="AS55" s="108"/>
      <c r="AT55" s="61"/>
      <c r="AU55" s="45"/>
      <c r="AV55" s="61"/>
      <c r="AW55" s="46"/>
      <c r="AX55" s="59"/>
      <c r="AY55" s="165"/>
      <c r="AZ55" s="61"/>
      <c r="BA55" s="16"/>
      <c r="BB55" s="61"/>
      <c r="BC55" s="16"/>
      <c r="BD55" s="167"/>
      <c r="BE55" s="165"/>
      <c r="BF55" s="61"/>
      <c r="BG55" s="16"/>
      <c r="BH55" s="61"/>
      <c r="BI55" s="16"/>
      <c r="BJ55" s="59"/>
      <c r="BK55" s="47"/>
    </row>
    <row r="56" spans="2:63" ht="15.6" customHeight="1" x14ac:dyDescent="0.3">
      <c r="B56" s="139" t="s">
        <v>1582</v>
      </c>
      <c r="C56" s="19" t="s">
        <v>1537</v>
      </c>
      <c r="D56" s="145">
        <v>1991</v>
      </c>
      <c r="E56" s="31" t="s">
        <v>1400</v>
      </c>
      <c r="F56" s="106"/>
      <c r="G56" s="298"/>
      <c r="H56" s="64">
        <v>1.8892916899051868</v>
      </c>
      <c r="I56" s="64">
        <f>(((H56-100%)*0.8))+100%</f>
        <v>1.7114333519241494</v>
      </c>
      <c r="J56" s="291">
        <f t="shared" si="0"/>
        <v>9.5079630662452744E-2</v>
      </c>
      <c r="K56" s="423">
        <v>0.58371527777777776</v>
      </c>
      <c r="L56" s="169"/>
      <c r="M56" s="390"/>
      <c r="N56" s="72"/>
      <c r="O56" s="178"/>
      <c r="P56" s="72"/>
      <c r="Q56" s="178"/>
      <c r="R56" s="72"/>
      <c r="S56" s="178"/>
      <c r="T56" s="88"/>
      <c r="U56" s="192"/>
      <c r="V56" s="72"/>
      <c r="W56" s="178"/>
      <c r="X56" s="72"/>
      <c r="Y56" s="178"/>
      <c r="Z56" s="72"/>
      <c r="AA56" s="178"/>
      <c r="AB56" s="88"/>
      <c r="AC56" s="176">
        <v>7.8414351851851846E-2</v>
      </c>
      <c r="AD56" s="64">
        <v>1.8892916899051868</v>
      </c>
      <c r="AE56" s="184"/>
      <c r="AF56" s="54"/>
      <c r="AG56" s="179"/>
      <c r="AH56" s="54"/>
      <c r="AI56" s="179"/>
      <c r="AJ56" s="67"/>
      <c r="AK56" s="266"/>
      <c r="AL56" s="267"/>
      <c r="AM56" s="271"/>
      <c r="AN56" s="267"/>
      <c r="AO56" s="271"/>
      <c r="AP56" s="270"/>
      <c r="AQ56" s="271"/>
      <c r="AR56" s="269"/>
      <c r="AS56" s="153"/>
      <c r="AT56" s="118"/>
      <c r="AU56" s="154"/>
      <c r="AV56" s="118"/>
      <c r="AW56" s="155"/>
      <c r="AX56" s="120"/>
      <c r="AY56" s="117"/>
      <c r="AZ56" s="118"/>
      <c r="BA56" s="119"/>
      <c r="BB56" s="118"/>
      <c r="BC56" s="119"/>
      <c r="BD56" s="125"/>
      <c r="BE56" s="117"/>
      <c r="BF56" s="118"/>
      <c r="BG56" s="119"/>
      <c r="BH56" s="118"/>
      <c r="BI56" s="119"/>
      <c r="BJ56" s="120"/>
      <c r="BK56" s="47"/>
    </row>
    <row r="57" spans="2:63" ht="15.6" customHeight="1" x14ac:dyDescent="0.3">
      <c r="B57" s="42" t="s">
        <v>1712</v>
      </c>
      <c r="C57" s="203" t="s">
        <v>1867</v>
      </c>
      <c r="D57" s="196">
        <v>1974</v>
      </c>
      <c r="E57" s="195" t="s">
        <v>1868</v>
      </c>
      <c r="F57" s="207">
        <v>1</v>
      </c>
      <c r="G57" s="301">
        <v>43965</v>
      </c>
      <c r="H57" s="63">
        <v>1.3880115830115793</v>
      </c>
      <c r="I57" s="63">
        <v>1.3880115830115793</v>
      </c>
      <c r="J57" s="291">
        <f t="shared" si="0"/>
        <v>7.7111754611754402E-2</v>
      </c>
      <c r="K57" s="292">
        <f t="shared" ref="K57:K65" si="4">$K$4-$J$4*(I57/$I$4)</f>
        <v>0.60066602316602324</v>
      </c>
      <c r="L57" s="144"/>
      <c r="M57" s="390"/>
      <c r="N57" s="72"/>
      <c r="O57" s="178"/>
      <c r="P57" s="72"/>
      <c r="Q57" s="178">
        <v>1.6643287037036991E-2</v>
      </c>
      <c r="R57" s="63">
        <v>1.3880115830115793</v>
      </c>
      <c r="S57" s="178">
        <v>7.8009259259259167E-2</v>
      </c>
      <c r="T57" s="88">
        <v>1.4377133105802031</v>
      </c>
      <c r="U57" s="192"/>
      <c r="V57" s="72"/>
      <c r="W57" s="178"/>
      <c r="X57" s="72"/>
      <c r="Y57" s="178"/>
      <c r="Z57" s="72"/>
      <c r="AA57" s="178"/>
      <c r="AB57" s="88"/>
      <c r="AC57" s="176"/>
      <c r="AD57" s="71"/>
      <c r="AE57" s="184"/>
      <c r="AF57" s="71"/>
      <c r="AG57" s="179"/>
      <c r="AH57" s="71"/>
      <c r="AI57" s="179"/>
      <c r="AJ57" s="82"/>
      <c r="AK57" s="266"/>
      <c r="AL57" s="267"/>
      <c r="AM57" s="271"/>
      <c r="AN57" s="267"/>
      <c r="AO57" s="271"/>
      <c r="AP57" s="270"/>
      <c r="AQ57" s="271"/>
      <c r="AR57" s="269"/>
      <c r="AS57" s="153"/>
      <c r="AT57" s="118"/>
      <c r="AU57" s="154"/>
      <c r="AV57" s="118"/>
      <c r="AW57" s="155"/>
      <c r="AX57" s="120"/>
      <c r="AY57" s="117"/>
      <c r="AZ57" s="118"/>
      <c r="BA57" s="119"/>
      <c r="BB57" s="118"/>
      <c r="BC57" s="119"/>
      <c r="BD57" s="125"/>
      <c r="BE57" s="117"/>
      <c r="BF57" s="118"/>
      <c r="BG57" s="119"/>
      <c r="BH57" s="118"/>
      <c r="BI57" s="119"/>
      <c r="BJ57" s="120"/>
      <c r="BK57" s="83"/>
    </row>
    <row r="58" spans="2:63" ht="15.6" customHeight="1" x14ac:dyDescent="0.3">
      <c r="B58" s="139" t="s">
        <v>1580</v>
      </c>
      <c r="C58" s="19" t="s">
        <v>1535</v>
      </c>
      <c r="D58" s="145">
        <v>1975</v>
      </c>
      <c r="E58" s="31" t="s">
        <v>717</v>
      </c>
      <c r="F58" s="106"/>
      <c r="G58" s="298"/>
      <c r="H58" s="64">
        <v>1.8561070831009481</v>
      </c>
      <c r="I58" s="64">
        <f>(((H58-100%)*0.8))+100%</f>
        <v>1.6848856664807585</v>
      </c>
      <c r="J58" s="291">
        <f t="shared" si="0"/>
        <v>9.3604759248931024E-2</v>
      </c>
      <c r="K58" s="292">
        <f t="shared" si="4"/>
        <v>0.58417301852884673</v>
      </c>
      <c r="L58" s="169"/>
      <c r="M58" s="390"/>
      <c r="N58" s="72"/>
      <c r="O58" s="178"/>
      <c r="P58" s="72"/>
      <c r="Q58" s="178"/>
      <c r="R58" s="72"/>
      <c r="S58" s="178"/>
      <c r="T58" s="88"/>
      <c r="U58" s="192"/>
      <c r="V58" s="72"/>
      <c r="W58" s="178"/>
      <c r="X58" s="72"/>
      <c r="Y58" s="178"/>
      <c r="Z58" s="72"/>
      <c r="AA58" s="178"/>
      <c r="AB58" s="88"/>
      <c r="AC58" s="176">
        <v>7.7037037037037029E-2</v>
      </c>
      <c r="AD58" s="64">
        <v>1.8561070831009481</v>
      </c>
      <c r="AE58" s="184"/>
      <c r="AF58" s="54"/>
      <c r="AG58" s="179"/>
      <c r="AH58" s="54"/>
      <c r="AI58" s="179"/>
      <c r="AJ58" s="67"/>
      <c r="AK58" s="266"/>
      <c r="AL58" s="267"/>
      <c r="AM58" s="271"/>
      <c r="AN58" s="267"/>
      <c r="AO58" s="271"/>
      <c r="AP58" s="270"/>
      <c r="AQ58" s="271"/>
      <c r="AR58" s="269"/>
      <c r="AS58" s="153"/>
      <c r="AT58" s="118"/>
      <c r="AU58" s="154"/>
      <c r="AV58" s="118"/>
      <c r="AW58" s="155"/>
      <c r="AX58" s="120"/>
      <c r="AY58" s="117"/>
      <c r="AZ58" s="118"/>
      <c r="BA58" s="119"/>
      <c r="BB58" s="118"/>
      <c r="BC58" s="119"/>
      <c r="BD58" s="125"/>
      <c r="BE58" s="117"/>
      <c r="BF58" s="118"/>
      <c r="BG58" s="119"/>
      <c r="BH58" s="118"/>
      <c r="BI58" s="119"/>
      <c r="BJ58" s="120"/>
      <c r="BK58" s="47"/>
    </row>
    <row r="59" spans="2:63" ht="15.6" customHeight="1" x14ac:dyDescent="0.3">
      <c r="B59" s="139" t="s">
        <v>1558</v>
      </c>
      <c r="C59" s="19" t="s">
        <v>1499</v>
      </c>
      <c r="D59" s="145">
        <v>1989</v>
      </c>
      <c r="E59" s="31" t="s">
        <v>1500</v>
      </c>
      <c r="F59" s="106"/>
      <c r="G59" s="298"/>
      <c r="H59" s="64">
        <v>1.1929726715002791</v>
      </c>
      <c r="I59" s="64">
        <f>(((H59-100%)*0.8))+100%</f>
        <v>1.1543781372002233</v>
      </c>
      <c r="J59" s="291">
        <f t="shared" si="0"/>
        <v>6.4132118733345733E-2</v>
      </c>
      <c r="K59" s="292">
        <f t="shared" si="4"/>
        <v>0.61364565904443191</v>
      </c>
      <c r="L59" s="169"/>
      <c r="M59" s="390"/>
      <c r="N59" s="72"/>
      <c r="O59" s="178"/>
      <c r="P59" s="72"/>
      <c r="Q59" s="178"/>
      <c r="R59" s="72"/>
      <c r="S59" s="178"/>
      <c r="T59" s="88"/>
      <c r="U59" s="192"/>
      <c r="V59" s="72"/>
      <c r="W59" s="178"/>
      <c r="X59" s="72"/>
      <c r="Y59" s="178"/>
      <c r="Z59" s="72"/>
      <c r="AA59" s="178"/>
      <c r="AB59" s="88"/>
      <c r="AC59" s="176">
        <v>4.9513888888888892E-2</v>
      </c>
      <c r="AD59" s="64">
        <v>1.1929726715002791</v>
      </c>
      <c r="AE59" s="184"/>
      <c r="AF59" s="54"/>
      <c r="AG59" s="179"/>
      <c r="AH59" s="54"/>
      <c r="AI59" s="179"/>
      <c r="AJ59" s="67"/>
      <c r="AK59" s="266"/>
      <c r="AL59" s="267"/>
      <c r="AM59" s="271"/>
      <c r="AN59" s="267"/>
      <c r="AO59" s="271"/>
      <c r="AP59" s="270"/>
      <c r="AQ59" s="271"/>
      <c r="AR59" s="269"/>
      <c r="AS59" s="153"/>
      <c r="AT59" s="118"/>
      <c r="AU59" s="154"/>
      <c r="AV59" s="118"/>
      <c r="AW59" s="155"/>
      <c r="AX59" s="120"/>
      <c r="AY59" s="117"/>
      <c r="AZ59" s="118"/>
      <c r="BA59" s="119"/>
      <c r="BB59" s="118"/>
      <c r="BC59" s="119"/>
      <c r="BD59" s="125"/>
      <c r="BE59" s="117"/>
      <c r="BF59" s="118"/>
      <c r="BG59" s="119"/>
      <c r="BH59" s="118"/>
      <c r="BI59" s="119"/>
      <c r="BJ59" s="120"/>
      <c r="BK59" s="47"/>
    </row>
    <row r="60" spans="2:63" ht="15.6" customHeight="1" x14ac:dyDescent="0.3">
      <c r="B60" s="32" t="s">
        <v>76</v>
      </c>
      <c r="C60" s="9" t="s">
        <v>75</v>
      </c>
      <c r="D60" s="21">
        <v>1963</v>
      </c>
      <c r="E60" s="24" t="s">
        <v>698</v>
      </c>
      <c r="F60" s="106"/>
      <c r="G60" s="298"/>
      <c r="H60" s="63">
        <v>1.4235231660231704</v>
      </c>
      <c r="I60" s="63">
        <v>1.4235231660231704</v>
      </c>
      <c r="J60" s="291">
        <f t="shared" si="0"/>
        <v>7.9084620334620576E-2</v>
      </c>
      <c r="K60" s="292">
        <f t="shared" si="4"/>
        <v>0.5986931574431571</v>
      </c>
      <c r="L60" s="144"/>
      <c r="M60" s="390"/>
      <c r="N60" s="72"/>
      <c r="O60" s="178"/>
      <c r="P60" s="72"/>
      <c r="Q60" s="178">
        <v>1.7069097222222274E-2</v>
      </c>
      <c r="R60" s="63">
        <v>1.4235231660231704</v>
      </c>
      <c r="S60" s="178"/>
      <c r="T60" s="88"/>
      <c r="U60" s="192"/>
      <c r="V60" s="72"/>
      <c r="W60" s="178"/>
      <c r="X60" s="72"/>
      <c r="Y60" s="178">
        <v>1.6357291666666773E-2</v>
      </c>
      <c r="Z60" s="72">
        <v>1.4675091377305192</v>
      </c>
      <c r="AA60" s="178"/>
      <c r="AB60" s="88"/>
      <c r="AC60" s="176"/>
      <c r="AD60" s="71"/>
      <c r="AE60" s="184"/>
      <c r="AF60" s="71"/>
      <c r="AG60" s="179"/>
      <c r="AH60" s="71"/>
      <c r="AI60" s="179"/>
      <c r="AJ60" s="82"/>
      <c r="AK60" s="266" t="s">
        <v>1176</v>
      </c>
      <c r="AL60" s="267">
        <v>1.3281733746130029</v>
      </c>
      <c r="AM60" s="271"/>
      <c r="AN60" s="267"/>
      <c r="AO60" s="271">
        <v>1.432743055555552E-2</v>
      </c>
      <c r="AP60" s="270">
        <v>1.3015624342852363</v>
      </c>
      <c r="AQ60" s="271"/>
      <c r="AR60" s="269"/>
      <c r="AS60" s="153">
        <v>6.3750000000000001E-2</v>
      </c>
      <c r="AT60" s="118">
        <v>1.5312760633861549</v>
      </c>
      <c r="AU60" s="154"/>
      <c r="AV60" s="118"/>
      <c r="AW60" s="155">
        <v>1.5263888888888888E-2</v>
      </c>
      <c r="AX60" s="120">
        <v>1.3772888672282948</v>
      </c>
      <c r="AY60" s="117"/>
      <c r="AZ60" s="118"/>
      <c r="BA60" s="119"/>
      <c r="BB60" s="118"/>
      <c r="BC60" s="119">
        <v>1.6472993827160495E-2</v>
      </c>
      <c r="BD60" s="125">
        <v>1.4878388737891144</v>
      </c>
      <c r="BE60" s="117">
        <v>5.5798611111111111E-2</v>
      </c>
      <c r="BF60" s="118">
        <v>1.3079218665219752</v>
      </c>
      <c r="BG60" s="119"/>
      <c r="BH60" s="118"/>
      <c r="BI60" s="119"/>
      <c r="BJ60" s="120"/>
      <c r="BK60" s="83"/>
    </row>
    <row r="61" spans="2:63" ht="15.6" customHeight="1" x14ac:dyDescent="0.3">
      <c r="B61" s="32" t="s">
        <v>1249</v>
      </c>
      <c r="C61" s="198" t="s">
        <v>1250</v>
      </c>
      <c r="D61" s="196">
        <v>1988</v>
      </c>
      <c r="E61" s="304" t="s">
        <v>1859</v>
      </c>
      <c r="F61" s="207">
        <v>1</v>
      </c>
      <c r="G61" s="301">
        <v>43964</v>
      </c>
      <c r="H61" s="63">
        <v>1.4121160409556299</v>
      </c>
      <c r="I61" s="63">
        <v>1.4121160409556299</v>
      </c>
      <c r="J61" s="291">
        <f t="shared" si="0"/>
        <v>7.8450891164201661E-2</v>
      </c>
      <c r="K61" s="292">
        <f t="shared" si="4"/>
        <v>0.59932688661357603</v>
      </c>
      <c r="L61" s="144"/>
      <c r="M61" s="390"/>
      <c r="N61" s="72"/>
      <c r="O61" s="178"/>
      <c r="P61" s="72"/>
      <c r="Q61" s="178"/>
      <c r="R61" s="72"/>
      <c r="S61" s="178">
        <v>7.6620370370370283E-2</v>
      </c>
      <c r="T61" s="85">
        <v>1.4121160409556299</v>
      </c>
      <c r="U61" s="192"/>
      <c r="V61" s="72"/>
      <c r="W61" s="178"/>
      <c r="X61" s="72"/>
      <c r="Y61" s="178"/>
      <c r="Z61" s="72"/>
      <c r="AA61" s="178">
        <v>7.7199074074074003E-2</v>
      </c>
      <c r="AB61" s="88">
        <v>1.4412273120138275</v>
      </c>
      <c r="AC61" s="176"/>
      <c r="AD61" s="71"/>
      <c r="AE61" s="184"/>
      <c r="AF61" s="71"/>
      <c r="AG61" s="179"/>
      <c r="AH61" s="71"/>
      <c r="AI61" s="179">
        <v>0.11589120370370376</v>
      </c>
      <c r="AJ61" s="88">
        <v>2.1895910780669157</v>
      </c>
      <c r="AK61" s="266"/>
      <c r="AL61" s="267"/>
      <c r="AM61" s="271"/>
      <c r="AN61" s="267"/>
      <c r="AO61" s="271"/>
      <c r="AP61" s="270"/>
      <c r="AQ61" s="271"/>
      <c r="AR61" s="269"/>
      <c r="AS61" s="153"/>
      <c r="AT61" s="118"/>
      <c r="AU61" s="154"/>
      <c r="AV61" s="118"/>
      <c r="AW61" s="155"/>
      <c r="AX61" s="120"/>
      <c r="AY61" s="117"/>
      <c r="AZ61" s="118"/>
      <c r="BA61" s="119"/>
      <c r="BB61" s="118"/>
      <c r="BC61" s="119"/>
      <c r="BD61" s="125"/>
      <c r="BE61" s="117"/>
      <c r="BF61" s="118"/>
      <c r="BG61" s="119"/>
      <c r="BH61" s="118"/>
      <c r="BI61" s="119"/>
      <c r="BJ61" s="120"/>
      <c r="BK61" s="83"/>
    </row>
    <row r="62" spans="2:63" ht="15.6" customHeight="1" x14ac:dyDescent="0.3">
      <c r="B62" s="32" t="s">
        <v>1673</v>
      </c>
      <c r="C62" s="162" t="s">
        <v>1629</v>
      </c>
      <c r="D62" s="145">
        <v>1974</v>
      </c>
      <c r="E62" s="12" t="s">
        <v>2026</v>
      </c>
      <c r="F62" s="106"/>
      <c r="G62" s="298"/>
      <c r="H62" s="63">
        <v>1.2951841359773371</v>
      </c>
      <c r="I62" s="63">
        <v>1.2951841359773371</v>
      </c>
      <c r="J62" s="291">
        <f t="shared" si="0"/>
        <v>7.1954674220963161E-2</v>
      </c>
      <c r="K62" s="292">
        <f t="shared" si="4"/>
        <v>0.60582310355681457</v>
      </c>
      <c r="L62" s="50"/>
      <c r="M62" s="390" t="s">
        <v>2115</v>
      </c>
      <c r="N62" s="72">
        <v>1.3872293779117568</v>
      </c>
      <c r="O62" s="178"/>
      <c r="P62" s="72"/>
      <c r="Q62" s="178"/>
      <c r="R62" s="72"/>
      <c r="S62" s="178"/>
      <c r="T62" s="88"/>
      <c r="U62" s="191" t="s">
        <v>1821</v>
      </c>
      <c r="V62" s="63">
        <v>1.2951841359773371</v>
      </c>
      <c r="W62" s="179"/>
      <c r="X62" s="71"/>
      <c r="Y62" s="179"/>
      <c r="Z62" s="54"/>
      <c r="AA62" s="179"/>
      <c r="AB62" s="70"/>
      <c r="AC62" s="176"/>
      <c r="AD62" s="54"/>
      <c r="AE62" s="184"/>
      <c r="AF62" s="54"/>
      <c r="AG62" s="179"/>
      <c r="AH62" s="54"/>
      <c r="AI62" s="179"/>
      <c r="AJ62" s="67"/>
      <c r="AK62" s="266"/>
      <c r="AL62" s="267"/>
      <c r="AM62" s="271"/>
      <c r="AN62" s="267"/>
      <c r="AO62" s="271"/>
      <c r="AP62" s="270"/>
      <c r="AQ62" s="271"/>
      <c r="AR62" s="269"/>
      <c r="AS62" s="153"/>
      <c r="AT62" s="118"/>
      <c r="AU62" s="154"/>
      <c r="AV62" s="118"/>
      <c r="AW62" s="155"/>
      <c r="AX62" s="120"/>
      <c r="AY62" s="165"/>
      <c r="AZ62" s="61"/>
      <c r="BA62" s="16"/>
      <c r="BB62" s="61"/>
      <c r="BC62" s="16"/>
      <c r="BD62" s="167"/>
      <c r="BE62" s="165"/>
      <c r="BF62" s="61"/>
      <c r="BG62" s="16"/>
      <c r="BH62" s="61"/>
      <c r="BI62" s="16"/>
      <c r="BJ62" s="59"/>
      <c r="BK62" s="47"/>
    </row>
    <row r="63" spans="2:63" ht="15.6" customHeight="1" x14ac:dyDescent="0.3">
      <c r="B63" s="42" t="s">
        <v>885</v>
      </c>
      <c r="C63" s="38" t="s">
        <v>998</v>
      </c>
      <c r="D63" s="21">
        <v>1983</v>
      </c>
      <c r="E63" s="12" t="s">
        <v>1122</v>
      </c>
      <c r="F63" s="106"/>
      <c r="G63" s="298"/>
      <c r="H63" s="63">
        <v>1.0013943112102623</v>
      </c>
      <c r="I63" s="63">
        <v>1.0013943112102623</v>
      </c>
      <c r="J63" s="291">
        <f t="shared" si="0"/>
        <v>5.5633017289459019E-2</v>
      </c>
      <c r="K63" s="292">
        <f t="shared" si="4"/>
        <v>0.62214476048831868</v>
      </c>
      <c r="L63" s="144"/>
      <c r="M63" s="390" t="s">
        <v>2116</v>
      </c>
      <c r="N63" s="72">
        <v>1.0761852562345851</v>
      </c>
      <c r="O63" s="178"/>
      <c r="P63" s="72"/>
      <c r="Q63" s="178"/>
      <c r="R63" s="72"/>
      <c r="S63" s="178"/>
      <c r="T63" s="88"/>
      <c r="U63" s="192"/>
      <c r="V63" s="72"/>
      <c r="W63" s="178"/>
      <c r="X63" s="72"/>
      <c r="Y63" s="178"/>
      <c r="Z63" s="72"/>
      <c r="AA63" s="178"/>
      <c r="AB63" s="88"/>
      <c r="AC63" s="176">
        <v>4.1562500000000002E-2</v>
      </c>
      <c r="AD63" s="63">
        <v>1.0013943112102623</v>
      </c>
      <c r="AE63" s="184"/>
      <c r="AF63" s="71"/>
      <c r="AG63" s="179"/>
      <c r="AH63" s="71"/>
      <c r="AI63" s="179"/>
      <c r="AJ63" s="82"/>
      <c r="AK63" s="266" t="s">
        <v>1214</v>
      </c>
      <c r="AL63" s="267">
        <v>1.0157378740970071</v>
      </c>
      <c r="AM63" s="271"/>
      <c r="AN63" s="267"/>
      <c r="AO63" s="271"/>
      <c r="AP63" s="270"/>
      <c r="AQ63" s="271"/>
      <c r="AR63" s="269"/>
      <c r="AS63" s="153"/>
      <c r="AT63" s="118"/>
      <c r="AU63" s="154"/>
      <c r="AV63" s="118"/>
      <c r="AW63" s="155"/>
      <c r="AX63" s="120"/>
      <c r="AY63" s="117"/>
      <c r="AZ63" s="118"/>
      <c r="BA63" s="119"/>
      <c r="BB63" s="118"/>
      <c r="BC63" s="119"/>
      <c r="BD63" s="125"/>
      <c r="BE63" s="117"/>
      <c r="BF63" s="118"/>
      <c r="BG63" s="119"/>
      <c r="BH63" s="118"/>
      <c r="BI63" s="119"/>
      <c r="BJ63" s="120"/>
      <c r="BK63" s="83"/>
    </row>
    <row r="64" spans="2:63" ht="15.6" customHeight="1" x14ac:dyDescent="0.3">
      <c r="B64" s="42" t="s">
        <v>897</v>
      </c>
      <c r="C64" s="38" t="s">
        <v>1009</v>
      </c>
      <c r="D64" s="21">
        <v>1994</v>
      </c>
      <c r="E64" s="12" t="s">
        <v>2016</v>
      </c>
      <c r="F64" s="106"/>
      <c r="G64" s="298"/>
      <c r="H64" s="64">
        <v>1</v>
      </c>
      <c r="I64" s="64">
        <f>(((H64-100%)*0.8))+100%</f>
        <v>1</v>
      </c>
      <c r="J64" s="291">
        <f t="shared" si="0"/>
        <v>5.5555555555555552E-2</v>
      </c>
      <c r="K64" s="292">
        <f t="shared" si="4"/>
        <v>0.62222222222222212</v>
      </c>
      <c r="L64" s="144"/>
      <c r="M64" s="390" t="s">
        <v>2117</v>
      </c>
      <c r="N64" s="64">
        <v>1</v>
      </c>
      <c r="O64" s="178"/>
      <c r="P64" s="72"/>
      <c r="Q64" s="178"/>
      <c r="R64" s="72"/>
      <c r="S64" s="178"/>
      <c r="T64" s="88"/>
      <c r="U64" s="192"/>
      <c r="V64" s="72"/>
      <c r="W64" s="178"/>
      <c r="X64" s="72"/>
      <c r="Y64" s="178"/>
      <c r="Z64" s="72"/>
      <c r="AA64" s="178"/>
      <c r="AB64" s="88"/>
      <c r="AC64" s="176"/>
      <c r="AD64" s="71"/>
      <c r="AE64" s="184"/>
      <c r="AF64" s="71"/>
      <c r="AG64" s="179"/>
      <c r="AH64" s="71"/>
      <c r="AI64" s="179"/>
      <c r="AJ64" s="82"/>
      <c r="AK64" s="266">
        <v>4.1400462962962965E-2</v>
      </c>
      <c r="AL64" s="267">
        <v>1.0002579979360164</v>
      </c>
      <c r="AM64" s="271"/>
      <c r="AN64" s="267"/>
      <c r="AO64" s="271"/>
      <c r="AP64" s="270"/>
      <c r="AQ64" s="271"/>
      <c r="AR64" s="269"/>
      <c r="AS64" s="153"/>
      <c r="AT64" s="118"/>
      <c r="AU64" s="154"/>
      <c r="AV64" s="118"/>
      <c r="AW64" s="155"/>
      <c r="AX64" s="120"/>
      <c r="AY64" s="117"/>
      <c r="AZ64" s="118"/>
      <c r="BA64" s="119"/>
      <c r="BB64" s="118"/>
      <c r="BC64" s="119"/>
      <c r="BD64" s="125"/>
      <c r="BE64" s="117"/>
      <c r="BF64" s="118"/>
      <c r="BG64" s="119"/>
      <c r="BH64" s="118"/>
      <c r="BI64" s="119"/>
      <c r="BJ64" s="120"/>
      <c r="BK64" s="83"/>
    </row>
    <row r="65" spans="1:63" ht="15.6" customHeight="1" x14ac:dyDescent="0.3">
      <c r="B65" s="32" t="s">
        <v>1745</v>
      </c>
      <c r="C65" s="9" t="s">
        <v>1724</v>
      </c>
      <c r="D65" s="21">
        <v>1991</v>
      </c>
      <c r="E65" s="12" t="s">
        <v>1763</v>
      </c>
      <c r="F65" s="106"/>
      <c r="G65" s="298"/>
      <c r="H65" s="63">
        <v>1.2229348383786574</v>
      </c>
      <c r="I65" s="63">
        <v>1.2229348383786574</v>
      </c>
      <c r="J65" s="291">
        <f t="shared" si="0"/>
        <v>6.794082435436985E-2</v>
      </c>
      <c r="K65" s="292">
        <f t="shared" si="4"/>
        <v>0.60983695342340782</v>
      </c>
      <c r="L65" s="50"/>
      <c r="M65" s="390"/>
      <c r="N65" s="72"/>
      <c r="O65" s="178">
        <v>5.5173611111111076E-2</v>
      </c>
      <c r="P65" s="63">
        <v>1.2229348383786574</v>
      </c>
      <c r="Q65" s="178"/>
      <c r="R65" s="72"/>
      <c r="S65" s="178"/>
      <c r="T65" s="88"/>
      <c r="U65" s="191"/>
      <c r="V65" s="71"/>
      <c r="W65" s="179">
        <v>5.7476851851851918E-2</v>
      </c>
      <c r="X65" s="72">
        <v>1.2502517623363567</v>
      </c>
      <c r="Y65" s="179"/>
      <c r="Z65" s="54"/>
      <c r="AA65" s="179"/>
      <c r="AB65" s="70"/>
      <c r="AC65" s="176"/>
      <c r="AD65" s="54"/>
      <c r="AE65" s="184"/>
      <c r="AF65" s="54"/>
      <c r="AG65" s="179"/>
      <c r="AH65" s="54"/>
      <c r="AI65" s="179"/>
      <c r="AJ65" s="67"/>
      <c r="AK65" s="266"/>
      <c r="AL65" s="267"/>
      <c r="AM65" s="271"/>
      <c r="AN65" s="267"/>
      <c r="AO65" s="271"/>
      <c r="AP65" s="270"/>
      <c r="AQ65" s="271"/>
      <c r="AR65" s="269"/>
      <c r="AS65" s="153"/>
      <c r="AT65" s="118"/>
      <c r="AU65" s="154"/>
      <c r="AV65" s="118"/>
      <c r="AW65" s="155"/>
      <c r="AX65" s="120"/>
      <c r="AY65" s="165"/>
      <c r="AZ65" s="61"/>
      <c r="BA65" s="16"/>
      <c r="BB65" s="61"/>
      <c r="BC65" s="16"/>
      <c r="BD65" s="167"/>
      <c r="BE65" s="165"/>
      <c r="BF65" s="61"/>
      <c r="BG65" s="16"/>
      <c r="BH65" s="61"/>
      <c r="BI65" s="16"/>
      <c r="BJ65" s="59"/>
      <c r="BK65" s="47"/>
    </row>
    <row r="66" spans="1:63" x14ac:dyDescent="0.3">
      <c r="B66" s="139" t="s">
        <v>1476</v>
      </c>
      <c r="C66" s="12" t="s">
        <v>1475</v>
      </c>
      <c r="D66" s="21">
        <v>1979</v>
      </c>
      <c r="E66" s="12" t="s">
        <v>1477</v>
      </c>
      <c r="F66" s="163"/>
      <c r="G66" s="298"/>
      <c r="H66" s="64">
        <v>1.9630509939498697</v>
      </c>
      <c r="I66" s="64">
        <f>(((H66-100%)*0.8))+100%</f>
        <v>1.7704407951598959</v>
      </c>
      <c r="J66" s="291">
        <f t="shared" si="0"/>
        <v>9.835782195332754E-2</v>
      </c>
      <c r="K66" s="423">
        <v>0.58363425925925927</v>
      </c>
      <c r="L66" s="170"/>
      <c r="M66" s="390"/>
      <c r="N66" s="72"/>
      <c r="O66" s="178"/>
      <c r="P66" s="72"/>
      <c r="Q66" s="178"/>
      <c r="R66" s="72"/>
      <c r="S66" s="178"/>
      <c r="T66" s="88"/>
      <c r="U66" s="192"/>
      <c r="V66" s="72"/>
      <c r="W66" s="178"/>
      <c r="X66" s="72"/>
      <c r="Y66" s="178"/>
      <c r="Z66" s="72"/>
      <c r="AA66" s="178">
        <v>0.10515046296296293</v>
      </c>
      <c r="AB66" s="87">
        <v>1.9630509939498697</v>
      </c>
      <c r="AC66" s="176"/>
      <c r="AD66" s="71"/>
      <c r="AE66" s="189"/>
      <c r="AF66" s="48"/>
      <c r="AG66" s="189"/>
      <c r="AH66" s="43"/>
      <c r="AI66" s="189"/>
      <c r="AJ66" s="107"/>
      <c r="AK66" s="274"/>
      <c r="AL66" s="275"/>
      <c r="AM66" s="420"/>
      <c r="AN66" s="275"/>
      <c r="AO66" s="420"/>
      <c r="AP66" s="275"/>
      <c r="AQ66" s="420"/>
      <c r="AR66" s="273"/>
      <c r="AS66" s="122"/>
      <c r="AT66" s="154"/>
      <c r="AU66" s="118"/>
      <c r="AV66" s="155"/>
      <c r="AW66" s="118"/>
      <c r="AX66" s="421"/>
      <c r="AY66" s="126"/>
      <c r="AZ66" s="119"/>
      <c r="BA66" s="118"/>
      <c r="BB66" s="119"/>
      <c r="BC66" s="118"/>
      <c r="BD66" s="156"/>
      <c r="BE66" s="122"/>
      <c r="BF66" s="119"/>
      <c r="BG66" s="118"/>
      <c r="BH66" s="119"/>
      <c r="BI66" s="118"/>
      <c r="BJ66" s="422"/>
      <c r="BK66" s="220"/>
    </row>
    <row r="67" spans="1:63" ht="15.6" customHeight="1" x14ac:dyDescent="0.3">
      <c r="B67" s="32" t="s">
        <v>1456</v>
      </c>
      <c r="C67" s="81" t="s">
        <v>1418</v>
      </c>
      <c r="D67" s="21"/>
      <c r="E67" s="225"/>
      <c r="F67" s="106"/>
      <c r="G67" s="298"/>
      <c r="H67" s="64">
        <v>1.3921869989716902</v>
      </c>
      <c r="I67" s="64">
        <f>(((H67-100%)*0.8))+100%</f>
        <v>1.3137495991773522</v>
      </c>
      <c r="J67" s="291">
        <f t="shared" si="0"/>
        <v>7.2986088843186234E-2</v>
      </c>
      <c r="K67" s="292">
        <f t="shared" ref="K67:K74" si="5">$K$4-$J$4*(I67/$I$4)</f>
        <v>0.60479168893459145</v>
      </c>
      <c r="L67" s="144"/>
      <c r="M67" s="390"/>
      <c r="N67" s="72"/>
      <c r="O67" s="178"/>
      <c r="P67" s="72"/>
      <c r="Q67" s="178"/>
      <c r="R67" s="72"/>
      <c r="S67" s="178"/>
      <c r="T67" s="88"/>
      <c r="U67" s="192"/>
      <c r="V67" s="72"/>
      <c r="W67" s="178"/>
      <c r="X67" s="72"/>
      <c r="Y67" s="178"/>
      <c r="Z67" s="72"/>
      <c r="AA67" s="178"/>
      <c r="AB67" s="88"/>
      <c r="AC67" s="176"/>
      <c r="AD67" s="71"/>
      <c r="AE67" s="184"/>
      <c r="AF67" s="71"/>
      <c r="AG67" s="179">
        <v>1.4572685185185175E-2</v>
      </c>
      <c r="AH67" s="64">
        <v>1.3921869989716902</v>
      </c>
      <c r="AI67" s="179"/>
      <c r="AJ67" s="82"/>
      <c r="AK67" s="266"/>
      <c r="AL67" s="267"/>
      <c r="AM67" s="271"/>
      <c r="AN67" s="267"/>
      <c r="AO67" s="271"/>
      <c r="AP67" s="270"/>
      <c r="AQ67" s="271"/>
      <c r="AR67" s="269"/>
      <c r="AS67" s="153"/>
      <c r="AT67" s="118"/>
      <c r="AU67" s="154"/>
      <c r="AV67" s="118"/>
      <c r="AW67" s="155"/>
      <c r="AX67" s="120"/>
      <c r="AY67" s="117"/>
      <c r="AZ67" s="118"/>
      <c r="BA67" s="119"/>
      <c r="BB67" s="118"/>
      <c r="BC67" s="119"/>
      <c r="BD67" s="125"/>
      <c r="BE67" s="117"/>
      <c r="BF67" s="118"/>
      <c r="BG67" s="119"/>
      <c r="BH67" s="118"/>
      <c r="BI67" s="119"/>
      <c r="BJ67" s="120"/>
      <c r="BK67" s="83"/>
    </row>
    <row r="68" spans="1:63" ht="15.6" customHeight="1" x14ac:dyDescent="0.3">
      <c r="B68" s="40" t="s">
        <v>758</v>
      </c>
      <c r="C68" s="9" t="s">
        <v>756</v>
      </c>
      <c r="D68" s="21">
        <v>1982</v>
      </c>
      <c r="E68" s="24" t="s">
        <v>697</v>
      </c>
      <c r="F68" s="106"/>
      <c r="G68" s="298"/>
      <c r="H68" s="63">
        <v>1.2496574403946288</v>
      </c>
      <c r="I68" s="63">
        <v>1.2496574403946288</v>
      </c>
      <c r="J68" s="291">
        <f t="shared" si="0"/>
        <v>6.9425413355257148E-2</v>
      </c>
      <c r="K68" s="292">
        <f t="shared" si="5"/>
        <v>0.60835236442252061</v>
      </c>
      <c r="L68" s="144"/>
      <c r="M68" s="390" t="s">
        <v>2118</v>
      </c>
      <c r="N68" s="63">
        <v>1.2496574403946288</v>
      </c>
      <c r="O68" s="178"/>
      <c r="P68" s="72"/>
      <c r="Q68" s="178"/>
      <c r="R68" s="72"/>
      <c r="S68" s="178"/>
      <c r="T68" s="88"/>
      <c r="U68" s="192" t="s">
        <v>1779</v>
      </c>
      <c r="V68" s="72">
        <v>1.5113314447592068</v>
      </c>
      <c r="W68" s="178"/>
      <c r="X68" s="72"/>
      <c r="Y68" s="178"/>
      <c r="Z68" s="72"/>
      <c r="AA68" s="178"/>
      <c r="AB68" s="88"/>
      <c r="AC68" s="176"/>
      <c r="AD68" s="71"/>
      <c r="AE68" s="184"/>
      <c r="AF68" s="71"/>
      <c r="AG68" s="179">
        <v>1.3844444444444437E-2</v>
      </c>
      <c r="AH68" s="72">
        <v>1.3226152434237517</v>
      </c>
      <c r="AI68" s="179"/>
      <c r="AJ68" s="82"/>
      <c r="AK68" s="266" t="s">
        <v>1202</v>
      </c>
      <c r="AL68" s="267">
        <v>1.039989680082559</v>
      </c>
      <c r="AM68" s="271"/>
      <c r="AN68" s="267"/>
      <c r="AO68" s="271"/>
      <c r="AP68" s="270"/>
      <c r="AQ68" s="271"/>
      <c r="AR68" s="269"/>
      <c r="AS68" s="153"/>
      <c r="AT68" s="118"/>
      <c r="AU68" s="154"/>
      <c r="AV68" s="118"/>
      <c r="AW68" s="155"/>
      <c r="AX68" s="120"/>
      <c r="AY68" s="117"/>
      <c r="AZ68" s="118"/>
      <c r="BA68" s="119"/>
      <c r="BB68" s="118"/>
      <c r="BC68" s="119"/>
      <c r="BD68" s="125"/>
      <c r="BE68" s="117">
        <v>5.8680555555555548E-2</v>
      </c>
      <c r="BF68" s="118">
        <v>1.3754747693977212</v>
      </c>
      <c r="BG68" s="119"/>
      <c r="BH68" s="118"/>
      <c r="BI68" s="119"/>
      <c r="BJ68" s="120"/>
      <c r="BK68" s="83"/>
    </row>
    <row r="69" spans="1:63" ht="15.6" customHeight="1" x14ac:dyDescent="0.3">
      <c r="A69" s="22"/>
      <c r="B69" s="32" t="s">
        <v>86</v>
      </c>
      <c r="C69" s="198" t="s">
        <v>85</v>
      </c>
      <c r="D69" s="196">
        <v>1977</v>
      </c>
      <c r="E69" s="304" t="s">
        <v>2259</v>
      </c>
      <c r="F69" s="207">
        <v>1</v>
      </c>
      <c r="G69" s="301">
        <v>43962</v>
      </c>
      <c r="H69" s="64">
        <v>1.3489628349178926</v>
      </c>
      <c r="I69" s="64">
        <f>(((H69-100%)*0.8))+100%</f>
        <v>1.279170267934314</v>
      </c>
      <c r="J69" s="291">
        <f t="shared" si="0"/>
        <v>7.1065014885239655E-2</v>
      </c>
      <c r="K69" s="292">
        <f t="shared" si="5"/>
        <v>0.60671276289253806</v>
      </c>
      <c r="L69" s="144"/>
      <c r="M69" s="390"/>
      <c r="N69" s="72"/>
      <c r="O69" s="178"/>
      <c r="P69" s="72"/>
      <c r="Q69" s="178"/>
      <c r="R69" s="72"/>
      <c r="S69" s="178"/>
      <c r="T69" s="88"/>
      <c r="U69" s="192"/>
      <c r="V69" s="72"/>
      <c r="W69" s="178"/>
      <c r="X69" s="72"/>
      <c r="Y69" s="178"/>
      <c r="Z69" s="72"/>
      <c r="AA69" s="178">
        <v>7.2256944444444526E-2</v>
      </c>
      <c r="AB69" s="87">
        <v>1.3489628349178926</v>
      </c>
      <c r="AC69" s="176"/>
      <c r="AD69" s="71"/>
      <c r="AE69" s="184"/>
      <c r="AF69" s="71"/>
      <c r="AG69" s="179"/>
      <c r="AH69" s="71"/>
      <c r="AI69" s="179"/>
      <c r="AJ69" s="82"/>
      <c r="AK69" s="266"/>
      <c r="AL69" s="267"/>
      <c r="AM69" s="271"/>
      <c r="AN69" s="267"/>
      <c r="AO69" s="271"/>
      <c r="AP69" s="270"/>
      <c r="AQ69" s="271"/>
      <c r="AR69" s="269"/>
      <c r="AS69" s="153"/>
      <c r="AT69" s="118"/>
      <c r="AU69" s="154"/>
      <c r="AV69" s="118"/>
      <c r="AW69" s="155"/>
      <c r="AX69" s="120"/>
      <c r="AY69" s="117">
        <v>6.2430555555555552E-2</v>
      </c>
      <c r="AZ69" s="118">
        <v>1.440320427236315</v>
      </c>
      <c r="BA69" s="119"/>
      <c r="BB69" s="118"/>
      <c r="BC69" s="119"/>
      <c r="BD69" s="125"/>
      <c r="BE69" s="117"/>
      <c r="BF69" s="118"/>
      <c r="BG69" s="119"/>
      <c r="BH69" s="118"/>
      <c r="BI69" s="119"/>
      <c r="BJ69" s="120"/>
      <c r="BK69" s="83"/>
    </row>
    <row r="70" spans="1:63" ht="15.6" customHeight="1" x14ac:dyDescent="0.3">
      <c r="A70" s="22"/>
      <c r="B70" s="139" t="s">
        <v>1572</v>
      </c>
      <c r="C70" s="19" t="s">
        <v>1523</v>
      </c>
      <c r="D70" s="145">
        <v>1989</v>
      </c>
      <c r="E70" s="31" t="s">
        <v>1524</v>
      </c>
      <c r="F70" s="106"/>
      <c r="G70" s="298"/>
      <c r="H70" s="64">
        <v>1.5883993307306192</v>
      </c>
      <c r="I70" s="64">
        <f>(((H70-100%)*0.8))+100%</f>
        <v>1.4707194645844954</v>
      </c>
      <c r="J70" s="291">
        <f t="shared" si="0"/>
        <v>8.1706636921360848E-2</v>
      </c>
      <c r="K70" s="292">
        <f t="shared" si="5"/>
        <v>0.59607114085641688</v>
      </c>
      <c r="L70" s="169"/>
      <c r="M70" s="390"/>
      <c r="N70" s="72"/>
      <c r="O70" s="178"/>
      <c r="P70" s="72"/>
      <c r="Q70" s="178"/>
      <c r="R70" s="72"/>
      <c r="S70" s="178"/>
      <c r="T70" s="88"/>
      <c r="U70" s="192"/>
      <c r="V70" s="72"/>
      <c r="W70" s="178"/>
      <c r="X70" s="72"/>
      <c r="Y70" s="178"/>
      <c r="Z70" s="72"/>
      <c r="AA70" s="178"/>
      <c r="AB70" s="88"/>
      <c r="AC70" s="176">
        <v>6.5925925925925929E-2</v>
      </c>
      <c r="AD70" s="64">
        <v>1.5883993307306192</v>
      </c>
      <c r="AE70" s="184"/>
      <c r="AF70" s="54"/>
      <c r="AG70" s="179"/>
      <c r="AH70" s="54"/>
      <c r="AI70" s="179"/>
      <c r="AJ70" s="67"/>
      <c r="AK70" s="266"/>
      <c r="AL70" s="267"/>
      <c r="AM70" s="271"/>
      <c r="AN70" s="267"/>
      <c r="AO70" s="271"/>
      <c r="AP70" s="270"/>
      <c r="AQ70" s="271"/>
      <c r="AR70" s="269"/>
      <c r="AS70" s="153"/>
      <c r="AT70" s="118"/>
      <c r="AU70" s="154"/>
      <c r="AV70" s="118"/>
      <c r="AW70" s="155"/>
      <c r="AX70" s="120"/>
      <c r="AY70" s="117"/>
      <c r="AZ70" s="118"/>
      <c r="BA70" s="119"/>
      <c r="BB70" s="118"/>
      <c r="BC70" s="119"/>
      <c r="BD70" s="125"/>
      <c r="BE70" s="117"/>
      <c r="BF70" s="118"/>
      <c r="BG70" s="119"/>
      <c r="BH70" s="118"/>
      <c r="BI70" s="119"/>
      <c r="BJ70" s="120"/>
      <c r="BK70" s="47"/>
    </row>
    <row r="71" spans="1:63" ht="15.6" customHeight="1" x14ac:dyDescent="0.3">
      <c r="B71" s="32" t="s">
        <v>88</v>
      </c>
      <c r="C71" s="9" t="s">
        <v>87</v>
      </c>
      <c r="D71" s="21">
        <v>1975</v>
      </c>
      <c r="E71" s="24" t="s">
        <v>766</v>
      </c>
      <c r="F71" s="106"/>
      <c r="G71" s="298"/>
      <c r="H71" s="63">
        <v>1.3201338538761851</v>
      </c>
      <c r="I71" s="63">
        <v>1.3201338538761851</v>
      </c>
      <c r="J71" s="291">
        <f t="shared" si="0"/>
        <v>7.3340769659788058E-2</v>
      </c>
      <c r="K71" s="292">
        <f t="shared" si="5"/>
        <v>0.60443700811798962</v>
      </c>
      <c r="L71" s="144"/>
      <c r="M71" s="390" t="s">
        <v>2119</v>
      </c>
      <c r="N71" s="72">
        <v>1.3381748424225817</v>
      </c>
      <c r="O71" s="178"/>
      <c r="P71" s="72"/>
      <c r="Q71" s="178"/>
      <c r="R71" s="72"/>
      <c r="S71" s="178"/>
      <c r="T71" s="88"/>
      <c r="U71" s="192"/>
      <c r="V71" s="72"/>
      <c r="W71" s="178"/>
      <c r="X71" s="72"/>
      <c r="Y71" s="178"/>
      <c r="Z71" s="72"/>
      <c r="AA71" s="178"/>
      <c r="AB71" s="88"/>
      <c r="AC71" s="176">
        <v>5.4791666666666662E-2</v>
      </c>
      <c r="AD71" s="63">
        <v>1.3201338538761851</v>
      </c>
      <c r="AE71" s="184"/>
      <c r="AF71" s="71"/>
      <c r="AG71" s="179">
        <v>1.4531018518518568E-2</v>
      </c>
      <c r="AH71" s="71">
        <v>1.3882064153739118</v>
      </c>
      <c r="AI71" s="179"/>
      <c r="AJ71" s="82"/>
      <c r="AK71" s="266"/>
      <c r="AL71" s="267"/>
      <c r="AM71" s="271"/>
      <c r="AN71" s="267"/>
      <c r="AO71" s="271"/>
      <c r="AP71" s="270"/>
      <c r="AQ71" s="271"/>
      <c r="AR71" s="269"/>
      <c r="AS71" s="153">
        <v>6.3460648148148155E-2</v>
      </c>
      <c r="AT71" s="118">
        <v>1.5243258270781206</v>
      </c>
      <c r="AU71" s="154">
        <v>5.5254629629629626E-2</v>
      </c>
      <c r="AV71" s="118">
        <v>1.2612945838837515</v>
      </c>
      <c r="AW71" s="155">
        <v>1.5607253086419753E-2</v>
      </c>
      <c r="AX71" s="120">
        <v>1.4082712525238459</v>
      </c>
      <c r="AY71" s="117">
        <v>5.8020833333333334E-2</v>
      </c>
      <c r="AZ71" s="118">
        <v>1.3385847797062751</v>
      </c>
      <c r="BA71" s="119">
        <v>5.8298611111111114E-2</v>
      </c>
      <c r="BB71" s="118">
        <v>1.315830721003135</v>
      </c>
      <c r="BC71" s="119">
        <v>1.622608024691358E-2</v>
      </c>
      <c r="BD71" s="125">
        <v>1.4655376681301833</v>
      </c>
      <c r="BE71" s="117">
        <v>5.6226851851851854E-2</v>
      </c>
      <c r="BF71" s="118">
        <v>1.3179598480737929</v>
      </c>
      <c r="BG71" s="119" t="s">
        <v>589</v>
      </c>
      <c r="BH71" s="118"/>
      <c r="BI71" s="119">
        <v>1.6073302469135804E-2</v>
      </c>
      <c r="BJ71" s="120">
        <v>1.4970714003377774</v>
      </c>
      <c r="BK71" s="83"/>
    </row>
    <row r="72" spans="1:63" ht="15.6" customHeight="1" x14ac:dyDescent="0.3">
      <c r="A72" s="22"/>
      <c r="B72" s="139" t="s">
        <v>1564</v>
      </c>
      <c r="C72" s="19" t="s">
        <v>1508</v>
      </c>
      <c r="D72" s="145">
        <v>1986</v>
      </c>
      <c r="E72" s="31" t="s">
        <v>1509</v>
      </c>
      <c r="F72" s="106"/>
      <c r="G72" s="298"/>
      <c r="H72" s="63">
        <v>1.3800892359174568</v>
      </c>
      <c r="I72" s="63">
        <v>1.3800892359174568</v>
      </c>
      <c r="J72" s="291">
        <f t="shared" ref="J72:J136" si="6">$J$4*I72</f>
        <v>7.6671624217636486E-2</v>
      </c>
      <c r="K72" s="292">
        <f t="shared" si="5"/>
        <v>0.60110615356014119</v>
      </c>
      <c r="L72" s="169"/>
      <c r="M72" s="390" t="s">
        <v>2120</v>
      </c>
      <c r="N72" s="72">
        <v>1.5434365579610854</v>
      </c>
      <c r="O72" s="178"/>
      <c r="P72" s="72"/>
      <c r="Q72" s="178"/>
      <c r="R72" s="72"/>
      <c r="S72" s="178"/>
      <c r="T72" s="88"/>
      <c r="U72" s="192"/>
      <c r="V72" s="72"/>
      <c r="W72" s="178"/>
      <c r="X72" s="72"/>
      <c r="Y72" s="178"/>
      <c r="Z72" s="72"/>
      <c r="AA72" s="178"/>
      <c r="AB72" s="88"/>
      <c r="AC72" s="176">
        <v>5.7280092592592591E-2</v>
      </c>
      <c r="AD72" s="63">
        <v>1.3800892359174568</v>
      </c>
      <c r="AE72" s="184"/>
      <c r="AF72" s="54"/>
      <c r="AG72" s="179"/>
      <c r="AH72" s="54"/>
      <c r="AI72" s="179"/>
      <c r="AJ72" s="67"/>
      <c r="AK72" s="266"/>
      <c r="AL72" s="267"/>
      <c r="AM72" s="271"/>
      <c r="AN72" s="267"/>
      <c r="AO72" s="271"/>
      <c r="AP72" s="270"/>
      <c r="AQ72" s="271"/>
      <c r="AR72" s="269"/>
      <c r="AS72" s="153"/>
      <c r="AT72" s="118"/>
      <c r="AU72" s="154"/>
      <c r="AV72" s="118"/>
      <c r="AW72" s="155"/>
      <c r="AX72" s="120"/>
      <c r="AY72" s="117"/>
      <c r="AZ72" s="118"/>
      <c r="BA72" s="119"/>
      <c r="BB72" s="118"/>
      <c r="BC72" s="119"/>
      <c r="BD72" s="125"/>
      <c r="BE72" s="117"/>
      <c r="BF72" s="118"/>
      <c r="BG72" s="119"/>
      <c r="BH72" s="118"/>
      <c r="BI72" s="119"/>
      <c r="BJ72" s="120"/>
      <c r="BK72" s="47"/>
    </row>
    <row r="73" spans="1:63" ht="15.6" customHeight="1" x14ac:dyDescent="0.3">
      <c r="B73" s="32" t="s">
        <v>1974</v>
      </c>
      <c r="C73" s="162" t="s">
        <v>1929</v>
      </c>
      <c r="D73" s="21">
        <v>1984</v>
      </c>
      <c r="E73" s="12" t="s">
        <v>2023</v>
      </c>
      <c r="F73" s="106"/>
      <c r="G73" s="299"/>
      <c r="H73" s="64">
        <v>1.6927925459029876</v>
      </c>
      <c r="I73" s="64">
        <f>(((H73-100%)*0.8))+100%</f>
        <v>1.5542340367223901</v>
      </c>
      <c r="J73" s="291">
        <f t="shared" si="6"/>
        <v>8.6346335373466115E-2</v>
      </c>
      <c r="K73" s="292">
        <f t="shared" si="5"/>
        <v>0.59143144240431156</v>
      </c>
      <c r="L73" s="50"/>
      <c r="M73" s="390" t="s">
        <v>2121</v>
      </c>
      <c r="N73" s="64">
        <v>1.6927925459029876</v>
      </c>
      <c r="O73" s="178"/>
      <c r="P73" s="72"/>
      <c r="Q73" s="178"/>
      <c r="R73" s="72"/>
      <c r="S73" s="178"/>
      <c r="T73" s="88"/>
      <c r="U73" s="387"/>
      <c r="V73" s="179"/>
      <c r="W73" s="54"/>
      <c r="X73" s="179"/>
      <c r="Y73" s="54"/>
      <c r="Z73" s="179"/>
      <c r="AA73" s="54"/>
      <c r="AB73" s="230"/>
      <c r="AC73" s="231"/>
      <c r="AD73" s="179"/>
      <c r="AE73" s="56"/>
      <c r="AF73" s="179"/>
      <c r="AG73" s="54"/>
      <c r="AH73" s="179"/>
      <c r="AI73" s="232"/>
      <c r="AJ73" s="230"/>
      <c r="AK73" s="272"/>
      <c r="AL73" s="268"/>
      <c r="AM73" s="270"/>
      <c r="AN73" s="268"/>
      <c r="AO73" s="270"/>
      <c r="AP73" s="271"/>
      <c r="AQ73" s="270"/>
      <c r="AR73" s="273"/>
      <c r="AS73" s="233"/>
      <c r="AT73" s="45"/>
      <c r="AU73" s="61"/>
      <c r="AV73" s="46"/>
      <c r="AW73" s="61"/>
      <c r="AX73" s="234"/>
      <c r="AY73" s="235"/>
      <c r="AZ73" s="16"/>
      <c r="BA73" s="61"/>
      <c r="BB73" s="16"/>
      <c r="BC73" s="61"/>
      <c r="BD73" s="236"/>
      <c r="BE73" s="235"/>
      <c r="BF73" s="16"/>
      <c r="BG73" s="61"/>
      <c r="BH73" s="16"/>
      <c r="BI73" s="61"/>
      <c r="BJ73" s="237"/>
      <c r="BK73" s="47"/>
    </row>
    <row r="74" spans="1:63" ht="15.6" customHeight="1" x14ac:dyDescent="0.3">
      <c r="A74" s="22"/>
      <c r="B74" s="32" t="s">
        <v>98</v>
      </c>
      <c r="C74" s="9" t="s">
        <v>97</v>
      </c>
      <c r="D74" s="21">
        <v>1988</v>
      </c>
      <c r="E74" s="24" t="s">
        <v>705</v>
      </c>
      <c r="F74" s="106"/>
      <c r="G74" s="298"/>
      <c r="H74" s="64">
        <v>1.2906188497703932</v>
      </c>
      <c r="I74" s="64">
        <f>(((H74-100%)*0.8))+100%</f>
        <v>1.2324950798163146</v>
      </c>
      <c r="J74" s="291">
        <f t="shared" si="6"/>
        <v>6.8471948878684144E-2</v>
      </c>
      <c r="K74" s="292">
        <f t="shared" si="5"/>
        <v>0.60930582889909357</v>
      </c>
      <c r="L74" s="144"/>
      <c r="M74" s="390"/>
      <c r="N74" s="72"/>
      <c r="O74" s="178"/>
      <c r="P74" s="72"/>
      <c r="Q74" s="178"/>
      <c r="R74" s="72"/>
      <c r="S74" s="178"/>
      <c r="T74" s="88"/>
      <c r="U74" s="192"/>
      <c r="V74" s="72"/>
      <c r="W74" s="178"/>
      <c r="X74" s="72"/>
      <c r="Y74" s="178"/>
      <c r="Z74" s="72"/>
      <c r="AA74" s="178"/>
      <c r="AB74" s="88"/>
      <c r="AC74" s="176"/>
      <c r="AD74" s="71"/>
      <c r="AE74" s="184"/>
      <c r="AF74" s="71"/>
      <c r="AG74" s="179"/>
      <c r="AH74" s="71"/>
      <c r="AI74" s="179">
        <v>6.8310185185185279E-2</v>
      </c>
      <c r="AJ74" s="87">
        <v>1.2906188497703932</v>
      </c>
      <c r="AK74" s="266"/>
      <c r="AL74" s="267"/>
      <c r="AM74" s="271"/>
      <c r="AN74" s="267"/>
      <c r="AO74" s="271"/>
      <c r="AP74" s="270"/>
      <c r="AQ74" s="271"/>
      <c r="AR74" s="269"/>
      <c r="AS74" s="153">
        <v>5.258101851851852E-2</v>
      </c>
      <c r="AT74" s="118">
        <v>1.2629969418960243</v>
      </c>
      <c r="AU74" s="154"/>
      <c r="AV74" s="118"/>
      <c r="AW74" s="155"/>
      <c r="AX74" s="120"/>
      <c r="AY74" s="117"/>
      <c r="AZ74" s="118"/>
      <c r="BA74" s="119"/>
      <c r="BB74" s="118"/>
      <c r="BC74" s="119"/>
      <c r="BD74" s="125"/>
      <c r="BE74" s="117"/>
      <c r="BF74" s="118"/>
      <c r="BG74" s="119"/>
      <c r="BH74" s="118"/>
      <c r="BI74" s="119"/>
      <c r="BJ74" s="120"/>
      <c r="BK74" s="83"/>
    </row>
    <row r="75" spans="1:63" ht="15.6" customHeight="1" x14ac:dyDescent="0.3">
      <c r="A75" s="22"/>
      <c r="B75" s="139" t="s">
        <v>1587</v>
      </c>
      <c r="C75" s="19" t="s">
        <v>1542</v>
      </c>
      <c r="D75" s="145">
        <v>1982</v>
      </c>
      <c r="E75" s="31" t="s">
        <v>1543</v>
      </c>
      <c r="F75" s="106"/>
      <c r="G75" s="298"/>
      <c r="H75" s="64">
        <v>2.8237590630228668</v>
      </c>
      <c r="I75" s="64">
        <f>(((H75-100%)*0.8))+100%</f>
        <v>2.4590072504182938</v>
      </c>
      <c r="J75" s="291">
        <f t="shared" si="6"/>
        <v>0.13661151391212742</v>
      </c>
      <c r="K75" s="423">
        <v>0.58339120370370368</v>
      </c>
      <c r="L75" s="169"/>
      <c r="M75" s="390"/>
      <c r="N75" s="72"/>
      <c r="O75" s="178"/>
      <c r="P75" s="72"/>
      <c r="Q75" s="178"/>
      <c r="R75" s="72"/>
      <c r="S75" s="178"/>
      <c r="T75" s="88"/>
      <c r="U75" s="192"/>
      <c r="V75" s="72"/>
      <c r="W75" s="178"/>
      <c r="X75" s="72"/>
      <c r="Y75" s="178"/>
      <c r="Z75" s="72"/>
      <c r="AA75" s="178"/>
      <c r="AB75" s="88"/>
      <c r="AC75" s="176">
        <v>0.11719907407407408</v>
      </c>
      <c r="AD75" s="64">
        <v>2.8237590630228668</v>
      </c>
      <c r="AE75" s="184"/>
      <c r="AF75" s="54"/>
      <c r="AG75" s="179"/>
      <c r="AH75" s="54"/>
      <c r="AI75" s="179"/>
      <c r="AJ75" s="67"/>
      <c r="AK75" s="266"/>
      <c r="AL75" s="267"/>
      <c r="AM75" s="271"/>
      <c r="AN75" s="267"/>
      <c r="AO75" s="271"/>
      <c r="AP75" s="270"/>
      <c r="AQ75" s="271"/>
      <c r="AR75" s="269"/>
      <c r="AS75" s="153"/>
      <c r="AT75" s="118"/>
      <c r="AU75" s="154"/>
      <c r="AV75" s="118"/>
      <c r="AW75" s="155"/>
      <c r="AX75" s="120"/>
      <c r="AY75" s="117"/>
      <c r="AZ75" s="118"/>
      <c r="BA75" s="119"/>
      <c r="BB75" s="118"/>
      <c r="BC75" s="119"/>
      <c r="BD75" s="125"/>
      <c r="BE75" s="117"/>
      <c r="BF75" s="118"/>
      <c r="BG75" s="119"/>
      <c r="BH75" s="118"/>
      <c r="BI75" s="119"/>
      <c r="BJ75" s="120"/>
      <c r="BK75" s="47"/>
    </row>
    <row r="76" spans="1:63" ht="15.6" customHeight="1" x14ac:dyDescent="0.3">
      <c r="B76" s="139" t="s">
        <v>1562</v>
      </c>
      <c r="C76" s="19" t="s">
        <v>1505</v>
      </c>
      <c r="D76" s="145">
        <v>1977</v>
      </c>
      <c r="E76" s="31" t="s">
        <v>1506</v>
      </c>
      <c r="F76" s="106"/>
      <c r="G76" s="298"/>
      <c r="H76" s="63">
        <v>1.2885722115648124</v>
      </c>
      <c r="I76" s="63">
        <v>1.2885722115648124</v>
      </c>
      <c r="J76" s="291">
        <f t="shared" si="6"/>
        <v>7.1587345086934012E-2</v>
      </c>
      <c r="K76" s="292">
        <f t="shared" ref="K76:K96" si="7">$K$4-$J$4*(I76/$I$4)</f>
        <v>0.60619043269084372</v>
      </c>
      <c r="L76" s="169"/>
      <c r="M76" s="390" t="s">
        <v>2122</v>
      </c>
      <c r="N76" s="63">
        <v>1.2885722115648124</v>
      </c>
      <c r="O76" s="178"/>
      <c r="P76" s="72"/>
      <c r="Q76" s="178"/>
      <c r="R76" s="72"/>
      <c r="S76" s="178"/>
      <c r="T76" s="88"/>
      <c r="U76" s="192"/>
      <c r="V76" s="72"/>
      <c r="W76" s="178"/>
      <c r="X76" s="72"/>
      <c r="Y76" s="178"/>
      <c r="Z76" s="72"/>
      <c r="AA76" s="178"/>
      <c r="AB76" s="88"/>
      <c r="AC76" s="176">
        <v>5.6273148148148149E-2</v>
      </c>
      <c r="AD76" s="72">
        <v>1.3558282208588959</v>
      </c>
      <c r="AE76" s="184"/>
      <c r="AF76" s="54"/>
      <c r="AG76" s="179"/>
      <c r="AH76" s="54"/>
      <c r="AI76" s="179"/>
      <c r="AJ76" s="67"/>
      <c r="AK76" s="266"/>
      <c r="AL76" s="267"/>
      <c r="AM76" s="271"/>
      <c r="AN76" s="267"/>
      <c r="AO76" s="271"/>
      <c r="AP76" s="270"/>
      <c r="AQ76" s="271"/>
      <c r="AR76" s="269"/>
      <c r="AS76" s="153"/>
      <c r="AT76" s="118"/>
      <c r="AU76" s="154"/>
      <c r="AV76" s="118"/>
      <c r="AW76" s="155"/>
      <c r="AX76" s="120"/>
      <c r="AY76" s="117"/>
      <c r="AZ76" s="118"/>
      <c r="BA76" s="119"/>
      <c r="BB76" s="118"/>
      <c r="BC76" s="119"/>
      <c r="BD76" s="125"/>
      <c r="BE76" s="117"/>
      <c r="BF76" s="118"/>
      <c r="BG76" s="119"/>
      <c r="BH76" s="118"/>
      <c r="BI76" s="119"/>
      <c r="BJ76" s="120"/>
      <c r="BK76" s="47"/>
    </row>
    <row r="77" spans="1:63" ht="15.6" customHeight="1" x14ac:dyDescent="0.3">
      <c r="B77" s="40" t="s">
        <v>677</v>
      </c>
      <c r="C77" s="9" t="s">
        <v>672</v>
      </c>
      <c r="D77" s="21">
        <v>2000</v>
      </c>
      <c r="E77" s="24" t="s">
        <v>735</v>
      </c>
      <c r="F77" s="106"/>
      <c r="G77" s="298"/>
      <c r="H77" s="63">
        <v>1.4827105409927497</v>
      </c>
      <c r="I77" s="63">
        <v>1.4827105409927497</v>
      </c>
      <c r="J77" s="291">
        <f t="shared" si="6"/>
        <v>8.2372807832930536E-2</v>
      </c>
      <c r="K77" s="292">
        <f t="shared" si="7"/>
        <v>0.59540496994484715</v>
      </c>
      <c r="L77" s="144"/>
      <c r="M77" s="390"/>
      <c r="N77" s="72"/>
      <c r="O77" s="178"/>
      <c r="P77" s="72"/>
      <c r="Q77" s="178"/>
      <c r="R77" s="72"/>
      <c r="S77" s="178"/>
      <c r="T77" s="88"/>
      <c r="U77" s="192"/>
      <c r="V77" s="72"/>
      <c r="W77" s="178"/>
      <c r="X77" s="72"/>
      <c r="Y77" s="178"/>
      <c r="Z77" s="72"/>
      <c r="AA77" s="178"/>
      <c r="AB77" s="88"/>
      <c r="AC77" s="176">
        <v>6.1539351851851852E-2</v>
      </c>
      <c r="AD77" s="63">
        <v>1.4827105409927497</v>
      </c>
      <c r="AE77" s="184"/>
      <c r="AF77" s="71"/>
      <c r="AG77" s="179">
        <v>1.7179282407407293E-2</v>
      </c>
      <c r="AH77" s="72">
        <v>1.6412056745430614</v>
      </c>
      <c r="AI77" s="179"/>
      <c r="AJ77" s="82"/>
      <c r="AK77" s="266"/>
      <c r="AL77" s="267"/>
      <c r="AM77" s="271"/>
      <c r="AN77" s="267"/>
      <c r="AO77" s="271"/>
      <c r="AP77" s="270"/>
      <c r="AQ77" s="271"/>
      <c r="AR77" s="269"/>
      <c r="AS77" s="153">
        <v>8.1377314814814819E-2</v>
      </c>
      <c r="AT77" s="118">
        <v>1.954684459271615</v>
      </c>
      <c r="AU77" s="154"/>
      <c r="AV77" s="118"/>
      <c r="AW77" s="155"/>
      <c r="AX77" s="120"/>
      <c r="AY77" s="117"/>
      <c r="AZ77" s="118"/>
      <c r="BA77" s="119"/>
      <c r="BB77" s="118"/>
      <c r="BC77" s="119"/>
      <c r="BD77" s="125"/>
      <c r="BE77" s="117"/>
      <c r="BF77" s="118"/>
      <c r="BG77" s="119"/>
      <c r="BH77" s="118"/>
      <c r="BI77" s="119"/>
      <c r="BJ77" s="120"/>
      <c r="BK77" s="83"/>
    </row>
    <row r="78" spans="1:63" ht="15.6" customHeight="1" x14ac:dyDescent="0.3">
      <c r="B78" s="32" t="s">
        <v>1294</v>
      </c>
      <c r="C78" s="203" t="s">
        <v>1279</v>
      </c>
      <c r="D78" s="196">
        <v>1980</v>
      </c>
      <c r="E78" s="195" t="s">
        <v>1905</v>
      </c>
      <c r="F78" s="207">
        <v>1</v>
      </c>
      <c r="G78" s="412">
        <v>43966</v>
      </c>
      <c r="H78" s="63">
        <v>1.143756294058409</v>
      </c>
      <c r="I78" s="63">
        <v>1.143756294058409</v>
      </c>
      <c r="J78" s="291">
        <f t="shared" si="6"/>
        <v>6.3542016336578272E-2</v>
      </c>
      <c r="K78" s="292">
        <f t="shared" si="7"/>
        <v>0.6142357614411994</v>
      </c>
      <c r="L78" s="144"/>
      <c r="M78" s="390"/>
      <c r="N78" s="72"/>
      <c r="O78" s="178">
        <v>5.3506944444444503E-2</v>
      </c>
      <c r="P78" s="72">
        <v>1.1859928168291467</v>
      </c>
      <c r="Q78" s="178"/>
      <c r="R78" s="72"/>
      <c r="S78" s="178"/>
      <c r="T78" s="88"/>
      <c r="U78" s="192"/>
      <c r="V78" s="72"/>
      <c r="W78" s="178">
        <v>5.2581018518518485E-2</v>
      </c>
      <c r="X78" s="63">
        <v>1.143756294058409</v>
      </c>
      <c r="Y78" s="178"/>
      <c r="Z78" s="72"/>
      <c r="AA78" s="178"/>
      <c r="AB78" s="88"/>
      <c r="AC78" s="176"/>
      <c r="AD78" s="71"/>
      <c r="AE78" s="184">
        <v>5.2511574074074079E-2</v>
      </c>
      <c r="AF78" s="72">
        <v>1.2389404696886948</v>
      </c>
      <c r="AG78" s="179">
        <v>1.4002314814814842E-2</v>
      </c>
      <c r="AH78" s="71">
        <v>1.3376972323886929</v>
      </c>
      <c r="AI78" s="179"/>
      <c r="AJ78" s="82"/>
      <c r="AK78" s="266"/>
      <c r="AL78" s="267"/>
      <c r="AM78" s="271"/>
      <c r="AN78" s="267"/>
      <c r="AO78" s="271"/>
      <c r="AP78" s="270"/>
      <c r="AQ78" s="271"/>
      <c r="AR78" s="269"/>
      <c r="AS78" s="153"/>
      <c r="AT78" s="118"/>
      <c r="AU78" s="154"/>
      <c r="AV78" s="118"/>
      <c r="AW78" s="155"/>
      <c r="AX78" s="120"/>
      <c r="AY78" s="117"/>
      <c r="AZ78" s="118"/>
      <c r="BA78" s="119"/>
      <c r="BB78" s="118"/>
      <c r="BC78" s="119"/>
      <c r="BD78" s="125"/>
      <c r="BE78" s="117"/>
      <c r="BF78" s="118"/>
      <c r="BG78" s="119"/>
      <c r="BH78" s="118"/>
      <c r="BI78" s="119"/>
      <c r="BJ78" s="120"/>
      <c r="BK78" s="83"/>
    </row>
    <row r="79" spans="1:63" ht="15.6" customHeight="1" x14ac:dyDescent="0.3">
      <c r="B79" s="139" t="s">
        <v>1550</v>
      </c>
      <c r="C79" s="19" t="s">
        <v>1487</v>
      </c>
      <c r="D79" s="145">
        <v>1988</v>
      </c>
      <c r="E79" s="24" t="s">
        <v>766</v>
      </c>
      <c r="F79" s="106"/>
      <c r="G79" s="298"/>
      <c r="H79" s="63">
        <v>1.3157915057915059</v>
      </c>
      <c r="I79" s="63">
        <v>1.3157915057915059</v>
      </c>
      <c r="J79" s="291">
        <f t="shared" si="6"/>
        <v>7.3099528099528105E-2</v>
      </c>
      <c r="K79" s="292">
        <f t="shared" si="7"/>
        <v>0.60467824967824957</v>
      </c>
      <c r="L79" s="169"/>
      <c r="M79" s="390"/>
      <c r="N79" s="72"/>
      <c r="O79" s="178"/>
      <c r="P79" s="72"/>
      <c r="Q79" s="178">
        <v>1.5777314814814813E-2</v>
      </c>
      <c r="R79" s="63">
        <v>1.3157915057915059</v>
      </c>
      <c r="S79" s="178">
        <v>7.4965277777777839E-2</v>
      </c>
      <c r="T79" s="88">
        <v>1.3816126279863492</v>
      </c>
      <c r="U79" s="192"/>
      <c r="V79" s="72"/>
      <c r="W79" s="178"/>
      <c r="X79" s="72"/>
      <c r="Y79" s="178">
        <v>1.490057870370376E-2</v>
      </c>
      <c r="Z79" s="72">
        <v>1.3368188237248666</v>
      </c>
      <c r="AA79" s="178"/>
      <c r="AB79" s="88"/>
      <c r="AC79" s="176">
        <v>6.232638888888889E-2</v>
      </c>
      <c r="AD79" s="72">
        <v>1.5016731734523145</v>
      </c>
      <c r="AE79" s="184"/>
      <c r="AF79" s="54"/>
      <c r="AG79" s="179"/>
      <c r="AH79" s="54"/>
      <c r="AI79" s="179"/>
      <c r="AJ79" s="67"/>
      <c r="AK79" s="266"/>
      <c r="AL79" s="267"/>
      <c r="AM79" s="271"/>
      <c r="AN79" s="267"/>
      <c r="AO79" s="271"/>
      <c r="AP79" s="270"/>
      <c r="AQ79" s="271"/>
      <c r="AR79" s="269"/>
      <c r="AS79" s="153"/>
      <c r="AT79" s="118"/>
      <c r="AU79" s="154"/>
      <c r="AV79" s="118"/>
      <c r="AW79" s="155"/>
      <c r="AX79" s="120"/>
      <c r="AY79" s="117"/>
      <c r="AZ79" s="118"/>
      <c r="BA79" s="119"/>
      <c r="BB79" s="118"/>
      <c r="BC79" s="119"/>
      <c r="BD79" s="125"/>
      <c r="BE79" s="117"/>
      <c r="BF79" s="118"/>
      <c r="BG79" s="119"/>
      <c r="BH79" s="118"/>
      <c r="BI79" s="119"/>
      <c r="BJ79" s="120"/>
      <c r="BK79" s="47"/>
    </row>
    <row r="80" spans="1:63" ht="15.6" customHeight="1" x14ac:dyDescent="0.3">
      <c r="B80" s="32" t="s">
        <v>2004</v>
      </c>
      <c r="C80" s="19" t="s">
        <v>2059</v>
      </c>
      <c r="D80" s="145">
        <v>1991</v>
      </c>
      <c r="E80" s="12"/>
      <c r="F80" s="106"/>
      <c r="G80" s="298"/>
      <c r="H80" s="64">
        <v>1.4617752693689112</v>
      </c>
      <c r="I80" s="64">
        <f>(((H80-100%)*0.8))+100%</f>
        <v>1.3694202154951289</v>
      </c>
      <c r="J80" s="291">
        <f t="shared" si="6"/>
        <v>7.6078900860840487E-2</v>
      </c>
      <c r="K80" s="292">
        <f t="shared" si="7"/>
        <v>0.60169887691693724</v>
      </c>
      <c r="L80" s="50"/>
      <c r="M80" s="390" t="s">
        <v>2123</v>
      </c>
      <c r="N80" s="72" t="s">
        <v>589</v>
      </c>
      <c r="O80" s="178">
        <v>6.5949074074074132E-2</v>
      </c>
      <c r="P80" s="64">
        <v>1.4617752693689112</v>
      </c>
      <c r="Q80" s="178"/>
      <c r="R80" s="72"/>
      <c r="S80" s="178"/>
      <c r="T80" s="88"/>
      <c r="U80" s="191"/>
      <c r="V80" s="54"/>
      <c r="W80" s="179"/>
      <c r="X80" s="54"/>
      <c r="Y80" s="179"/>
      <c r="Z80" s="54"/>
      <c r="AA80" s="179"/>
      <c r="AB80" s="70"/>
      <c r="AC80" s="176"/>
      <c r="AD80" s="54"/>
      <c r="AE80" s="184"/>
      <c r="AF80" s="54"/>
      <c r="AG80" s="179"/>
      <c r="AH80" s="54"/>
      <c r="AI80" s="179"/>
      <c r="AJ80" s="67"/>
      <c r="AK80" s="266"/>
      <c r="AL80" s="267"/>
      <c r="AM80" s="271"/>
      <c r="AN80" s="267"/>
      <c r="AO80" s="271"/>
      <c r="AP80" s="270"/>
      <c r="AQ80" s="271"/>
      <c r="AR80" s="269"/>
      <c r="AS80" s="108"/>
      <c r="AT80" s="61"/>
      <c r="AU80" s="45"/>
      <c r="AV80" s="61"/>
      <c r="AW80" s="46"/>
      <c r="AX80" s="59"/>
      <c r="AY80" s="165"/>
      <c r="AZ80" s="61"/>
      <c r="BA80" s="16"/>
      <c r="BB80" s="61"/>
      <c r="BC80" s="16"/>
      <c r="BD80" s="167"/>
      <c r="BE80" s="165"/>
      <c r="BF80" s="61"/>
      <c r="BG80" s="16"/>
      <c r="BH80" s="61"/>
      <c r="BI80" s="16"/>
      <c r="BJ80" s="59"/>
      <c r="BK80" s="47"/>
    </row>
    <row r="81" spans="2:63" ht="15.6" customHeight="1" x14ac:dyDescent="0.3">
      <c r="B81" s="32" t="s">
        <v>1754</v>
      </c>
      <c r="C81" s="198" t="s">
        <v>1732</v>
      </c>
      <c r="D81" s="196">
        <v>1986</v>
      </c>
      <c r="E81" s="198" t="s">
        <v>2033</v>
      </c>
      <c r="F81" s="207">
        <v>1</v>
      </c>
      <c r="G81" s="301">
        <v>43839</v>
      </c>
      <c r="H81" s="63">
        <v>1.5445619335347442</v>
      </c>
      <c r="I81" s="63">
        <v>1.5445619335347442</v>
      </c>
      <c r="J81" s="291">
        <f t="shared" si="6"/>
        <v>8.5808996307485785E-2</v>
      </c>
      <c r="K81" s="292">
        <f t="shared" si="7"/>
        <v>0.59196878147029186</v>
      </c>
      <c r="L81" s="50"/>
      <c r="M81" s="390"/>
      <c r="N81" s="72"/>
      <c r="O81" s="178">
        <v>7.9918981481481466E-2</v>
      </c>
      <c r="P81" s="72">
        <v>1.7714212416623942</v>
      </c>
      <c r="Q81" s="178"/>
      <c r="R81" s="72"/>
      <c r="S81" s="178"/>
      <c r="T81" s="88"/>
      <c r="U81" s="191"/>
      <c r="V81" s="71"/>
      <c r="W81" s="179">
        <v>7.1006944444444442E-2</v>
      </c>
      <c r="X81" s="63">
        <v>1.5445619335347442</v>
      </c>
      <c r="Y81" s="179"/>
      <c r="Z81" s="54"/>
      <c r="AA81" s="179"/>
      <c r="AB81" s="70"/>
      <c r="AC81" s="176"/>
      <c r="AD81" s="54"/>
      <c r="AE81" s="184"/>
      <c r="AF81" s="54"/>
      <c r="AG81" s="179"/>
      <c r="AH81" s="54"/>
      <c r="AI81" s="179"/>
      <c r="AJ81" s="67"/>
      <c r="AK81" s="266"/>
      <c r="AL81" s="267"/>
      <c r="AM81" s="271"/>
      <c r="AN81" s="267"/>
      <c r="AO81" s="271"/>
      <c r="AP81" s="270"/>
      <c r="AQ81" s="271"/>
      <c r="AR81" s="269"/>
      <c r="AS81" s="153"/>
      <c r="AT81" s="118"/>
      <c r="AU81" s="154"/>
      <c r="AV81" s="118"/>
      <c r="AW81" s="155"/>
      <c r="AX81" s="120"/>
      <c r="AY81" s="165"/>
      <c r="AZ81" s="61"/>
      <c r="BA81" s="16"/>
      <c r="BB81" s="61"/>
      <c r="BC81" s="16"/>
      <c r="BD81" s="167"/>
      <c r="BE81" s="165"/>
      <c r="BF81" s="61"/>
      <c r="BG81" s="16"/>
      <c r="BH81" s="61"/>
      <c r="BI81" s="16"/>
      <c r="BJ81" s="59"/>
      <c r="BK81" s="47"/>
    </row>
    <row r="82" spans="2:63" ht="15.6" customHeight="1" x14ac:dyDescent="0.3">
      <c r="B82" s="32" t="s">
        <v>1696</v>
      </c>
      <c r="C82" s="161" t="s">
        <v>1685</v>
      </c>
      <c r="D82" s="21">
        <v>1977</v>
      </c>
      <c r="E82" s="26" t="s">
        <v>1715</v>
      </c>
      <c r="F82" s="106"/>
      <c r="G82" s="298"/>
      <c r="H82" s="164">
        <v>1.6347503738162259</v>
      </c>
      <c r="I82" s="64">
        <f>(((H82-100%)*0.8))+100%</f>
        <v>1.5078002990529806</v>
      </c>
      <c r="J82" s="291">
        <f t="shared" si="6"/>
        <v>8.3766683280721135E-2</v>
      </c>
      <c r="K82" s="292">
        <f t="shared" si="7"/>
        <v>0.59401109449705658</v>
      </c>
      <c r="L82" s="50"/>
      <c r="M82" s="390"/>
      <c r="N82" s="72"/>
      <c r="O82" s="178"/>
      <c r="P82" s="72"/>
      <c r="Q82" s="178"/>
      <c r="R82" s="72"/>
      <c r="S82" s="178"/>
      <c r="T82" s="88"/>
      <c r="U82" s="191"/>
      <c r="V82" s="71"/>
      <c r="W82" s="179"/>
      <c r="X82" s="71"/>
      <c r="Y82" s="179">
        <v>1.8221412037036915E-2</v>
      </c>
      <c r="Z82" s="164">
        <v>1.6347503738162259</v>
      </c>
      <c r="AA82" s="179"/>
      <c r="AB82" s="70"/>
      <c r="AC82" s="176"/>
      <c r="AD82" s="54"/>
      <c r="AE82" s="184"/>
      <c r="AF82" s="54"/>
      <c r="AG82" s="179"/>
      <c r="AH82" s="54"/>
      <c r="AI82" s="179"/>
      <c r="AJ82" s="67"/>
      <c r="AK82" s="266"/>
      <c r="AL82" s="267"/>
      <c r="AM82" s="271"/>
      <c r="AN82" s="267"/>
      <c r="AO82" s="271"/>
      <c r="AP82" s="270"/>
      <c r="AQ82" s="271"/>
      <c r="AR82" s="269"/>
      <c r="AS82" s="153"/>
      <c r="AT82" s="118"/>
      <c r="AU82" s="154"/>
      <c r="AV82" s="118"/>
      <c r="AW82" s="155"/>
      <c r="AX82" s="120"/>
      <c r="AY82" s="165"/>
      <c r="AZ82" s="61"/>
      <c r="BA82" s="16"/>
      <c r="BB82" s="61"/>
      <c r="BC82" s="16"/>
      <c r="BD82" s="167"/>
      <c r="BE82" s="165"/>
      <c r="BF82" s="61"/>
      <c r="BG82" s="16"/>
      <c r="BH82" s="61"/>
      <c r="BI82" s="16"/>
      <c r="BJ82" s="59"/>
      <c r="BK82" s="47"/>
    </row>
    <row r="83" spans="2:63" ht="15.6" customHeight="1" x14ac:dyDescent="0.3">
      <c r="B83" s="40" t="s">
        <v>678</v>
      </c>
      <c r="C83" s="9" t="s">
        <v>668</v>
      </c>
      <c r="D83" s="21">
        <v>1984</v>
      </c>
      <c r="E83" s="24" t="s">
        <v>1266</v>
      </c>
      <c r="F83" s="106"/>
      <c r="G83" s="298"/>
      <c r="H83" s="63">
        <v>1.3394320043691972</v>
      </c>
      <c r="I83" s="63">
        <v>1.3394320043691972</v>
      </c>
      <c r="J83" s="291">
        <f t="shared" si="6"/>
        <v>7.4412889131622056E-2</v>
      </c>
      <c r="K83" s="292">
        <f t="shared" si="7"/>
        <v>0.60336488864615567</v>
      </c>
      <c r="L83" s="144"/>
      <c r="M83" s="390"/>
      <c r="N83" s="72"/>
      <c r="O83" s="178"/>
      <c r="P83" s="72"/>
      <c r="Q83" s="178"/>
      <c r="R83" s="72"/>
      <c r="S83" s="178"/>
      <c r="T83" s="88"/>
      <c r="U83" s="192"/>
      <c r="V83" s="72"/>
      <c r="W83" s="178"/>
      <c r="X83" s="72"/>
      <c r="Y83" s="178"/>
      <c r="Z83" s="72"/>
      <c r="AA83" s="178"/>
      <c r="AB83" s="88"/>
      <c r="AC83" s="176">
        <v>5.7280092592592591E-2</v>
      </c>
      <c r="AD83" s="71">
        <v>1.3800892359174568</v>
      </c>
      <c r="AE83" s="184">
        <v>5.6770833333333333E-2</v>
      </c>
      <c r="AF83" s="63">
        <v>1.3394320043691972</v>
      </c>
      <c r="AG83" s="179"/>
      <c r="AH83" s="71"/>
      <c r="AI83" s="179">
        <v>8.332175925925922E-2</v>
      </c>
      <c r="AJ83" s="82">
        <v>1.5742401049639179</v>
      </c>
      <c r="AK83" s="266"/>
      <c r="AL83" s="267"/>
      <c r="AM83" s="271"/>
      <c r="AN83" s="267"/>
      <c r="AO83" s="271">
        <v>1.5592361111111064E-2</v>
      </c>
      <c r="AP83" s="270">
        <v>1.4164739033519809</v>
      </c>
      <c r="AQ83" s="271">
        <v>0.10464733342600319</v>
      </c>
      <c r="AR83" s="269">
        <v>1.8556877113172248</v>
      </c>
      <c r="AS83" s="153">
        <v>6.6736111111111107E-2</v>
      </c>
      <c r="AT83" s="118">
        <v>1.6030025020850707</v>
      </c>
      <c r="AU83" s="154"/>
      <c r="AV83" s="118"/>
      <c r="AW83" s="155"/>
      <c r="AX83" s="120"/>
      <c r="AY83" s="117"/>
      <c r="AZ83" s="118"/>
      <c r="BA83" s="119"/>
      <c r="BB83" s="118"/>
      <c r="BC83" s="119"/>
      <c r="BD83" s="125"/>
      <c r="BE83" s="117"/>
      <c r="BF83" s="118"/>
      <c r="BG83" s="119"/>
      <c r="BH83" s="118"/>
      <c r="BI83" s="119"/>
      <c r="BJ83" s="120"/>
      <c r="BK83" s="83"/>
    </row>
    <row r="84" spans="2:63" ht="15.6" customHeight="1" x14ac:dyDescent="0.3">
      <c r="B84" s="32" t="s">
        <v>2071</v>
      </c>
      <c r="C84" s="19" t="s">
        <v>2084</v>
      </c>
      <c r="D84" s="21"/>
      <c r="E84" s="12"/>
      <c r="F84" s="106"/>
      <c r="G84" s="298"/>
      <c r="H84" s="64">
        <v>1.0028957528957494</v>
      </c>
      <c r="I84" s="64">
        <f>(((H84-100%)*0.8))+100%</f>
        <v>1.0023166023165995</v>
      </c>
      <c r="J84" s="291">
        <f t="shared" si="6"/>
        <v>5.5684255684255522E-2</v>
      </c>
      <c r="K84" s="292">
        <f t="shared" si="7"/>
        <v>0.6220935220935222</v>
      </c>
      <c r="L84" s="50"/>
      <c r="M84" s="390"/>
      <c r="N84" s="72"/>
      <c r="O84" s="178"/>
      <c r="P84" s="72"/>
      <c r="Q84" s="178">
        <v>1.2025462962962918E-2</v>
      </c>
      <c r="R84" s="64">
        <v>1.0028957528957494</v>
      </c>
      <c r="S84" s="178"/>
      <c r="T84" s="88"/>
      <c r="U84" s="191"/>
      <c r="V84" s="54"/>
      <c r="W84" s="179"/>
      <c r="X84" s="54"/>
      <c r="Y84" s="179"/>
      <c r="Z84" s="54"/>
      <c r="AA84" s="179"/>
      <c r="AB84" s="70"/>
      <c r="AC84" s="176"/>
      <c r="AD84" s="54"/>
      <c r="AE84" s="184"/>
      <c r="AF84" s="54"/>
      <c r="AG84" s="179"/>
      <c r="AH84" s="54"/>
      <c r="AI84" s="179"/>
      <c r="AJ84" s="67"/>
      <c r="AK84" s="266"/>
      <c r="AL84" s="267"/>
      <c r="AM84" s="271"/>
      <c r="AN84" s="267"/>
      <c r="AO84" s="271"/>
      <c r="AP84" s="270"/>
      <c r="AQ84" s="271"/>
      <c r="AR84" s="269"/>
      <c r="AS84" s="108"/>
      <c r="AT84" s="61"/>
      <c r="AU84" s="45"/>
      <c r="AV84" s="61"/>
      <c r="AW84" s="46"/>
      <c r="AX84" s="59"/>
      <c r="AY84" s="165"/>
      <c r="AZ84" s="61"/>
      <c r="BA84" s="16"/>
      <c r="BB84" s="61"/>
      <c r="BC84" s="16"/>
      <c r="BD84" s="167"/>
      <c r="BE84" s="165"/>
      <c r="BF84" s="61"/>
      <c r="BG84" s="16"/>
      <c r="BH84" s="61"/>
      <c r="BI84" s="16"/>
      <c r="BJ84" s="59"/>
      <c r="BK84" s="47"/>
    </row>
    <row r="85" spans="2:63" ht="15.6" customHeight="1" x14ac:dyDescent="0.3">
      <c r="B85" s="32" t="s">
        <v>104</v>
      </c>
      <c r="C85" s="9" t="s">
        <v>103</v>
      </c>
      <c r="D85" s="21">
        <v>1979</v>
      </c>
      <c r="E85" s="24" t="s">
        <v>767</v>
      </c>
      <c r="F85" s="106"/>
      <c r="G85" s="298"/>
      <c r="H85" s="63">
        <v>1.368377935554342</v>
      </c>
      <c r="I85" s="63">
        <v>1.368377935554342</v>
      </c>
      <c r="J85" s="291">
        <f t="shared" si="6"/>
        <v>7.6020996419685655E-2</v>
      </c>
      <c r="K85" s="292">
        <f t="shared" si="7"/>
        <v>0.60175678135809207</v>
      </c>
      <c r="L85" s="144"/>
      <c r="M85" s="390" t="s">
        <v>2124</v>
      </c>
      <c r="N85" s="72">
        <v>1.6401753905179504</v>
      </c>
      <c r="O85" s="178"/>
      <c r="P85" s="72"/>
      <c r="Q85" s="178"/>
      <c r="R85" s="72"/>
      <c r="S85" s="178"/>
      <c r="T85" s="88"/>
      <c r="U85" s="192"/>
      <c r="V85" s="72"/>
      <c r="W85" s="178"/>
      <c r="X85" s="72"/>
      <c r="Y85" s="178"/>
      <c r="Z85" s="72"/>
      <c r="AA85" s="178"/>
      <c r="AB85" s="88"/>
      <c r="AC85" s="176"/>
      <c r="AD85" s="71"/>
      <c r="AE85" s="184">
        <v>5.7997685185185187E-2</v>
      </c>
      <c r="AF85" s="63">
        <v>1.368377935554342</v>
      </c>
      <c r="AG85" s="179"/>
      <c r="AH85" s="71"/>
      <c r="AI85" s="179"/>
      <c r="AJ85" s="82"/>
      <c r="AK85" s="266"/>
      <c r="AL85" s="267"/>
      <c r="AM85" s="271"/>
      <c r="AN85" s="267"/>
      <c r="AO85" s="271"/>
      <c r="AP85" s="270"/>
      <c r="AQ85" s="271"/>
      <c r="AR85" s="269"/>
      <c r="AS85" s="153"/>
      <c r="AT85" s="118"/>
      <c r="AU85" s="154">
        <v>5.8726851851851856E-2</v>
      </c>
      <c r="AV85" s="197">
        <v>1.3405548216644652</v>
      </c>
      <c r="AW85" s="155"/>
      <c r="AX85" s="120"/>
      <c r="AY85" s="117"/>
      <c r="AZ85" s="118"/>
      <c r="BA85" s="119"/>
      <c r="BB85" s="118"/>
      <c r="BC85" s="119"/>
      <c r="BD85" s="125"/>
      <c r="BE85" s="117"/>
      <c r="BF85" s="118"/>
      <c r="BG85" s="119"/>
      <c r="BH85" s="118"/>
      <c r="BI85" s="119"/>
      <c r="BJ85" s="120"/>
      <c r="BK85" s="83"/>
    </row>
    <row r="86" spans="2:63" ht="15.6" customHeight="1" x14ac:dyDescent="0.3">
      <c r="B86" s="40" t="s">
        <v>679</v>
      </c>
      <c r="C86" s="9" t="s">
        <v>665</v>
      </c>
      <c r="D86" s="21">
        <v>2000</v>
      </c>
      <c r="E86" s="24" t="s">
        <v>736</v>
      </c>
      <c r="F86" s="106"/>
      <c r="G86" s="298"/>
      <c r="H86" s="63">
        <v>1.3811629938411703</v>
      </c>
      <c r="I86" s="63">
        <v>1.3811629938411703</v>
      </c>
      <c r="J86" s="291">
        <f t="shared" si="6"/>
        <v>7.6731277435620568E-2</v>
      </c>
      <c r="K86" s="292">
        <f t="shared" si="7"/>
        <v>0.60104650034215712</v>
      </c>
      <c r="L86" s="144"/>
      <c r="M86" s="390"/>
      <c r="N86" s="72"/>
      <c r="O86" s="178"/>
      <c r="P86" s="72"/>
      <c r="Q86" s="178"/>
      <c r="R86" s="72"/>
      <c r="S86" s="178"/>
      <c r="T86" s="88"/>
      <c r="U86" s="192"/>
      <c r="V86" s="72"/>
      <c r="W86" s="178"/>
      <c r="X86" s="72"/>
      <c r="Y86" s="178"/>
      <c r="Z86" s="72"/>
      <c r="AA86" s="178"/>
      <c r="AB86" s="88"/>
      <c r="AC86" s="176">
        <v>6.0763888888888888E-2</v>
      </c>
      <c r="AD86" s="71">
        <v>1.464026770775237</v>
      </c>
      <c r="AE86" s="184"/>
      <c r="AF86" s="71"/>
      <c r="AG86" s="179">
        <v>1.4457291666666761E-2</v>
      </c>
      <c r="AH86" s="63">
        <v>1.3811629938411703</v>
      </c>
      <c r="AI86" s="179"/>
      <c r="AJ86" s="82"/>
      <c r="AK86" s="266"/>
      <c r="AL86" s="267"/>
      <c r="AM86" s="271"/>
      <c r="AN86" s="267"/>
      <c r="AO86" s="271"/>
      <c r="AP86" s="270"/>
      <c r="AQ86" s="271"/>
      <c r="AR86" s="269"/>
      <c r="AS86" s="153">
        <v>5.9189814814814813E-2</v>
      </c>
      <c r="AT86" s="118">
        <v>1.4217403391715315</v>
      </c>
      <c r="AU86" s="154"/>
      <c r="AV86" s="118"/>
      <c r="AW86" s="155"/>
      <c r="AX86" s="120"/>
      <c r="AY86" s="117"/>
      <c r="AZ86" s="118"/>
      <c r="BA86" s="119"/>
      <c r="BB86" s="118"/>
      <c r="BC86" s="119"/>
      <c r="BD86" s="125"/>
      <c r="BE86" s="117"/>
      <c r="BF86" s="118"/>
      <c r="BG86" s="119"/>
      <c r="BH86" s="118"/>
      <c r="BI86" s="119"/>
      <c r="BJ86" s="120"/>
      <c r="BK86" s="83"/>
    </row>
    <row r="87" spans="2:63" ht="15.6" customHeight="1" x14ac:dyDescent="0.3">
      <c r="B87" s="32" t="s">
        <v>106</v>
      </c>
      <c r="C87" s="9" t="s">
        <v>105</v>
      </c>
      <c r="D87" s="21">
        <v>1964</v>
      </c>
      <c r="E87" s="24" t="s">
        <v>733</v>
      </c>
      <c r="F87" s="106"/>
      <c r="G87" s="298"/>
      <c r="H87" s="64">
        <v>1.1885328185328181</v>
      </c>
      <c r="I87" s="64">
        <f>(((H87-100%)*0.8))+100%</f>
        <v>1.1508262548262544</v>
      </c>
      <c r="J87" s="291">
        <f t="shared" si="6"/>
        <v>6.3934791934791915E-2</v>
      </c>
      <c r="K87" s="292">
        <f t="shared" si="7"/>
        <v>0.6138429858429858</v>
      </c>
      <c r="L87" s="144"/>
      <c r="M87" s="390"/>
      <c r="N87" s="72"/>
      <c r="O87" s="178"/>
      <c r="P87" s="72"/>
      <c r="Q87" s="178">
        <v>1.4251388888888883E-2</v>
      </c>
      <c r="R87" s="64">
        <v>1.1885328185328181</v>
      </c>
      <c r="S87" s="178"/>
      <c r="T87" s="88"/>
      <c r="U87" s="192"/>
      <c r="V87" s="72"/>
      <c r="W87" s="178"/>
      <c r="X87" s="72"/>
      <c r="Y87" s="178"/>
      <c r="Z87" s="72"/>
      <c r="AA87" s="178"/>
      <c r="AB87" s="88"/>
      <c r="AC87" s="176"/>
      <c r="AD87" s="71"/>
      <c r="AE87" s="184"/>
      <c r="AF87" s="71"/>
      <c r="AG87" s="179"/>
      <c r="AH87" s="71"/>
      <c r="AI87" s="179"/>
      <c r="AJ87" s="82"/>
      <c r="AK87" s="266"/>
      <c r="AL87" s="267"/>
      <c r="AM87" s="271">
        <v>5.136574074074074E-2</v>
      </c>
      <c r="AN87" s="267">
        <v>1.2007575757575781</v>
      </c>
      <c r="AO87" s="271"/>
      <c r="AP87" s="270"/>
      <c r="AQ87" s="271">
        <v>7.4781543887147417E-2</v>
      </c>
      <c r="AR87" s="269">
        <v>1.3260843585931905</v>
      </c>
      <c r="AS87" s="153"/>
      <c r="AT87" s="118"/>
      <c r="AU87" s="154">
        <v>7.8958333333333339E-2</v>
      </c>
      <c r="AV87" s="118">
        <v>1.8023778071334216</v>
      </c>
      <c r="AW87" s="155"/>
      <c r="AX87" s="120"/>
      <c r="AY87" s="117"/>
      <c r="AZ87" s="118"/>
      <c r="BA87" s="119">
        <v>5.2060185185185182E-2</v>
      </c>
      <c r="BB87" s="118">
        <v>1.1750261233019854</v>
      </c>
      <c r="BC87" s="119"/>
      <c r="BD87" s="125"/>
      <c r="BE87" s="117"/>
      <c r="BF87" s="118"/>
      <c r="BG87" s="119" t="s">
        <v>589</v>
      </c>
      <c r="BH87" s="118"/>
      <c r="BI87" s="119"/>
      <c r="BJ87" s="120"/>
      <c r="BK87" s="83"/>
    </row>
    <row r="88" spans="2:63" ht="15.6" customHeight="1" x14ac:dyDescent="0.3">
      <c r="B88" s="32" t="s">
        <v>1985</v>
      </c>
      <c r="C88" s="162" t="s">
        <v>1940</v>
      </c>
      <c r="D88" s="21">
        <v>1987</v>
      </c>
      <c r="E88" s="12" t="s">
        <v>2043</v>
      </c>
      <c r="F88" s="106"/>
      <c r="G88" s="299"/>
      <c r="H88" s="64">
        <v>1.2956974513565362</v>
      </c>
      <c r="I88" s="64">
        <f>(((H88-100%)*0.8))+100%</f>
        <v>1.2365579610852291</v>
      </c>
      <c r="J88" s="291">
        <f t="shared" si="6"/>
        <v>6.869766450473494E-2</v>
      </c>
      <c r="K88" s="292">
        <f t="shared" si="7"/>
        <v>0.60908011327304279</v>
      </c>
      <c r="L88" s="50"/>
      <c r="M88" s="390" t="s">
        <v>2125</v>
      </c>
      <c r="N88" s="64">
        <v>1.2956974513565362</v>
      </c>
      <c r="O88" s="178"/>
      <c r="P88" s="72"/>
      <c r="Q88" s="178"/>
      <c r="R88" s="72"/>
      <c r="S88" s="178"/>
      <c r="T88" s="88"/>
      <c r="U88" s="387"/>
      <c r="V88" s="179"/>
      <c r="W88" s="54"/>
      <c r="X88" s="179"/>
      <c r="Y88" s="54"/>
      <c r="Z88" s="179"/>
      <c r="AA88" s="54"/>
      <c r="AB88" s="230"/>
      <c r="AC88" s="231"/>
      <c r="AD88" s="179"/>
      <c r="AE88" s="56"/>
      <c r="AF88" s="179"/>
      <c r="AG88" s="54"/>
      <c r="AH88" s="179"/>
      <c r="AI88" s="232"/>
      <c r="AJ88" s="230"/>
      <c r="AK88" s="272"/>
      <c r="AL88" s="268"/>
      <c r="AM88" s="270"/>
      <c r="AN88" s="268"/>
      <c r="AO88" s="270"/>
      <c r="AP88" s="271"/>
      <c r="AQ88" s="270"/>
      <c r="AR88" s="273"/>
      <c r="AS88" s="233"/>
      <c r="AT88" s="45"/>
      <c r="AU88" s="61"/>
      <c r="AV88" s="46"/>
      <c r="AW88" s="61"/>
      <c r="AX88" s="234"/>
      <c r="AY88" s="235"/>
      <c r="AZ88" s="16"/>
      <c r="BA88" s="61"/>
      <c r="BB88" s="16"/>
      <c r="BC88" s="61"/>
      <c r="BD88" s="236"/>
      <c r="BE88" s="235"/>
      <c r="BF88" s="16"/>
      <c r="BG88" s="61"/>
      <c r="BH88" s="16"/>
      <c r="BI88" s="61"/>
      <c r="BJ88" s="237"/>
      <c r="BK88" s="47"/>
    </row>
    <row r="89" spans="2:63" ht="15.6" customHeight="1" x14ac:dyDescent="0.3">
      <c r="B89" s="32" t="s">
        <v>2005</v>
      </c>
      <c r="C89" s="19" t="s">
        <v>2060</v>
      </c>
      <c r="D89" s="145">
        <v>1997</v>
      </c>
      <c r="E89" s="9"/>
      <c r="F89" s="106"/>
      <c r="G89" s="298"/>
      <c r="H89" s="63">
        <v>1.1344279117496177</v>
      </c>
      <c r="I89" s="63">
        <v>1.1344279117496177</v>
      </c>
      <c r="J89" s="291">
        <f t="shared" si="6"/>
        <v>6.3023772874978762E-2</v>
      </c>
      <c r="K89" s="292">
        <f t="shared" si="7"/>
        <v>0.61475400490279897</v>
      </c>
      <c r="L89" s="50"/>
      <c r="M89" s="390" t="s">
        <v>2126</v>
      </c>
      <c r="N89" s="72">
        <v>2.3329679364209377</v>
      </c>
      <c r="O89" s="178">
        <v>5.1180555555555562E-2</v>
      </c>
      <c r="P89" s="63">
        <v>1.1344279117496177</v>
      </c>
      <c r="Q89" s="178"/>
      <c r="R89" s="72"/>
      <c r="S89" s="178"/>
      <c r="T89" s="88"/>
      <c r="U89" s="191"/>
      <c r="V89" s="54"/>
      <c r="W89" s="179"/>
      <c r="X89" s="54"/>
      <c r="Y89" s="179"/>
      <c r="Z89" s="54"/>
      <c r="AA89" s="179"/>
      <c r="AB89" s="70"/>
      <c r="AC89" s="176"/>
      <c r="AD89" s="54"/>
      <c r="AE89" s="184"/>
      <c r="AF89" s="54"/>
      <c r="AG89" s="179"/>
      <c r="AH89" s="54"/>
      <c r="AI89" s="179"/>
      <c r="AJ89" s="67"/>
      <c r="AK89" s="266"/>
      <c r="AL89" s="267"/>
      <c r="AM89" s="271"/>
      <c r="AN89" s="267"/>
      <c r="AO89" s="271"/>
      <c r="AP89" s="270"/>
      <c r="AQ89" s="271"/>
      <c r="AR89" s="269"/>
      <c r="AS89" s="108"/>
      <c r="AT89" s="61"/>
      <c r="AU89" s="45"/>
      <c r="AV89" s="61"/>
      <c r="AW89" s="46"/>
      <c r="AX89" s="59"/>
      <c r="AY89" s="165"/>
      <c r="AZ89" s="61"/>
      <c r="BA89" s="16"/>
      <c r="BB89" s="61"/>
      <c r="BC89" s="16"/>
      <c r="BD89" s="167"/>
      <c r="BE89" s="165"/>
      <c r="BF89" s="61"/>
      <c r="BG89" s="16"/>
      <c r="BH89" s="61"/>
      <c r="BI89" s="16"/>
      <c r="BJ89" s="59"/>
      <c r="BK89" s="47"/>
    </row>
    <row r="90" spans="2:63" ht="15.6" customHeight="1" x14ac:dyDescent="0.3">
      <c r="B90" s="139" t="s">
        <v>1574</v>
      </c>
      <c r="C90" s="19" t="s">
        <v>1527</v>
      </c>
      <c r="D90" s="145">
        <v>1985</v>
      </c>
      <c r="E90" s="31" t="s">
        <v>1518</v>
      </c>
      <c r="F90" s="106"/>
      <c r="G90" s="298"/>
      <c r="H90" s="63">
        <v>1.5928611266034578</v>
      </c>
      <c r="I90" s="63">
        <v>1.5928611266034578</v>
      </c>
      <c r="J90" s="291">
        <f t="shared" si="6"/>
        <v>8.849228481130321E-2</v>
      </c>
      <c r="K90" s="292">
        <f t="shared" si="7"/>
        <v>0.58928549296647448</v>
      </c>
      <c r="L90" s="169"/>
      <c r="M90" s="390" t="s">
        <v>2127</v>
      </c>
      <c r="N90" s="72">
        <v>1.6261989586188001</v>
      </c>
      <c r="O90" s="178"/>
      <c r="P90" s="72"/>
      <c r="Q90" s="178"/>
      <c r="R90" s="72"/>
      <c r="S90" s="178"/>
      <c r="T90" s="88"/>
      <c r="U90" s="192"/>
      <c r="V90" s="72"/>
      <c r="W90" s="178"/>
      <c r="X90" s="72"/>
      <c r="Y90" s="178"/>
      <c r="Z90" s="72"/>
      <c r="AA90" s="178"/>
      <c r="AB90" s="88"/>
      <c r="AC90" s="176">
        <v>6.6111111111111107E-2</v>
      </c>
      <c r="AD90" s="63">
        <v>1.5928611266034578</v>
      </c>
      <c r="AE90" s="184"/>
      <c r="AF90" s="54"/>
      <c r="AG90" s="179"/>
      <c r="AH90" s="54"/>
      <c r="AI90" s="179"/>
      <c r="AJ90" s="67"/>
      <c r="AK90" s="266"/>
      <c r="AL90" s="267"/>
      <c r="AM90" s="271"/>
      <c r="AN90" s="267"/>
      <c r="AO90" s="271"/>
      <c r="AP90" s="270"/>
      <c r="AQ90" s="271"/>
      <c r="AR90" s="269"/>
      <c r="AS90" s="153"/>
      <c r="AT90" s="118"/>
      <c r="AU90" s="154"/>
      <c r="AV90" s="118"/>
      <c r="AW90" s="155"/>
      <c r="AX90" s="120"/>
      <c r="AY90" s="117"/>
      <c r="AZ90" s="118"/>
      <c r="BA90" s="119"/>
      <c r="BB90" s="118"/>
      <c r="BC90" s="119"/>
      <c r="BD90" s="125"/>
      <c r="BE90" s="117"/>
      <c r="BF90" s="118"/>
      <c r="BG90" s="119"/>
      <c r="BH90" s="118"/>
      <c r="BI90" s="119"/>
      <c r="BJ90" s="120"/>
      <c r="BK90" s="47"/>
    </row>
    <row r="91" spans="2:63" ht="15.6" customHeight="1" x14ac:dyDescent="0.3">
      <c r="B91" s="32" t="s">
        <v>2006</v>
      </c>
      <c r="C91" s="19" t="s">
        <v>2061</v>
      </c>
      <c r="D91" s="145">
        <v>1988</v>
      </c>
      <c r="E91" s="12"/>
      <c r="F91" s="106"/>
      <c r="G91" s="298"/>
      <c r="H91" s="64">
        <v>1.3227296049256063</v>
      </c>
      <c r="I91" s="64">
        <f>(((H91-100%)*0.8))+100%</f>
        <v>1.258183683940485</v>
      </c>
      <c r="J91" s="291">
        <f t="shared" si="6"/>
        <v>6.9899093552249159E-2</v>
      </c>
      <c r="K91" s="292">
        <f t="shared" si="7"/>
        <v>0.6078786842255286</v>
      </c>
      <c r="L91" s="50"/>
      <c r="M91" s="390" t="s">
        <v>2128</v>
      </c>
      <c r="N91" s="72" t="s">
        <v>589</v>
      </c>
      <c r="O91" s="178">
        <v>5.9675925925925966E-2</v>
      </c>
      <c r="P91" s="64">
        <v>1.3227296049256063</v>
      </c>
      <c r="Q91" s="178"/>
      <c r="R91" s="72"/>
      <c r="S91" s="178"/>
      <c r="T91" s="88"/>
      <c r="U91" s="191"/>
      <c r="V91" s="54"/>
      <c r="W91" s="179"/>
      <c r="X91" s="54"/>
      <c r="Y91" s="179"/>
      <c r="Z91" s="54"/>
      <c r="AA91" s="179"/>
      <c r="AB91" s="70"/>
      <c r="AC91" s="176"/>
      <c r="AD91" s="54"/>
      <c r="AE91" s="184"/>
      <c r="AF91" s="54"/>
      <c r="AG91" s="179"/>
      <c r="AH91" s="54"/>
      <c r="AI91" s="179"/>
      <c r="AJ91" s="67"/>
      <c r="AK91" s="266"/>
      <c r="AL91" s="267"/>
      <c r="AM91" s="271"/>
      <c r="AN91" s="267"/>
      <c r="AO91" s="271"/>
      <c r="AP91" s="270"/>
      <c r="AQ91" s="271"/>
      <c r="AR91" s="269"/>
      <c r="AS91" s="108"/>
      <c r="AT91" s="61"/>
      <c r="AU91" s="45"/>
      <c r="AV91" s="61"/>
      <c r="AW91" s="46"/>
      <c r="AX91" s="59"/>
      <c r="AY91" s="165"/>
      <c r="AZ91" s="61"/>
      <c r="BA91" s="16"/>
      <c r="BB91" s="61"/>
      <c r="BC91" s="16"/>
      <c r="BD91" s="167"/>
      <c r="BE91" s="165"/>
      <c r="BF91" s="61"/>
      <c r="BG91" s="16"/>
      <c r="BH91" s="61"/>
      <c r="BI91" s="16"/>
      <c r="BJ91" s="59"/>
      <c r="BK91" s="47"/>
    </row>
    <row r="92" spans="2:63" ht="15.6" customHeight="1" x14ac:dyDescent="0.3">
      <c r="B92" s="32" t="s">
        <v>110</v>
      </c>
      <c r="C92" s="9" t="s">
        <v>109</v>
      </c>
      <c r="D92" s="21">
        <v>1986</v>
      </c>
      <c r="E92" s="12" t="s">
        <v>1903</v>
      </c>
      <c r="F92" s="106"/>
      <c r="G92" s="298"/>
      <c r="H92" s="63">
        <v>1.5266803488968741</v>
      </c>
      <c r="I92" s="63">
        <v>1.5266803488968741</v>
      </c>
      <c r="J92" s="291">
        <f t="shared" si="6"/>
        <v>8.4815574938715221E-2</v>
      </c>
      <c r="K92" s="292">
        <f t="shared" si="7"/>
        <v>0.59296220283906242</v>
      </c>
      <c r="L92" s="144"/>
      <c r="M92" s="390"/>
      <c r="N92" s="72"/>
      <c r="O92" s="178">
        <v>6.887731481481485E-2</v>
      </c>
      <c r="P92" s="63">
        <v>1.5266803488968741</v>
      </c>
      <c r="Q92" s="178"/>
      <c r="R92" s="72"/>
      <c r="S92" s="178"/>
      <c r="T92" s="88"/>
      <c r="U92" s="192"/>
      <c r="V92" s="72"/>
      <c r="W92" s="178">
        <v>8.3171296296296271E-2</v>
      </c>
      <c r="X92" s="72">
        <v>1.8091641490433037</v>
      </c>
      <c r="Y92" s="178"/>
      <c r="Z92" s="72"/>
      <c r="AA92" s="178"/>
      <c r="AB92" s="88"/>
      <c r="AC92" s="176"/>
      <c r="AD92" s="71"/>
      <c r="AE92" s="184"/>
      <c r="AF92" s="71"/>
      <c r="AG92" s="179"/>
      <c r="AH92" s="71"/>
      <c r="AI92" s="179"/>
      <c r="AJ92" s="82"/>
      <c r="AK92" s="266"/>
      <c r="AL92" s="267"/>
      <c r="AM92" s="271">
        <v>7.4861111111111156E-2</v>
      </c>
      <c r="AN92" s="267">
        <v>1.7500000000000044</v>
      </c>
      <c r="AO92" s="271"/>
      <c r="AP92" s="270"/>
      <c r="AQ92" s="271"/>
      <c r="AR92" s="269"/>
      <c r="AS92" s="153"/>
      <c r="AT92" s="118"/>
      <c r="AU92" s="154">
        <v>6.3414351851851847E-2</v>
      </c>
      <c r="AV92" s="118">
        <v>1.4475561426684278</v>
      </c>
      <c r="AW92" s="155"/>
      <c r="AX92" s="120"/>
      <c r="AY92" s="117"/>
      <c r="AZ92" s="118"/>
      <c r="BA92" s="119">
        <v>6.5914351851851849E-2</v>
      </c>
      <c r="BB92" s="118">
        <v>1.4877220480668758</v>
      </c>
      <c r="BC92" s="119"/>
      <c r="BD92" s="125"/>
      <c r="BE92" s="117"/>
      <c r="BF92" s="118"/>
      <c r="BG92" s="119"/>
      <c r="BH92" s="118"/>
      <c r="BI92" s="119"/>
      <c r="BJ92" s="120"/>
      <c r="BK92" s="83"/>
    </row>
    <row r="93" spans="2:63" ht="15.6" customHeight="1" x14ac:dyDescent="0.3">
      <c r="B93" s="32" t="s">
        <v>1989</v>
      </c>
      <c r="C93" s="162" t="s">
        <v>1944</v>
      </c>
      <c r="D93" s="21">
        <v>1976</v>
      </c>
      <c r="E93" s="12" t="s">
        <v>2047</v>
      </c>
      <c r="F93" s="106"/>
      <c r="G93" s="299"/>
      <c r="H93" s="64">
        <v>1.4497122499314885</v>
      </c>
      <c r="I93" s="64">
        <f>(((H93-100%)*0.8))+100%</f>
        <v>1.3597697999451908</v>
      </c>
      <c r="J93" s="291">
        <f t="shared" si="6"/>
        <v>7.554276666362171E-2</v>
      </c>
      <c r="K93" s="292">
        <f t="shared" si="7"/>
        <v>0.602235011114156</v>
      </c>
      <c r="L93" s="50"/>
      <c r="M93" s="390" t="s">
        <v>2129</v>
      </c>
      <c r="N93" s="64">
        <v>1.4497122499314885</v>
      </c>
      <c r="O93" s="178"/>
      <c r="P93" s="72"/>
      <c r="Q93" s="178"/>
      <c r="R93" s="72"/>
      <c r="S93" s="178"/>
      <c r="T93" s="88"/>
      <c r="U93" s="387"/>
      <c r="V93" s="179"/>
      <c r="W93" s="54"/>
      <c r="X93" s="179"/>
      <c r="Y93" s="54"/>
      <c r="Z93" s="179"/>
      <c r="AA93" s="54"/>
      <c r="AB93" s="230"/>
      <c r="AC93" s="231"/>
      <c r="AD93" s="179"/>
      <c r="AE93" s="56"/>
      <c r="AF93" s="179"/>
      <c r="AG93" s="54"/>
      <c r="AH93" s="179"/>
      <c r="AI93" s="232"/>
      <c r="AJ93" s="230"/>
      <c r="AK93" s="272"/>
      <c r="AL93" s="268"/>
      <c r="AM93" s="270"/>
      <c r="AN93" s="268"/>
      <c r="AO93" s="270"/>
      <c r="AP93" s="271"/>
      <c r="AQ93" s="270"/>
      <c r="AR93" s="273"/>
      <c r="AS93" s="233"/>
      <c r="AT93" s="45"/>
      <c r="AU93" s="61"/>
      <c r="AV93" s="46"/>
      <c r="AW93" s="61"/>
      <c r="AX93" s="234"/>
      <c r="AY93" s="235"/>
      <c r="AZ93" s="16"/>
      <c r="BA93" s="61"/>
      <c r="BB93" s="16"/>
      <c r="BC93" s="61"/>
      <c r="BD93" s="236"/>
      <c r="BE93" s="235"/>
      <c r="BF93" s="16"/>
      <c r="BG93" s="61"/>
      <c r="BH93" s="16"/>
      <c r="BI93" s="61"/>
      <c r="BJ93" s="237"/>
      <c r="BK93" s="47"/>
    </row>
    <row r="94" spans="2:63" ht="15.6" customHeight="1" x14ac:dyDescent="0.3">
      <c r="B94" s="32" t="s">
        <v>1367</v>
      </c>
      <c r="C94" s="38" t="s">
        <v>1333</v>
      </c>
      <c r="D94" s="21">
        <v>1987</v>
      </c>
      <c r="E94" s="12" t="s">
        <v>1395</v>
      </c>
      <c r="F94" s="141"/>
      <c r="G94" s="298"/>
      <c r="H94" s="64">
        <v>1.4966536530953709</v>
      </c>
      <c r="I94" s="64">
        <f>(((H94-100%)*0.8))+100%</f>
        <v>1.3973229224762966</v>
      </c>
      <c r="J94" s="291">
        <f t="shared" si="6"/>
        <v>7.7629051248683148E-2</v>
      </c>
      <c r="K94" s="292">
        <f t="shared" si="7"/>
        <v>0.60014872652909457</v>
      </c>
      <c r="L94" s="144"/>
      <c r="M94" s="390"/>
      <c r="N94" s="72"/>
      <c r="O94" s="178"/>
      <c r="P94" s="72"/>
      <c r="Q94" s="178"/>
      <c r="R94" s="72"/>
      <c r="S94" s="178"/>
      <c r="T94" s="88"/>
      <c r="U94" s="192"/>
      <c r="V94" s="72"/>
      <c r="W94" s="178"/>
      <c r="X94" s="72"/>
      <c r="Y94" s="178"/>
      <c r="Z94" s="72"/>
      <c r="AA94" s="178"/>
      <c r="AB94" s="88"/>
      <c r="AC94" s="176">
        <v>6.2118055555555551E-2</v>
      </c>
      <c r="AD94" s="64">
        <v>1.4966536530953709</v>
      </c>
      <c r="AE94" s="184"/>
      <c r="AF94" s="71"/>
      <c r="AG94" s="179"/>
      <c r="AH94" s="71"/>
      <c r="AI94" s="179"/>
      <c r="AJ94" s="82"/>
      <c r="AK94" s="266"/>
      <c r="AL94" s="267"/>
      <c r="AM94" s="271"/>
      <c r="AN94" s="267"/>
      <c r="AO94" s="271"/>
      <c r="AP94" s="270"/>
      <c r="AQ94" s="271"/>
      <c r="AR94" s="269"/>
      <c r="AS94" s="153"/>
      <c r="AT94" s="118"/>
      <c r="AU94" s="154"/>
      <c r="AV94" s="118"/>
      <c r="AW94" s="155"/>
      <c r="AX94" s="120"/>
      <c r="AY94" s="117"/>
      <c r="AZ94" s="118"/>
      <c r="BA94" s="119"/>
      <c r="BB94" s="118"/>
      <c r="BC94" s="119"/>
      <c r="BD94" s="125"/>
      <c r="BE94" s="117"/>
      <c r="BF94" s="118"/>
      <c r="BG94" s="119"/>
      <c r="BH94" s="118"/>
      <c r="BI94" s="119"/>
      <c r="BJ94" s="120"/>
      <c r="BK94" s="83"/>
    </row>
    <row r="95" spans="2:63" ht="15.6" customHeight="1" x14ac:dyDescent="0.3">
      <c r="B95" s="32" t="s">
        <v>1295</v>
      </c>
      <c r="C95" s="38" t="s">
        <v>1280</v>
      </c>
      <c r="D95" s="21">
        <v>1974</v>
      </c>
      <c r="E95" s="24"/>
      <c r="F95" s="106"/>
      <c r="G95" s="298"/>
      <c r="H95" s="64">
        <v>1.8145821955215726</v>
      </c>
      <c r="I95" s="64">
        <f>(((H95-100%)*0.8))+100%</f>
        <v>1.6516657564172581</v>
      </c>
      <c r="J95" s="291">
        <f t="shared" si="6"/>
        <v>9.1759208689847674E-2</v>
      </c>
      <c r="K95" s="292">
        <f t="shared" si="7"/>
        <v>0.58601856908793004</v>
      </c>
      <c r="L95" s="144"/>
      <c r="M95" s="390"/>
      <c r="N95" s="72"/>
      <c r="O95" s="178"/>
      <c r="P95" s="72"/>
      <c r="Q95" s="178"/>
      <c r="R95" s="72"/>
      <c r="S95" s="178"/>
      <c r="T95" s="88"/>
      <c r="U95" s="192"/>
      <c r="V95" s="72"/>
      <c r="W95" s="178"/>
      <c r="X95" s="72"/>
      <c r="Y95" s="178"/>
      <c r="Z95" s="72"/>
      <c r="AA95" s="178"/>
      <c r="AB95" s="88"/>
      <c r="AC95" s="176"/>
      <c r="AD95" s="71"/>
      <c r="AE95" s="184">
        <v>7.6909722222222213E-2</v>
      </c>
      <c r="AF95" s="64">
        <v>1.8145821955215726</v>
      </c>
      <c r="AG95" s="179"/>
      <c r="AH95" s="71"/>
      <c r="AI95" s="179"/>
      <c r="AJ95" s="82"/>
      <c r="AK95" s="266"/>
      <c r="AL95" s="267"/>
      <c r="AM95" s="271"/>
      <c r="AN95" s="267"/>
      <c r="AO95" s="271"/>
      <c r="AP95" s="270"/>
      <c r="AQ95" s="271"/>
      <c r="AR95" s="269"/>
      <c r="AS95" s="153"/>
      <c r="AT95" s="118"/>
      <c r="AU95" s="154"/>
      <c r="AV95" s="118"/>
      <c r="AW95" s="155"/>
      <c r="AX95" s="120"/>
      <c r="AY95" s="117"/>
      <c r="AZ95" s="118"/>
      <c r="BA95" s="119"/>
      <c r="BB95" s="118"/>
      <c r="BC95" s="119"/>
      <c r="BD95" s="125"/>
      <c r="BE95" s="117"/>
      <c r="BF95" s="118"/>
      <c r="BG95" s="119"/>
      <c r="BH95" s="118"/>
      <c r="BI95" s="119"/>
      <c r="BJ95" s="120"/>
      <c r="BK95" s="83"/>
    </row>
    <row r="96" spans="2:63" ht="15.6" customHeight="1" x14ac:dyDescent="0.3">
      <c r="B96" s="42" t="s">
        <v>911</v>
      </c>
      <c r="C96" s="38" t="s">
        <v>1023</v>
      </c>
      <c r="D96" s="21">
        <v>1974</v>
      </c>
      <c r="E96" s="12" t="s">
        <v>1662</v>
      </c>
      <c r="F96" s="106"/>
      <c r="G96" s="298"/>
      <c r="H96" s="63">
        <v>1.1860011154489682</v>
      </c>
      <c r="I96" s="63">
        <v>1.1860011154489682</v>
      </c>
      <c r="J96" s="291">
        <f t="shared" si="6"/>
        <v>6.5888950858276008E-2</v>
      </c>
      <c r="K96" s="292">
        <f t="shared" si="7"/>
        <v>0.61188882691950175</v>
      </c>
      <c r="L96" s="144"/>
      <c r="M96" s="390"/>
      <c r="N96" s="72"/>
      <c r="O96" s="178"/>
      <c r="P96" s="72"/>
      <c r="Q96" s="178"/>
      <c r="R96" s="72"/>
      <c r="S96" s="178"/>
      <c r="T96" s="88"/>
      <c r="U96" s="192" t="s">
        <v>1780</v>
      </c>
      <c r="V96" s="72">
        <v>1.2065155807365437</v>
      </c>
      <c r="W96" s="178"/>
      <c r="X96" s="72"/>
      <c r="Y96" s="178"/>
      <c r="Z96" s="72"/>
      <c r="AA96" s="178"/>
      <c r="AB96" s="88"/>
      <c r="AC96" s="176">
        <v>4.9224537037037032E-2</v>
      </c>
      <c r="AD96" s="63">
        <v>1.1860011154489682</v>
      </c>
      <c r="AE96" s="184"/>
      <c r="AF96" s="71"/>
      <c r="AG96" s="179"/>
      <c r="AH96" s="71"/>
      <c r="AI96" s="179"/>
      <c r="AJ96" s="82"/>
      <c r="AK96" s="266" t="s">
        <v>1223</v>
      </c>
      <c r="AL96" s="267">
        <v>1.1824045407636734</v>
      </c>
      <c r="AM96" s="271"/>
      <c r="AN96" s="267"/>
      <c r="AO96" s="271"/>
      <c r="AP96" s="270"/>
      <c r="AQ96" s="271"/>
      <c r="AR96" s="269"/>
      <c r="AS96" s="153"/>
      <c r="AT96" s="118"/>
      <c r="AU96" s="154"/>
      <c r="AV96" s="118"/>
      <c r="AW96" s="155"/>
      <c r="AX96" s="120"/>
      <c r="AY96" s="117"/>
      <c r="AZ96" s="118"/>
      <c r="BA96" s="119"/>
      <c r="BB96" s="118"/>
      <c r="BC96" s="119"/>
      <c r="BD96" s="125"/>
      <c r="BE96" s="117"/>
      <c r="BF96" s="118"/>
      <c r="BG96" s="119"/>
      <c r="BH96" s="118"/>
      <c r="BI96" s="119"/>
      <c r="BJ96" s="120"/>
      <c r="BK96" s="83"/>
    </row>
    <row r="97" spans="1:63" ht="15.6" customHeight="1" x14ac:dyDescent="0.3">
      <c r="B97" s="139" t="s">
        <v>1589</v>
      </c>
      <c r="C97" s="19" t="s">
        <v>1545</v>
      </c>
      <c r="D97" s="145">
        <v>1992</v>
      </c>
      <c r="E97" s="31" t="s">
        <v>1522</v>
      </c>
      <c r="F97" s="106"/>
      <c r="G97" s="298"/>
      <c r="H97" s="64">
        <v>4.2342442833240383</v>
      </c>
      <c r="I97" s="64">
        <f t="shared" ref="I97:I103" si="8">(((H97-100%)*0.8))+100%</f>
        <v>3.5873954266592309</v>
      </c>
      <c r="J97" s="291">
        <f t="shared" si="6"/>
        <v>0.19929974592551281</v>
      </c>
      <c r="K97" s="423">
        <v>0.58334490740740741</v>
      </c>
      <c r="L97" s="169"/>
      <c r="M97" s="390"/>
      <c r="N97" s="72"/>
      <c r="O97" s="178"/>
      <c r="P97" s="72"/>
      <c r="Q97" s="178"/>
      <c r="R97" s="72"/>
      <c r="S97" s="178"/>
      <c r="T97" s="88"/>
      <c r="U97" s="192"/>
      <c r="V97" s="72"/>
      <c r="W97" s="178"/>
      <c r="X97" s="72"/>
      <c r="Y97" s="178"/>
      <c r="Z97" s="72"/>
      <c r="AA97" s="178"/>
      <c r="AB97" s="88"/>
      <c r="AC97" s="176">
        <v>0.17574074074074075</v>
      </c>
      <c r="AD97" s="64">
        <v>4.2342442833240383</v>
      </c>
      <c r="AE97" s="184"/>
      <c r="AF97" s="54"/>
      <c r="AG97" s="179"/>
      <c r="AH97" s="54"/>
      <c r="AI97" s="179"/>
      <c r="AJ97" s="67"/>
      <c r="AK97" s="266"/>
      <c r="AL97" s="267"/>
      <c r="AM97" s="271"/>
      <c r="AN97" s="267"/>
      <c r="AO97" s="271"/>
      <c r="AP97" s="270"/>
      <c r="AQ97" s="271"/>
      <c r="AR97" s="269"/>
      <c r="AS97" s="153"/>
      <c r="AT97" s="118"/>
      <c r="AU97" s="154"/>
      <c r="AV97" s="118"/>
      <c r="AW97" s="155"/>
      <c r="AX97" s="120"/>
      <c r="AY97" s="117"/>
      <c r="AZ97" s="118"/>
      <c r="BA97" s="119"/>
      <c r="BB97" s="118"/>
      <c r="BC97" s="119"/>
      <c r="BD97" s="125"/>
      <c r="BE97" s="117"/>
      <c r="BF97" s="118"/>
      <c r="BG97" s="119"/>
      <c r="BH97" s="118"/>
      <c r="BI97" s="119"/>
      <c r="BJ97" s="120"/>
      <c r="BK97" s="47"/>
    </row>
    <row r="98" spans="1:63" ht="15.6" customHeight="1" x14ac:dyDescent="0.3">
      <c r="B98" s="139" t="s">
        <v>1571</v>
      </c>
      <c r="C98" s="19" t="s">
        <v>1521</v>
      </c>
      <c r="D98" s="145">
        <v>1991</v>
      </c>
      <c r="E98" s="31" t="s">
        <v>1522</v>
      </c>
      <c r="F98" s="106"/>
      <c r="G98" s="300"/>
      <c r="H98" s="64">
        <v>1.5217512548800896</v>
      </c>
      <c r="I98" s="64">
        <f t="shared" si="8"/>
        <v>1.4174010039040716</v>
      </c>
      <c r="J98" s="291">
        <f t="shared" si="6"/>
        <v>7.874450021689286E-2</v>
      </c>
      <c r="K98" s="292">
        <f>$K$4-$J$4*(I98/$I$4)</f>
        <v>0.59903327756088487</v>
      </c>
      <c r="L98" s="169"/>
      <c r="M98" s="390"/>
      <c r="N98" s="72"/>
      <c r="O98" s="178"/>
      <c r="P98" s="72"/>
      <c r="Q98" s="178"/>
      <c r="R98" s="72"/>
      <c r="S98" s="178"/>
      <c r="T98" s="88"/>
      <c r="U98" s="192"/>
      <c r="V98" s="72"/>
      <c r="W98" s="178"/>
      <c r="X98" s="72"/>
      <c r="Y98" s="178"/>
      <c r="Z98" s="72"/>
      <c r="AA98" s="178"/>
      <c r="AB98" s="88"/>
      <c r="AC98" s="176">
        <v>6.3159722222222228E-2</v>
      </c>
      <c r="AD98" s="64">
        <v>1.5217512548800896</v>
      </c>
      <c r="AE98" s="184"/>
      <c r="AF98" s="54"/>
      <c r="AG98" s="179"/>
      <c r="AH98" s="54"/>
      <c r="AI98" s="179"/>
      <c r="AJ98" s="67"/>
      <c r="AK98" s="266"/>
      <c r="AL98" s="267"/>
      <c r="AM98" s="271"/>
      <c r="AN98" s="267"/>
      <c r="AO98" s="271"/>
      <c r="AP98" s="270"/>
      <c r="AQ98" s="271"/>
      <c r="AR98" s="269"/>
      <c r="AS98" s="153"/>
      <c r="AT98" s="118"/>
      <c r="AU98" s="154"/>
      <c r="AV98" s="118"/>
      <c r="AW98" s="155"/>
      <c r="AX98" s="120"/>
      <c r="AY98" s="117"/>
      <c r="AZ98" s="118"/>
      <c r="BA98" s="119"/>
      <c r="BB98" s="118"/>
      <c r="BC98" s="119"/>
      <c r="BD98" s="125"/>
      <c r="BE98" s="117"/>
      <c r="BF98" s="118"/>
      <c r="BG98" s="119"/>
      <c r="BH98" s="118"/>
      <c r="BI98" s="119"/>
      <c r="BJ98" s="120"/>
      <c r="BK98" s="47"/>
    </row>
    <row r="99" spans="1:63" ht="15.6" customHeight="1" x14ac:dyDescent="0.3">
      <c r="B99" s="42" t="s">
        <v>879</v>
      </c>
      <c r="C99" s="38" t="s">
        <v>992</v>
      </c>
      <c r="D99" s="21">
        <v>1971</v>
      </c>
      <c r="E99" s="12" t="s">
        <v>1118</v>
      </c>
      <c r="F99" s="106"/>
      <c r="G99" s="298"/>
      <c r="H99" s="64">
        <v>1.2651556526488257</v>
      </c>
      <c r="I99" s="64">
        <f t="shared" si="8"/>
        <v>1.2121245221190606</v>
      </c>
      <c r="J99" s="291">
        <f t="shared" si="6"/>
        <v>6.7340251228836703E-2</v>
      </c>
      <c r="K99" s="292">
        <f>$K$4-$J$4*(I99/$I$4)</f>
        <v>0.61043752654894101</v>
      </c>
      <c r="L99" s="144"/>
      <c r="M99" s="390"/>
      <c r="N99" s="72"/>
      <c r="O99" s="178"/>
      <c r="P99" s="72"/>
      <c r="Q99" s="178"/>
      <c r="R99" s="72"/>
      <c r="S99" s="178"/>
      <c r="T99" s="88"/>
      <c r="U99" s="192"/>
      <c r="V99" s="72"/>
      <c r="W99" s="178"/>
      <c r="X99" s="72"/>
      <c r="Y99" s="178"/>
      <c r="Z99" s="72"/>
      <c r="AA99" s="178"/>
      <c r="AB99" s="88"/>
      <c r="AC99" s="176"/>
      <c r="AD99" s="71"/>
      <c r="AE99" s="184">
        <v>5.3622685185185183E-2</v>
      </c>
      <c r="AF99" s="64">
        <v>1.2651556526488257</v>
      </c>
      <c r="AG99" s="179"/>
      <c r="AH99" s="71"/>
      <c r="AI99" s="179"/>
      <c r="AJ99" s="82"/>
      <c r="AK99" s="266"/>
      <c r="AL99" s="267"/>
      <c r="AM99" s="271">
        <v>5.2789351851851851E-2</v>
      </c>
      <c r="AN99" s="267">
        <v>1.2340367965367989</v>
      </c>
      <c r="AO99" s="271">
        <v>1.3671759259259231E-2</v>
      </c>
      <c r="AP99" s="270">
        <v>1.2419985700466867</v>
      </c>
      <c r="AQ99" s="271"/>
      <c r="AR99" s="269"/>
      <c r="AS99" s="153"/>
      <c r="AT99" s="118"/>
      <c r="AU99" s="154"/>
      <c r="AV99" s="118"/>
      <c r="AW99" s="155"/>
      <c r="AX99" s="120"/>
      <c r="AY99" s="117"/>
      <c r="AZ99" s="118"/>
      <c r="BA99" s="119"/>
      <c r="BB99" s="118"/>
      <c r="BC99" s="119"/>
      <c r="BD99" s="125"/>
      <c r="BE99" s="117"/>
      <c r="BF99" s="118"/>
      <c r="BG99" s="119"/>
      <c r="BH99" s="118"/>
      <c r="BI99" s="119"/>
      <c r="BJ99" s="120"/>
      <c r="BK99" s="83"/>
    </row>
    <row r="100" spans="1:63" ht="15.6" customHeight="1" x14ac:dyDescent="0.3">
      <c r="B100" s="32" t="s">
        <v>1962</v>
      </c>
      <c r="C100" s="162" t="s">
        <v>1917</v>
      </c>
      <c r="D100" s="21">
        <v>1979</v>
      </c>
      <c r="E100" s="12" t="s">
        <v>2034</v>
      </c>
      <c r="F100" s="106"/>
      <c r="G100" s="299"/>
      <c r="H100" s="64">
        <v>1.2576048232392441</v>
      </c>
      <c r="I100" s="64">
        <f t="shared" si="8"/>
        <v>1.2060838585913953</v>
      </c>
      <c r="J100" s="291">
        <f t="shared" si="6"/>
        <v>6.7004658810633069E-2</v>
      </c>
      <c r="K100" s="292">
        <f>$K$4-$J$4*(I100/$I$4)</f>
        <v>0.61077311896714459</v>
      </c>
      <c r="L100" s="50"/>
      <c r="M100" s="390" t="s">
        <v>2130</v>
      </c>
      <c r="N100" s="64">
        <v>1.2576048232392441</v>
      </c>
      <c r="O100" s="178"/>
      <c r="P100" s="72"/>
      <c r="Q100" s="178"/>
      <c r="R100" s="72"/>
      <c r="S100" s="178"/>
      <c r="T100" s="88"/>
      <c r="U100" s="387"/>
      <c r="V100" s="179"/>
      <c r="W100" s="54"/>
      <c r="X100" s="179"/>
      <c r="Y100" s="54"/>
      <c r="Z100" s="179"/>
      <c r="AA100" s="54"/>
      <c r="AB100" s="230"/>
      <c r="AC100" s="231"/>
      <c r="AD100" s="179"/>
      <c r="AE100" s="56"/>
      <c r="AF100" s="179"/>
      <c r="AG100" s="54"/>
      <c r="AH100" s="179"/>
      <c r="AI100" s="232"/>
      <c r="AJ100" s="230"/>
      <c r="AK100" s="272"/>
      <c r="AL100" s="268"/>
      <c r="AM100" s="270"/>
      <c r="AN100" s="268"/>
      <c r="AO100" s="270"/>
      <c r="AP100" s="271"/>
      <c r="AQ100" s="270"/>
      <c r="AR100" s="273"/>
      <c r="AS100" s="233"/>
      <c r="AT100" s="45"/>
      <c r="AU100" s="61"/>
      <c r="AV100" s="46"/>
      <c r="AW100" s="61"/>
      <c r="AX100" s="234"/>
      <c r="AY100" s="235"/>
      <c r="AZ100" s="16"/>
      <c r="BA100" s="61"/>
      <c r="BB100" s="16"/>
      <c r="BC100" s="61"/>
      <c r="BD100" s="236"/>
      <c r="BE100" s="235"/>
      <c r="BF100" s="16"/>
      <c r="BG100" s="61"/>
      <c r="BH100" s="16"/>
      <c r="BI100" s="61"/>
      <c r="BJ100" s="237"/>
      <c r="BK100" s="47"/>
    </row>
    <row r="101" spans="1:63" ht="15.6" customHeight="1" x14ac:dyDescent="0.3">
      <c r="B101" s="32" t="s">
        <v>1375</v>
      </c>
      <c r="C101" s="203" t="s">
        <v>1341</v>
      </c>
      <c r="D101" s="196">
        <v>1980</v>
      </c>
      <c r="E101" s="195" t="s">
        <v>1402</v>
      </c>
      <c r="F101" s="441">
        <v>1</v>
      </c>
      <c r="G101" s="301">
        <v>43966</v>
      </c>
      <c r="H101" s="64">
        <v>1.6438929168990517</v>
      </c>
      <c r="I101" s="64">
        <f t="shared" si="8"/>
        <v>1.5151143335192414</v>
      </c>
      <c r="J101" s="291">
        <f t="shared" si="6"/>
        <v>8.4173018528846746E-2</v>
      </c>
      <c r="K101" s="292">
        <f>$K$4-$J$4*(I101/$I$4)</f>
        <v>0.59360475924893097</v>
      </c>
      <c r="L101" s="144"/>
      <c r="M101" s="390"/>
      <c r="N101" s="72"/>
      <c r="O101" s="178"/>
      <c r="P101" s="72"/>
      <c r="Q101" s="178"/>
      <c r="R101" s="72"/>
      <c r="S101" s="178"/>
      <c r="T101" s="88"/>
      <c r="U101" s="192"/>
      <c r="V101" s="72"/>
      <c r="W101" s="178"/>
      <c r="X101" s="72"/>
      <c r="Y101" s="178"/>
      <c r="Z101" s="72"/>
      <c r="AA101" s="178"/>
      <c r="AB101" s="88"/>
      <c r="AC101" s="176">
        <v>6.822916666666666E-2</v>
      </c>
      <c r="AD101" s="64">
        <v>1.6438929168990517</v>
      </c>
      <c r="AE101" s="184"/>
      <c r="AF101" s="71"/>
      <c r="AG101" s="179"/>
      <c r="AH101" s="71"/>
      <c r="AI101" s="179"/>
      <c r="AJ101" s="82"/>
      <c r="AK101" s="266"/>
      <c r="AL101" s="267"/>
      <c r="AM101" s="271"/>
      <c r="AN101" s="267"/>
      <c r="AO101" s="271"/>
      <c r="AP101" s="270"/>
      <c r="AQ101" s="271"/>
      <c r="AR101" s="269"/>
      <c r="AS101" s="153"/>
      <c r="AT101" s="118"/>
      <c r="AU101" s="154"/>
      <c r="AV101" s="118"/>
      <c r="AW101" s="155"/>
      <c r="AX101" s="120"/>
      <c r="AY101" s="117"/>
      <c r="AZ101" s="118"/>
      <c r="BA101" s="119"/>
      <c r="BB101" s="118"/>
      <c r="BC101" s="119"/>
      <c r="BD101" s="125"/>
      <c r="BE101" s="117"/>
      <c r="BF101" s="118"/>
      <c r="BG101" s="119"/>
      <c r="BH101" s="118"/>
      <c r="BI101" s="119"/>
      <c r="BJ101" s="120"/>
      <c r="BK101" s="83"/>
    </row>
    <row r="102" spans="1:63" ht="15.6" customHeight="1" x14ac:dyDescent="0.3">
      <c r="B102" s="32" t="s">
        <v>1455</v>
      </c>
      <c r="C102" s="81" t="s">
        <v>1417</v>
      </c>
      <c r="D102" s="21"/>
      <c r="E102" s="225"/>
      <c r="F102" s="106"/>
      <c r="G102" s="298"/>
      <c r="H102" s="64">
        <v>1.3792722166322129</v>
      </c>
      <c r="I102" s="64">
        <f t="shared" si="8"/>
        <v>1.3034177733057704</v>
      </c>
      <c r="J102" s="291">
        <f t="shared" si="6"/>
        <v>7.2412098516987239E-2</v>
      </c>
      <c r="K102" s="292">
        <f>$K$4-$J$4*(I102/$I$4)</f>
        <v>0.60536567926079043</v>
      </c>
      <c r="L102" s="144"/>
      <c r="M102" s="390"/>
      <c r="N102" s="72"/>
      <c r="O102" s="178"/>
      <c r="P102" s="72"/>
      <c r="Q102" s="178"/>
      <c r="R102" s="72"/>
      <c r="S102" s="178"/>
      <c r="T102" s="88"/>
      <c r="U102" s="192"/>
      <c r="V102" s="72"/>
      <c r="W102" s="178"/>
      <c r="X102" s="72"/>
      <c r="Y102" s="178"/>
      <c r="Z102" s="72"/>
      <c r="AA102" s="178"/>
      <c r="AB102" s="88"/>
      <c r="AC102" s="176"/>
      <c r="AD102" s="71"/>
      <c r="AE102" s="184"/>
      <c r="AF102" s="71"/>
      <c r="AG102" s="179">
        <v>1.4437499999999992E-2</v>
      </c>
      <c r="AH102" s="64">
        <v>1.3792722166322129</v>
      </c>
      <c r="AI102" s="179"/>
      <c r="AJ102" s="82"/>
      <c r="AK102" s="266"/>
      <c r="AL102" s="267"/>
      <c r="AM102" s="271"/>
      <c r="AN102" s="267"/>
      <c r="AO102" s="271"/>
      <c r="AP102" s="270"/>
      <c r="AQ102" s="271"/>
      <c r="AR102" s="269"/>
      <c r="AS102" s="153"/>
      <c r="AT102" s="118"/>
      <c r="AU102" s="154"/>
      <c r="AV102" s="118"/>
      <c r="AW102" s="155"/>
      <c r="AX102" s="120"/>
      <c r="AY102" s="117"/>
      <c r="AZ102" s="118"/>
      <c r="BA102" s="119"/>
      <c r="BB102" s="118"/>
      <c r="BC102" s="119"/>
      <c r="BD102" s="125"/>
      <c r="BE102" s="117"/>
      <c r="BF102" s="118"/>
      <c r="BG102" s="119"/>
      <c r="BH102" s="118"/>
      <c r="BI102" s="119"/>
      <c r="BJ102" s="120"/>
      <c r="BK102" s="83"/>
    </row>
    <row r="103" spans="1:63" x14ac:dyDescent="0.3">
      <c r="B103" s="32" t="s">
        <v>1977</v>
      </c>
      <c r="C103" s="162" t="s">
        <v>1932</v>
      </c>
      <c r="D103" s="21">
        <v>1989</v>
      </c>
      <c r="E103" s="12" t="s">
        <v>2035</v>
      </c>
      <c r="F103" s="106"/>
      <c r="G103" s="299"/>
      <c r="H103" s="64">
        <v>2.865990682378734</v>
      </c>
      <c r="I103" s="64">
        <f t="shared" si="8"/>
        <v>2.4927925459029874</v>
      </c>
      <c r="J103" s="291">
        <f t="shared" si="6"/>
        <v>0.13848847477238818</v>
      </c>
      <c r="K103" s="423">
        <v>0.58337962962962964</v>
      </c>
      <c r="L103" s="50"/>
      <c r="M103" s="390" t="s">
        <v>2131</v>
      </c>
      <c r="N103" s="64">
        <v>2.865990682378734</v>
      </c>
      <c r="O103" s="178"/>
      <c r="P103" s="72"/>
      <c r="Q103" s="178"/>
      <c r="R103" s="72"/>
      <c r="S103" s="178"/>
      <c r="T103" s="88"/>
      <c r="U103" s="387"/>
      <c r="V103" s="179"/>
      <c r="W103" s="54"/>
      <c r="X103" s="179"/>
      <c r="Y103" s="54"/>
      <c r="Z103" s="179"/>
      <c r="AA103" s="54"/>
      <c r="AB103" s="230"/>
      <c r="AC103" s="231"/>
      <c r="AD103" s="179"/>
      <c r="AE103" s="56"/>
      <c r="AF103" s="179"/>
      <c r="AG103" s="54"/>
      <c r="AH103" s="179"/>
      <c r="AI103" s="232"/>
      <c r="AJ103" s="230"/>
      <c r="AK103" s="272"/>
      <c r="AL103" s="268"/>
      <c r="AM103" s="267"/>
      <c r="AN103" s="268"/>
      <c r="AO103" s="267"/>
      <c r="AP103" s="268"/>
      <c r="AQ103" s="267"/>
      <c r="AR103" s="273"/>
      <c r="AS103" s="233"/>
      <c r="AT103" s="45"/>
      <c r="AU103" s="61"/>
      <c r="AV103" s="46"/>
      <c r="AW103" s="61"/>
      <c r="AX103" s="234"/>
      <c r="AY103" s="233"/>
      <c r="AZ103" s="16"/>
      <c r="BA103" s="61"/>
      <c r="BB103" s="16"/>
      <c r="BC103" s="61"/>
      <c r="BD103" s="242"/>
      <c r="BE103" s="235"/>
      <c r="BF103" s="16"/>
      <c r="BG103" s="61"/>
      <c r="BH103" s="16"/>
      <c r="BI103" s="61"/>
      <c r="BJ103" s="237"/>
      <c r="BK103" s="47"/>
    </row>
    <row r="104" spans="1:63" ht="15.6" customHeight="1" x14ac:dyDescent="0.3">
      <c r="B104" s="42" t="s">
        <v>923</v>
      </c>
      <c r="C104" s="38" t="s">
        <v>1035</v>
      </c>
      <c r="D104" s="21">
        <v>1981</v>
      </c>
      <c r="E104" s="12" t="s">
        <v>1904</v>
      </c>
      <c r="F104" s="106"/>
      <c r="G104" s="298"/>
      <c r="H104" s="63">
        <v>1.188066465256798</v>
      </c>
      <c r="I104" s="63">
        <v>1.188066465256798</v>
      </c>
      <c r="J104" s="291">
        <f t="shared" si="6"/>
        <v>6.6003692514266549E-2</v>
      </c>
      <c r="K104" s="292">
        <f t="shared" ref="K104:K120" si="9">$K$4-$J$4*(I104/$I$4)</f>
        <v>0.61177408526351118</v>
      </c>
      <c r="L104" s="144"/>
      <c r="M104" s="390"/>
      <c r="N104" s="72"/>
      <c r="O104" s="178">
        <v>5.410879629629628E-2</v>
      </c>
      <c r="P104" s="72">
        <v>1.1993329912775803</v>
      </c>
      <c r="Q104" s="178"/>
      <c r="R104" s="72"/>
      <c r="S104" s="178"/>
      <c r="T104" s="88"/>
      <c r="U104" s="192"/>
      <c r="V104" s="72"/>
      <c r="W104" s="178">
        <v>5.4618055555555545E-2</v>
      </c>
      <c r="X104" s="63">
        <v>1.188066465256798</v>
      </c>
      <c r="Y104" s="178"/>
      <c r="Z104" s="72"/>
      <c r="AA104" s="178"/>
      <c r="AB104" s="88"/>
      <c r="AC104" s="176"/>
      <c r="AD104" s="71"/>
      <c r="AE104" s="184"/>
      <c r="AF104" s="71"/>
      <c r="AG104" s="179"/>
      <c r="AH104" s="71"/>
      <c r="AI104" s="179"/>
      <c r="AJ104" s="82"/>
      <c r="AK104" s="266"/>
      <c r="AL104" s="267"/>
      <c r="AM104" s="271">
        <v>5.3124999999999978E-2</v>
      </c>
      <c r="AN104" s="267">
        <v>1.2418831168831188</v>
      </c>
      <c r="AO104" s="271"/>
      <c r="AP104" s="270"/>
      <c r="AQ104" s="271"/>
      <c r="AR104" s="269"/>
      <c r="AS104" s="153"/>
      <c r="AT104" s="118"/>
      <c r="AU104" s="154"/>
      <c r="AV104" s="118"/>
      <c r="AW104" s="155"/>
      <c r="AX104" s="120"/>
      <c r="AY104" s="117"/>
      <c r="AZ104" s="118"/>
      <c r="BA104" s="119"/>
      <c r="BB104" s="118"/>
      <c r="BC104" s="119"/>
      <c r="BD104" s="125"/>
      <c r="BE104" s="117"/>
      <c r="BF104" s="118"/>
      <c r="BG104" s="119"/>
      <c r="BH104" s="118"/>
      <c r="BI104" s="119"/>
      <c r="BJ104" s="120"/>
      <c r="BK104" s="83"/>
    </row>
    <row r="105" spans="1:63" ht="15.6" customHeight="1" x14ac:dyDescent="0.3">
      <c r="A105" s="22"/>
      <c r="B105" s="32" t="s">
        <v>116</v>
      </c>
      <c r="C105" s="9" t="s">
        <v>115</v>
      </c>
      <c r="D105" s="21">
        <v>1984</v>
      </c>
      <c r="E105" s="12" t="s">
        <v>735</v>
      </c>
      <c r="F105" s="106"/>
      <c r="G105" s="298"/>
      <c r="H105" s="63">
        <v>1.2536031732845925</v>
      </c>
      <c r="I105" s="63">
        <v>1.2536031732845925</v>
      </c>
      <c r="J105" s="291">
        <f t="shared" si="6"/>
        <v>6.9644620738032917E-2</v>
      </c>
      <c r="K105" s="292">
        <f t="shared" si="9"/>
        <v>0.6081331570397448</v>
      </c>
      <c r="L105" s="144"/>
      <c r="M105" s="390"/>
      <c r="N105" s="72"/>
      <c r="O105" s="178"/>
      <c r="P105" s="72"/>
      <c r="Q105" s="178">
        <v>1.5367013888888947E-2</v>
      </c>
      <c r="R105" s="72">
        <v>1.281573359073364</v>
      </c>
      <c r="S105" s="178"/>
      <c r="T105" s="88"/>
      <c r="U105" s="192"/>
      <c r="V105" s="72"/>
      <c r="W105" s="178"/>
      <c r="X105" s="72"/>
      <c r="Y105" s="178">
        <v>1.3973032407407437E-2</v>
      </c>
      <c r="Z105" s="63">
        <v>1.2536031732845925</v>
      </c>
      <c r="AA105" s="178"/>
      <c r="AB105" s="88"/>
      <c r="AC105" s="176"/>
      <c r="AD105" s="71"/>
      <c r="AE105" s="184"/>
      <c r="AF105" s="71"/>
      <c r="AG105" s="179"/>
      <c r="AH105" s="71"/>
      <c r="AI105" s="179"/>
      <c r="AJ105" s="82"/>
      <c r="AK105" s="266"/>
      <c r="AL105" s="267"/>
      <c r="AM105" s="271"/>
      <c r="AN105" s="267"/>
      <c r="AO105" s="271">
        <v>1.2780324074074034E-2</v>
      </c>
      <c r="AP105" s="270">
        <v>1.1610169491525439</v>
      </c>
      <c r="AQ105" s="271">
        <v>6.7382559461998781E-2</v>
      </c>
      <c r="AR105" s="269">
        <v>1.1948798259551507</v>
      </c>
      <c r="AS105" s="153"/>
      <c r="AT105" s="118"/>
      <c r="AU105" s="154"/>
      <c r="AV105" s="118"/>
      <c r="AW105" s="155"/>
      <c r="AX105" s="120"/>
      <c r="AY105" s="117">
        <v>5.6979166666666664E-2</v>
      </c>
      <c r="AZ105" s="118">
        <v>1.3145527369826435</v>
      </c>
      <c r="BA105" s="119"/>
      <c r="BB105" s="118"/>
      <c r="BC105" s="119">
        <v>1.4847222222222222E-2</v>
      </c>
      <c r="BD105" s="125">
        <v>1.3409993727785909</v>
      </c>
      <c r="BE105" s="117"/>
      <c r="BF105" s="118"/>
      <c r="BG105" s="119"/>
      <c r="BH105" s="118"/>
      <c r="BI105" s="119">
        <v>1.5670524691358025E-2</v>
      </c>
      <c r="BJ105" s="120">
        <v>1.4595565776707753</v>
      </c>
      <c r="BK105" s="83"/>
    </row>
    <row r="106" spans="1:63" ht="15.6" customHeight="1" x14ac:dyDescent="0.3">
      <c r="A106" s="22"/>
      <c r="B106" s="32" t="s">
        <v>1741</v>
      </c>
      <c r="C106" s="198" t="s">
        <v>1721</v>
      </c>
      <c r="D106" s="196">
        <v>1998</v>
      </c>
      <c r="E106" s="198" t="s">
        <v>1859</v>
      </c>
      <c r="F106" s="207">
        <v>1</v>
      </c>
      <c r="G106" s="301">
        <v>43964</v>
      </c>
      <c r="H106" s="63">
        <v>1.11451737451738</v>
      </c>
      <c r="I106" s="63">
        <v>1.11451737451738</v>
      </c>
      <c r="J106" s="291">
        <f t="shared" si="6"/>
        <v>6.1917631917632221E-2</v>
      </c>
      <c r="K106" s="292">
        <f t="shared" si="9"/>
        <v>0.61586014586014548</v>
      </c>
      <c r="L106" s="50"/>
      <c r="M106" s="390"/>
      <c r="N106" s="72"/>
      <c r="O106" s="178"/>
      <c r="P106" s="72"/>
      <c r="Q106" s="178">
        <v>1.3363888888888953E-2</v>
      </c>
      <c r="R106" s="63">
        <v>1.11451737451738</v>
      </c>
      <c r="S106" s="178"/>
      <c r="T106" s="88"/>
      <c r="U106" s="191"/>
      <c r="V106" s="71"/>
      <c r="W106" s="179">
        <v>5.5648148148148113E-2</v>
      </c>
      <c r="X106" s="72">
        <v>1.2104733131923464</v>
      </c>
      <c r="Y106" s="179"/>
      <c r="Z106" s="54"/>
      <c r="AA106" s="179"/>
      <c r="AB106" s="70"/>
      <c r="AC106" s="176"/>
      <c r="AD106" s="54"/>
      <c r="AE106" s="184"/>
      <c r="AF106" s="54"/>
      <c r="AG106" s="179"/>
      <c r="AH106" s="54"/>
      <c r="AI106" s="179"/>
      <c r="AJ106" s="67"/>
      <c r="AK106" s="266"/>
      <c r="AL106" s="267"/>
      <c r="AM106" s="271"/>
      <c r="AN106" s="267"/>
      <c r="AO106" s="271"/>
      <c r="AP106" s="270"/>
      <c r="AQ106" s="271"/>
      <c r="AR106" s="269"/>
      <c r="AS106" s="153"/>
      <c r="AT106" s="118"/>
      <c r="AU106" s="154"/>
      <c r="AV106" s="118"/>
      <c r="AW106" s="155"/>
      <c r="AX106" s="120"/>
      <c r="AY106" s="165"/>
      <c r="AZ106" s="61"/>
      <c r="BA106" s="16"/>
      <c r="BB106" s="61"/>
      <c r="BC106" s="16"/>
      <c r="BD106" s="167"/>
      <c r="BE106" s="165"/>
      <c r="BF106" s="61"/>
      <c r="BG106" s="16"/>
      <c r="BH106" s="61"/>
      <c r="BI106" s="16"/>
      <c r="BJ106" s="59"/>
      <c r="BK106" s="47"/>
    </row>
    <row r="107" spans="1:63" ht="15.6" customHeight="1" x14ac:dyDescent="0.3">
      <c r="A107" s="22"/>
      <c r="B107" s="32" t="s">
        <v>120</v>
      </c>
      <c r="C107" s="198" t="s">
        <v>119</v>
      </c>
      <c r="D107" s="196">
        <v>1988</v>
      </c>
      <c r="E107" s="304" t="s">
        <v>766</v>
      </c>
      <c r="F107" s="207">
        <v>1</v>
      </c>
      <c r="G107" s="301">
        <v>43966</v>
      </c>
      <c r="H107" s="63">
        <v>1.0331274131274131</v>
      </c>
      <c r="I107" s="63">
        <v>1.0331274131274131</v>
      </c>
      <c r="J107" s="291">
        <f t="shared" si="6"/>
        <v>5.739596739596739E-2</v>
      </c>
      <c r="K107" s="292">
        <f t="shared" si="9"/>
        <v>0.62038181038181028</v>
      </c>
      <c r="L107" s="144"/>
      <c r="M107" s="390" t="s">
        <v>2099</v>
      </c>
      <c r="N107" s="72">
        <v>1.0997533570841327</v>
      </c>
      <c r="O107" s="178">
        <v>4.731481481481481E-2</v>
      </c>
      <c r="P107" s="72">
        <v>1.0487429451000534</v>
      </c>
      <c r="Q107" s="178">
        <v>1.2387962962962962E-2</v>
      </c>
      <c r="R107" s="63">
        <v>1.0331274131274131</v>
      </c>
      <c r="S107" s="178">
        <v>5.9492698892245843E-2</v>
      </c>
      <c r="T107" s="88">
        <v>1.0964524710516299</v>
      </c>
      <c r="U107" s="192"/>
      <c r="V107" s="72"/>
      <c r="W107" s="178">
        <v>5.0034722222222272E-2</v>
      </c>
      <c r="X107" s="72">
        <v>1.0883685800604248</v>
      </c>
      <c r="Y107" s="178"/>
      <c r="Z107" s="72"/>
      <c r="AA107" s="178"/>
      <c r="AB107" s="88"/>
      <c r="AC107" s="176">
        <v>4.5763888888888889E-2</v>
      </c>
      <c r="AD107" s="72">
        <v>1.1026213050752929</v>
      </c>
      <c r="AE107" s="184">
        <v>4.4710648148148152E-2</v>
      </c>
      <c r="AF107" s="72">
        <v>1.0548880393227744</v>
      </c>
      <c r="AG107" s="179">
        <v>1.2304050925925902E-2</v>
      </c>
      <c r="AH107" s="71">
        <v>1.1754552792490016</v>
      </c>
      <c r="AI107" s="179">
        <v>5.7453703703703729E-2</v>
      </c>
      <c r="AJ107" s="82">
        <v>1.0855018587360599</v>
      </c>
      <c r="AK107" s="266" t="s">
        <v>1204</v>
      </c>
      <c r="AL107" s="267">
        <v>1.1029411764705881</v>
      </c>
      <c r="AM107" s="271">
        <v>4.8298611111111112E-2</v>
      </c>
      <c r="AN107" s="267">
        <v>1.1290584415584439</v>
      </c>
      <c r="AO107" s="271">
        <v>1.1853356481481447E-2</v>
      </c>
      <c r="AP107" s="270">
        <v>1.076807418934266</v>
      </c>
      <c r="AQ107" s="271">
        <v>6.4740936445031649E-2</v>
      </c>
      <c r="AR107" s="269">
        <v>1.1480365170046662</v>
      </c>
      <c r="AS107" s="153"/>
      <c r="AT107" s="118"/>
      <c r="AU107" s="154">
        <v>4.7546296296296302E-2</v>
      </c>
      <c r="AV107" s="118">
        <v>1.0853368560105681</v>
      </c>
      <c r="AW107" s="155">
        <v>1.2719907407407409E-2</v>
      </c>
      <c r="AX107" s="120">
        <v>1.1477407226902459</v>
      </c>
      <c r="AY107" s="117">
        <v>5.2800925925925925E-2</v>
      </c>
      <c r="AZ107" s="118">
        <v>1.2181575433911882</v>
      </c>
      <c r="BA107" s="119">
        <v>4.898148148148148E-2</v>
      </c>
      <c r="BB107" s="118">
        <v>1.1055381400208988</v>
      </c>
      <c r="BC107" s="119">
        <v>1.4064429012345678E-2</v>
      </c>
      <c r="BD107" s="125">
        <v>1.2702975817130113</v>
      </c>
      <c r="BE107" s="117">
        <v>5.5138888888888883E-2</v>
      </c>
      <c r="BF107" s="118">
        <v>1.2924579489962018</v>
      </c>
      <c r="BG107" s="119">
        <v>8.0034722222222229E-2</v>
      </c>
      <c r="BH107" s="118">
        <v>1.223677225269864</v>
      </c>
      <c r="BI107" s="119">
        <v>1.4469907407407409E-2</v>
      </c>
      <c r="BJ107" s="120">
        <v>1.3477307844335049</v>
      </c>
      <c r="BK107" s="83"/>
    </row>
    <row r="108" spans="1:63" ht="15.6" customHeight="1" x14ac:dyDescent="0.3">
      <c r="A108" s="22"/>
      <c r="B108" s="32" t="s">
        <v>1676</v>
      </c>
      <c r="C108" s="162" t="s">
        <v>1632</v>
      </c>
      <c r="D108" s="145">
        <v>1979</v>
      </c>
      <c r="E108" s="12" t="s">
        <v>1641</v>
      </c>
      <c r="F108" s="106"/>
      <c r="G108" s="298"/>
      <c r="H108" s="63">
        <v>1.3173472184160047</v>
      </c>
      <c r="I108" s="63">
        <v>1.3173472184160047</v>
      </c>
      <c r="J108" s="291">
        <f t="shared" si="6"/>
        <v>7.3185956578666916E-2</v>
      </c>
      <c r="K108" s="292">
        <f t="shared" si="9"/>
        <v>0.60459182119911081</v>
      </c>
      <c r="L108" s="50"/>
      <c r="M108" s="390" t="s">
        <v>2132</v>
      </c>
      <c r="N108" s="63">
        <v>1.3173472184160047</v>
      </c>
      <c r="O108" s="178"/>
      <c r="P108" s="72"/>
      <c r="Q108" s="178"/>
      <c r="R108" s="72"/>
      <c r="S108" s="178"/>
      <c r="T108" s="88"/>
      <c r="U108" s="191" t="s">
        <v>1823</v>
      </c>
      <c r="V108" s="72">
        <v>1.4215297450424929</v>
      </c>
      <c r="W108" s="179"/>
      <c r="X108" s="71"/>
      <c r="Y108" s="179"/>
      <c r="Z108" s="54"/>
      <c r="AA108" s="179"/>
      <c r="AB108" s="70"/>
      <c r="AC108" s="176"/>
      <c r="AD108" s="54"/>
      <c r="AE108" s="184"/>
      <c r="AF108" s="54"/>
      <c r="AG108" s="179"/>
      <c r="AH108" s="54"/>
      <c r="AI108" s="179"/>
      <c r="AJ108" s="67"/>
      <c r="AK108" s="266"/>
      <c r="AL108" s="267"/>
      <c r="AM108" s="271"/>
      <c r="AN108" s="267"/>
      <c r="AO108" s="271"/>
      <c r="AP108" s="270"/>
      <c r="AQ108" s="271"/>
      <c r="AR108" s="269"/>
      <c r="AS108" s="153"/>
      <c r="AT108" s="118"/>
      <c r="AU108" s="154"/>
      <c r="AV108" s="118"/>
      <c r="AW108" s="155"/>
      <c r="AX108" s="120"/>
      <c r="AY108" s="165"/>
      <c r="AZ108" s="61"/>
      <c r="BA108" s="16"/>
      <c r="BB108" s="61"/>
      <c r="BC108" s="16"/>
      <c r="BD108" s="167"/>
      <c r="BE108" s="165"/>
      <c r="BF108" s="61"/>
      <c r="BG108" s="16"/>
      <c r="BH108" s="61"/>
      <c r="BI108" s="16"/>
      <c r="BJ108" s="59"/>
      <c r="BK108" s="47"/>
    </row>
    <row r="109" spans="1:63" ht="15.6" customHeight="1" x14ac:dyDescent="0.3">
      <c r="A109" s="22"/>
      <c r="B109" s="139" t="s">
        <v>1559</v>
      </c>
      <c r="C109" s="19" t="s">
        <v>1501</v>
      </c>
      <c r="D109" s="145">
        <v>1978</v>
      </c>
      <c r="E109" s="31" t="s">
        <v>1502</v>
      </c>
      <c r="F109" s="106"/>
      <c r="G109" s="298"/>
      <c r="H109" s="64">
        <v>1.1940881204684886</v>
      </c>
      <c r="I109" s="64">
        <f>(((H109-100%)*0.8))+100%</f>
        <v>1.1552704963747908</v>
      </c>
      <c r="J109" s="291">
        <f t="shared" si="6"/>
        <v>6.418169424304393E-2</v>
      </c>
      <c r="K109" s="292">
        <f t="shared" si="9"/>
        <v>0.61359608353473383</v>
      </c>
      <c r="L109" s="169"/>
      <c r="M109" s="390"/>
      <c r="N109" s="72"/>
      <c r="O109" s="178"/>
      <c r="P109" s="72"/>
      <c r="Q109" s="178"/>
      <c r="R109" s="72"/>
      <c r="S109" s="178"/>
      <c r="T109" s="88"/>
      <c r="U109" s="192"/>
      <c r="V109" s="72"/>
      <c r="W109" s="178"/>
      <c r="X109" s="72"/>
      <c r="Y109" s="178"/>
      <c r="Z109" s="72"/>
      <c r="AA109" s="178"/>
      <c r="AB109" s="88"/>
      <c r="AC109" s="176">
        <v>4.9560185185185186E-2</v>
      </c>
      <c r="AD109" s="64">
        <v>1.1940881204684886</v>
      </c>
      <c r="AE109" s="184"/>
      <c r="AF109" s="54"/>
      <c r="AG109" s="179"/>
      <c r="AH109" s="54"/>
      <c r="AI109" s="179"/>
      <c r="AJ109" s="67"/>
      <c r="AK109" s="266"/>
      <c r="AL109" s="267"/>
      <c r="AM109" s="271"/>
      <c r="AN109" s="267"/>
      <c r="AO109" s="271"/>
      <c r="AP109" s="270"/>
      <c r="AQ109" s="271"/>
      <c r="AR109" s="269"/>
      <c r="AS109" s="153"/>
      <c r="AT109" s="118"/>
      <c r="AU109" s="154"/>
      <c r="AV109" s="118"/>
      <c r="AW109" s="155"/>
      <c r="AX109" s="120"/>
      <c r="AY109" s="117"/>
      <c r="AZ109" s="118"/>
      <c r="BA109" s="119"/>
      <c r="BB109" s="118"/>
      <c r="BC109" s="119"/>
      <c r="BD109" s="125"/>
      <c r="BE109" s="117"/>
      <c r="BF109" s="118"/>
      <c r="BG109" s="119"/>
      <c r="BH109" s="118"/>
      <c r="BI109" s="119"/>
      <c r="BJ109" s="120"/>
      <c r="BK109" s="47"/>
    </row>
    <row r="110" spans="1:63" ht="15.6" customHeight="1" x14ac:dyDescent="0.3">
      <c r="A110" s="22"/>
      <c r="B110" s="32" t="s">
        <v>128</v>
      </c>
      <c r="C110" s="9" t="s">
        <v>127</v>
      </c>
      <c r="D110" s="21">
        <v>1973</v>
      </c>
      <c r="E110" s="24" t="s">
        <v>1840</v>
      </c>
      <c r="F110" s="106"/>
      <c r="G110" s="298"/>
      <c r="H110" s="63">
        <v>1.4397126731657284</v>
      </c>
      <c r="I110" s="63">
        <v>1.4397126731657284</v>
      </c>
      <c r="J110" s="291">
        <f t="shared" si="6"/>
        <v>7.9984037398096022E-2</v>
      </c>
      <c r="K110" s="292">
        <f t="shared" si="9"/>
        <v>0.59779374037968169</v>
      </c>
      <c r="L110" s="144"/>
      <c r="M110" s="390"/>
      <c r="N110" s="72"/>
      <c r="O110" s="178">
        <v>6.495370370370368E-2</v>
      </c>
      <c r="P110" s="63">
        <v>1.4397126731657284</v>
      </c>
      <c r="Q110" s="178"/>
      <c r="R110" s="72"/>
      <c r="S110" s="178"/>
      <c r="T110" s="88"/>
      <c r="U110" s="192"/>
      <c r="V110" s="72"/>
      <c r="W110" s="178"/>
      <c r="X110" s="72"/>
      <c r="Y110" s="178"/>
      <c r="Z110" s="72"/>
      <c r="AA110" s="178"/>
      <c r="AB110" s="88"/>
      <c r="AC110" s="176"/>
      <c r="AD110" s="71"/>
      <c r="AE110" s="184"/>
      <c r="AF110" s="71"/>
      <c r="AG110" s="179"/>
      <c r="AH110" s="71"/>
      <c r="AI110" s="179">
        <v>7.7650462962963074E-2</v>
      </c>
      <c r="AJ110" s="88">
        <v>1.4670894380056876</v>
      </c>
      <c r="AK110" s="266"/>
      <c r="AL110" s="267"/>
      <c r="AM110" s="271"/>
      <c r="AN110" s="267"/>
      <c r="AO110" s="271"/>
      <c r="AP110" s="270"/>
      <c r="AQ110" s="271"/>
      <c r="AR110" s="269"/>
      <c r="AS110" s="153"/>
      <c r="AT110" s="118"/>
      <c r="AU110" s="154"/>
      <c r="AV110" s="118"/>
      <c r="AW110" s="155"/>
      <c r="AX110" s="120"/>
      <c r="AY110" s="117">
        <v>6.4560185185185193E-2</v>
      </c>
      <c r="AZ110" s="118">
        <v>1.4894526034712952</v>
      </c>
      <c r="BA110" s="119"/>
      <c r="BB110" s="118"/>
      <c r="BC110" s="119">
        <v>1.7739197530864198E-2</v>
      </c>
      <c r="BD110" s="125">
        <v>1.6022022440588195</v>
      </c>
      <c r="BE110" s="117"/>
      <c r="BF110" s="118"/>
      <c r="BG110" s="119"/>
      <c r="BH110" s="118"/>
      <c r="BI110" s="119"/>
      <c r="BJ110" s="120"/>
      <c r="BK110" s="83"/>
    </row>
    <row r="111" spans="1:63" ht="15.6" customHeight="1" x14ac:dyDescent="0.3">
      <c r="A111" s="22"/>
      <c r="B111" s="32" t="s">
        <v>1467</v>
      </c>
      <c r="C111" s="81" t="s">
        <v>1427</v>
      </c>
      <c r="D111" s="21"/>
      <c r="E111" s="225"/>
      <c r="F111" s="106"/>
      <c r="G111" s="300"/>
      <c r="H111" s="64">
        <v>1.8397925673658668</v>
      </c>
      <c r="I111" s="64">
        <f>(((H111-100%)*0.8))+100%</f>
        <v>1.6718340538926935</v>
      </c>
      <c r="J111" s="291">
        <f t="shared" si="6"/>
        <v>9.2879669660705183E-2</v>
      </c>
      <c r="K111" s="292">
        <f t="shared" si="9"/>
        <v>0.58489810811707255</v>
      </c>
      <c r="L111" s="144"/>
      <c r="M111" s="390"/>
      <c r="N111" s="72"/>
      <c r="O111" s="178"/>
      <c r="P111" s="72"/>
      <c r="Q111" s="178"/>
      <c r="R111" s="72"/>
      <c r="S111" s="178"/>
      <c r="T111" s="88"/>
      <c r="U111" s="192"/>
      <c r="V111" s="72"/>
      <c r="W111" s="178"/>
      <c r="X111" s="72"/>
      <c r="Y111" s="178"/>
      <c r="Z111" s="72"/>
      <c r="AA111" s="178"/>
      <c r="AB111" s="88"/>
      <c r="AC111" s="176"/>
      <c r="AD111" s="71"/>
      <c r="AE111" s="184"/>
      <c r="AF111" s="71"/>
      <c r="AG111" s="179">
        <v>1.9257986111111181E-2</v>
      </c>
      <c r="AH111" s="64">
        <v>1.8397925673658668</v>
      </c>
      <c r="AI111" s="179"/>
      <c r="AJ111" s="82"/>
      <c r="AK111" s="266"/>
      <c r="AL111" s="267"/>
      <c r="AM111" s="271"/>
      <c r="AN111" s="267"/>
      <c r="AO111" s="271"/>
      <c r="AP111" s="270"/>
      <c r="AQ111" s="271"/>
      <c r="AR111" s="269"/>
      <c r="AS111" s="153"/>
      <c r="AT111" s="118"/>
      <c r="AU111" s="154"/>
      <c r="AV111" s="118"/>
      <c r="AW111" s="155"/>
      <c r="AX111" s="120"/>
      <c r="AY111" s="117"/>
      <c r="AZ111" s="118"/>
      <c r="BA111" s="119"/>
      <c r="BB111" s="118"/>
      <c r="BC111" s="119"/>
      <c r="BD111" s="125"/>
      <c r="BE111" s="117"/>
      <c r="BF111" s="118"/>
      <c r="BG111" s="119"/>
      <c r="BH111" s="118"/>
      <c r="BI111" s="119"/>
      <c r="BJ111" s="120"/>
      <c r="BK111" s="83"/>
    </row>
    <row r="112" spans="1:63" ht="15.6" customHeight="1" x14ac:dyDescent="0.3">
      <c r="B112" s="32" t="s">
        <v>132</v>
      </c>
      <c r="C112" s="198" t="s">
        <v>131</v>
      </c>
      <c r="D112" s="196">
        <v>1984</v>
      </c>
      <c r="E112" s="195" t="s">
        <v>702</v>
      </c>
      <c r="F112" s="207">
        <v>1</v>
      </c>
      <c r="G112" s="301">
        <v>43961</v>
      </c>
      <c r="H112" s="63">
        <v>1.214498069498068</v>
      </c>
      <c r="I112" s="63">
        <v>1.214498069498068</v>
      </c>
      <c r="J112" s="291">
        <f t="shared" si="6"/>
        <v>6.7472114972114888E-2</v>
      </c>
      <c r="K112" s="292">
        <f t="shared" si="9"/>
        <v>0.61030566280566279</v>
      </c>
      <c r="L112" s="144"/>
      <c r="M112" s="390" t="s">
        <v>2133</v>
      </c>
      <c r="N112" s="72">
        <v>1.4003836667580161</v>
      </c>
      <c r="O112" s="178"/>
      <c r="P112" s="72"/>
      <c r="Q112" s="178">
        <v>1.4562731481481461E-2</v>
      </c>
      <c r="R112" s="63">
        <v>1.214498069498068</v>
      </c>
      <c r="S112" s="178"/>
      <c r="T112" s="88"/>
      <c r="U112" s="192"/>
      <c r="V112" s="72"/>
      <c r="W112" s="178"/>
      <c r="X112" s="72"/>
      <c r="Y112" s="178">
        <v>1.5170949074074125E-2</v>
      </c>
      <c r="Z112" s="72">
        <v>1.3610753447416462</v>
      </c>
      <c r="AA112" s="178"/>
      <c r="AB112" s="88"/>
      <c r="AC112" s="176">
        <v>5.6446759259259259E-2</v>
      </c>
      <c r="AD112" s="72">
        <v>1.3600111544896822</v>
      </c>
      <c r="AE112" s="184"/>
      <c r="AF112" s="71"/>
      <c r="AG112" s="179">
        <v>1.4396643518518437E-2</v>
      </c>
      <c r="AH112" s="71">
        <v>1.3753690332710453</v>
      </c>
      <c r="AI112" s="179"/>
      <c r="AJ112" s="82"/>
      <c r="AK112" s="266"/>
      <c r="AL112" s="267"/>
      <c r="AM112" s="271"/>
      <c r="AN112" s="267"/>
      <c r="AO112" s="271">
        <v>1.3138310185185187E-2</v>
      </c>
      <c r="AP112" s="270">
        <v>1.1935378727341603</v>
      </c>
      <c r="AQ112" s="271"/>
      <c r="AR112" s="269"/>
      <c r="AS112" s="153"/>
      <c r="AT112" s="118"/>
      <c r="AU112" s="154"/>
      <c r="AV112" s="118"/>
      <c r="AW112" s="155">
        <v>1.4223379629629627E-2</v>
      </c>
      <c r="AX112" s="120">
        <v>1.2834017962821136</v>
      </c>
      <c r="AY112" s="117"/>
      <c r="AZ112" s="118"/>
      <c r="BA112" s="119"/>
      <c r="BB112" s="118"/>
      <c r="BC112" s="119">
        <v>1.7652777777777781E-2</v>
      </c>
      <c r="BD112" s="125">
        <v>1.5943968220781939</v>
      </c>
      <c r="BE112" s="117"/>
      <c r="BF112" s="118"/>
      <c r="BG112" s="119"/>
      <c r="BH112" s="118"/>
      <c r="BI112" s="119"/>
      <c r="BJ112" s="120"/>
      <c r="BK112" s="83"/>
    </row>
    <row r="113" spans="1:63" ht="15.6" customHeight="1" x14ac:dyDescent="0.3">
      <c r="B113" s="32" t="s">
        <v>1672</v>
      </c>
      <c r="C113" s="162" t="s">
        <v>1628</v>
      </c>
      <c r="D113" s="145">
        <v>1977</v>
      </c>
      <c r="E113" s="227" t="s">
        <v>1646</v>
      </c>
      <c r="F113" s="106"/>
      <c r="G113" s="298"/>
      <c r="H113" s="64">
        <v>1.2949008498583567</v>
      </c>
      <c r="I113" s="64">
        <f>(((H113-100%)*0.8))+100%</f>
        <v>1.2359206798866853</v>
      </c>
      <c r="J113" s="291">
        <f t="shared" si="6"/>
        <v>6.8662259993704733E-2</v>
      </c>
      <c r="K113" s="292">
        <f t="shared" si="9"/>
        <v>0.60911551778407302</v>
      </c>
      <c r="L113" s="50"/>
      <c r="M113" s="390"/>
      <c r="N113" s="72"/>
      <c r="O113" s="178"/>
      <c r="P113" s="72"/>
      <c r="Q113" s="178"/>
      <c r="R113" s="72"/>
      <c r="S113" s="178"/>
      <c r="T113" s="88"/>
      <c r="U113" s="191" t="s">
        <v>1820</v>
      </c>
      <c r="V113" s="64">
        <v>1.2949008498583567</v>
      </c>
      <c r="W113" s="179"/>
      <c r="X113" s="71"/>
      <c r="Y113" s="179"/>
      <c r="Z113" s="54"/>
      <c r="AA113" s="179"/>
      <c r="AB113" s="70"/>
      <c r="AC113" s="176"/>
      <c r="AD113" s="54"/>
      <c r="AE113" s="184"/>
      <c r="AF113" s="54"/>
      <c r="AG113" s="179"/>
      <c r="AH113" s="54"/>
      <c r="AI113" s="179"/>
      <c r="AJ113" s="67"/>
      <c r="AK113" s="266"/>
      <c r="AL113" s="267"/>
      <c r="AM113" s="271"/>
      <c r="AN113" s="267"/>
      <c r="AO113" s="271"/>
      <c r="AP113" s="270"/>
      <c r="AQ113" s="271"/>
      <c r="AR113" s="269"/>
      <c r="AS113" s="153"/>
      <c r="AT113" s="118"/>
      <c r="AU113" s="154"/>
      <c r="AV113" s="118"/>
      <c r="AW113" s="155"/>
      <c r="AX113" s="120"/>
      <c r="AY113" s="165"/>
      <c r="AZ113" s="61"/>
      <c r="BA113" s="16"/>
      <c r="BB113" s="61"/>
      <c r="BC113" s="16"/>
      <c r="BD113" s="167"/>
      <c r="BE113" s="165"/>
      <c r="BF113" s="61"/>
      <c r="BG113" s="16"/>
      <c r="BH113" s="61"/>
      <c r="BI113" s="16"/>
      <c r="BJ113" s="59"/>
      <c r="BK113" s="47"/>
    </row>
    <row r="114" spans="1:63" ht="15.6" customHeight="1" x14ac:dyDescent="0.3">
      <c r="B114" s="32" t="s">
        <v>138</v>
      </c>
      <c r="C114" s="9" t="s">
        <v>137</v>
      </c>
      <c r="D114" s="21"/>
      <c r="E114" s="24"/>
      <c r="F114" s="106"/>
      <c r="G114" s="298"/>
      <c r="H114" s="64">
        <v>1.5981595092024539</v>
      </c>
      <c r="I114" s="64">
        <f>(((H114-100%)*0.8))+100%</f>
        <v>1.4785276073619631</v>
      </c>
      <c r="J114" s="291">
        <f t="shared" si="6"/>
        <v>8.2140422631220164E-2</v>
      </c>
      <c r="K114" s="292">
        <f t="shared" si="9"/>
        <v>0.59563735514655758</v>
      </c>
      <c r="L114" s="144"/>
      <c r="M114" s="390"/>
      <c r="N114" s="72"/>
      <c r="O114" s="178"/>
      <c r="P114" s="72"/>
      <c r="Q114" s="178"/>
      <c r="R114" s="72"/>
      <c r="S114" s="178"/>
      <c r="T114" s="88"/>
      <c r="U114" s="192"/>
      <c r="V114" s="72"/>
      <c r="W114" s="178"/>
      <c r="X114" s="72"/>
      <c r="Y114" s="178"/>
      <c r="Z114" s="72"/>
      <c r="AA114" s="178"/>
      <c r="AB114" s="88"/>
      <c r="AC114" s="176">
        <v>6.6331018518518511E-2</v>
      </c>
      <c r="AD114" s="64">
        <v>1.5981595092024539</v>
      </c>
      <c r="AE114" s="184"/>
      <c r="AF114" s="71"/>
      <c r="AG114" s="179"/>
      <c r="AH114" s="71"/>
      <c r="AI114" s="179"/>
      <c r="AJ114" s="82"/>
      <c r="AK114" s="266"/>
      <c r="AL114" s="267"/>
      <c r="AM114" s="271"/>
      <c r="AN114" s="267"/>
      <c r="AO114" s="271"/>
      <c r="AP114" s="270"/>
      <c r="AQ114" s="271"/>
      <c r="AR114" s="269"/>
      <c r="AS114" s="153"/>
      <c r="AT114" s="118"/>
      <c r="AU114" s="154"/>
      <c r="AV114" s="118"/>
      <c r="AW114" s="155"/>
      <c r="AX114" s="120"/>
      <c r="AY114" s="117"/>
      <c r="AZ114" s="118"/>
      <c r="BA114" s="119"/>
      <c r="BB114" s="118"/>
      <c r="BC114" s="119"/>
      <c r="BD114" s="125"/>
      <c r="BE114" s="117">
        <v>4.2673611111111114E-2</v>
      </c>
      <c r="BF114" s="118">
        <v>1.000271296798698</v>
      </c>
      <c r="BG114" s="119"/>
      <c r="BH114" s="118"/>
      <c r="BI114" s="119"/>
      <c r="BJ114" s="120"/>
      <c r="BK114" s="83"/>
    </row>
    <row r="115" spans="1:63" ht="15.6" customHeight="1" x14ac:dyDescent="0.3">
      <c r="B115" s="32" t="s">
        <v>140</v>
      </c>
      <c r="C115" s="9" t="s">
        <v>139</v>
      </c>
      <c r="D115" s="21"/>
      <c r="E115" s="24"/>
      <c r="F115" s="106"/>
      <c r="G115" s="298"/>
      <c r="H115" s="63">
        <v>1.1781929726715004</v>
      </c>
      <c r="I115" s="63">
        <v>1.1781929726715004</v>
      </c>
      <c r="J115" s="291">
        <f t="shared" si="6"/>
        <v>6.5455165148416677E-2</v>
      </c>
      <c r="K115" s="292">
        <f t="shared" si="9"/>
        <v>0.61232261262936105</v>
      </c>
      <c r="L115" s="144"/>
      <c r="M115" s="390"/>
      <c r="N115" s="72"/>
      <c r="O115" s="178"/>
      <c r="P115" s="72"/>
      <c r="Q115" s="178"/>
      <c r="R115" s="72"/>
      <c r="S115" s="178"/>
      <c r="T115" s="88"/>
      <c r="U115" s="192"/>
      <c r="V115" s="72"/>
      <c r="W115" s="178"/>
      <c r="X115" s="72"/>
      <c r="Y115" s="178">
        <v>1.3434722222222306E-2</v>
      </c>
      <c r="Z115" s="72">
        <v>1.2053081907293559</v>
      </c>
      <c r="AA115" s="178"/>
      <c r="AB115" s="88"/>
      <c r="AC115" s="176">
        <v>4.8900462962962965E-2</v>
      </c>
      <c r="AD115" s="63">
        <v>1.1781929726715004</v>
      </c>
      <c r="AE115" s="184"/>
      <c r="AF115" s="71"/>
      <c r="AG115" s="179">
        <v>1.3642939814814792E-2</v>
      </c>
      <c r="AH115" s="71">
        <v>1.3033646988577996</v>
      </c>
      <c r="AI115" s="179"/>
      <c r="AJ115" s="82"/>
      <c r="AK115" s="266"/>
      <c r="AL115" s="267"/>
      <c r="AM115" s="271"/>
      <c r="AN115" s="267"/>
      <c r="AO115" s="271">
        <v>1.298298611111115E-2</v>
      </c>
      <c r="AP115" s="270">
        <v>1.1794275980990121</v>
      </c>
      <c r="AQ115" s="271"/>
      <c r="AR115" s="269"/>
      <c r="AS115" s="153"/>
      <c r="AT115" s="118"/>
      <c r="AU115" s="154"/>
      <c r="AV115" s="118"/>
      <c r="AW115" s="155">
        <v>1.3197916666666665E-2</v>
      </c>
      <c r="AX115" s="120">
        <v>1.1908723804219172</v>
      </c>
      <c r="AY115" s="117"/>
      <c r="AZ115" s="118"/>
      <c r="BA115" s="119"/>
      <c r="BB115" s="118"/>
      <c r="BC115" s="119">
        <v>1.4315586419753086E-2</v>
      </c>
      <c r="BD115" s="125">
        <v>1.2929820893442052</v>
      </c>
      <c r="BE115" s="117"/>
      <c r="BF115" s="118"/>
      <c r="BG115" s="119"/>
      <c r="BH115" s="118"/>
      <c r="BI115" s="119">
        <v>1.3862654320987655E-2</v>
      </c>
      <c r="BJ115" s="120">
        <v>1.2911710805275074</v>
      </c>
      <c r="BK115" s="83"/>
    </row>
    <row r="116" spans="1:63" ht="15.6" customHeight="1" x14ac:dyDescent="0.3">
      <c r="B116" s="40" t="s">
        <v>806</v>
      </c>
      <c r="C116" s="9" t="s">
        <v>789</v>
      </c>
      <c r="D116" s="21">
        <v>1973</v>
      </c>
      <c r="E116" s="12" t="s">
        <v>1116</v>
      </c>
      <c r="F116" s="106"/>
      <c r="G116" s="298"/>
      <c r="H116" s="63">
        <v>1.1261329305135956</v>
      </c>
      <c r="I116" s="63">
        <v>1.1261329305135956</v>
      </c>
      <c r="J116" s="291">
        <f t="shared" si="6"/>
        <v>6.256294058408865E-2</v>
      </c>
      <c r="K116" s="292">
        <f t="shared" si="9"/>
        <v>0.61521483719368908</v>
      </c>
      <c r="L116" s="144"/>
      <c r="M116" s="390"/>
      <c r="N116" s="72"/>
      <c r="O116" s="178">
        <v>5.222222222222217E-2</v>
      </c>
      <c r="P116" s="72">
        <v>1.1575166752180617</v>
      </c>
      <c r="Q116" s="178"/>
      <c r="R116" s="72"/>
      <c r="S116" s="178"/>
      <c r="T116" s="88"/>
      <c r="U116" s="192"/>
      <c r="V116" s="72"/>
      <c r="W116" s="178">
        <v>5.1770833333333321E-2</v>
      </c>
      <c r="X116" s="63">
        <v>1.1261329305135956</v>
      </c>
      <c r="Y116" s="178"/>
      <c r="Z116" s="72"/>
      <c r="AA116" s="178"/>
      <c r="AB116" s="88"/>
      <c r="AC116" s="176"/>
      <c r="AD116" s="71"/>
      <c r="AE116" s="184">
        <v>5.0057870370370371E-2</v>
      </c>
      <c r="AF116" s="72">
        <v>1.1810486073184052</v>
      </c>
      <c r="AG116" s="179"/>
      <c r="AH116" s="71"/>
      <c r="AI116" s="179"/>
      <c r="AJ116" s="82"/>
      <c r="AK116" s="266"/>
      <c r="AL116" s="267"/>
      <c r="AM116" s="271">
        <v>5.3842592592592609E-2</v>
      </c>
      <c r="AN116" s="267">
        <v>1.2586580086580115</v>
      </c>
      <c r="AO116" s="271"/>
      <c r="AP116" s="270"/>
      <c r="AQ116" s="271"/>
      <c r="AR116" s="269"/>
      <c r="AS116" s="153"/>
      <c r="AT116" s="118"/>
      <c r="AU116" s="154"/>
      <c r="AV116" s="118"/>
      <c r="AW116" s="155"/>
      <c r="AX116" s="120"/>
      <c r="AY116" s="117"/>
      <c r="AZ116" s="118"/>
      <c r="BA116" s="119">
        <v>5.7222222222222223E-2</v>
      </c>
      <c r="BB116" s="118">
        <v>1.2915360501567401</v>
      </c>
      <c r="BC116" s="119"/>
      <c r="BD116" s="125"/>
      <c r="BE116" s="117"/>
      <c r="BF116" s="118"/>
      <c r="BG116" s="119"/>
      <c r="BH116" s="118"/>
      <c r="BI116" s="119"/>
      <c r="BJ116" s="120"/>
      <c r="BK116" s="83"/>
    </row>
    <row r="117" spans="1:63" ht="15.6" customHeight="1" x14ac:dyDescent="0.3">
      <c r="B117" s="32" t="s">
        <v>144</v>
      </c>
      <c r="C117" s="9" t="s">
        <v>143</v>
      </c>
      <c r="D117" s="21">
        <v>1976</v>
      </c>
      <c r="E117" s="24" t="s">
        <v>702</v>
      </c>
      <c r="F117" s="106"/>
      <c r="G117" s="298"/>
      <c r="H117" s="63">
        <v>1.1736755871108686</v>
      </c>
      <c r="I117" s="63">
        <v>1.1736755871108686</v>
      </c>
      <c r="J117" s="291">
        <f t="shared" si="6"/>
        <v>6.5204199283937142E-2</v>
      </c>
      <c r="K117" s="292">
        <f t="shared" si="9"/>
        <v>0.61257357849384053</v>
      </c>
      <c r="L117" s="144"/>
      <c r="M117" s="390"/>
      <c r="N117" s="72"/>
      <c r="O117" s="178"/>
      <c r="P117" s="72"/>
      <c r="Q117" s="178"/>
      <c r="R117" s="72"/>
      <c r="S117" s="178"/>
      <c r="T117" s="88"/>
      <c r="U117" s="192"/>
      <c r="V117" s="72"/>
      <c r="W117" s="178"/>
      <c r="X117" s="72"/>
      <c r="Y117" s="178"/>
      <c r="Z117" s="72"/>
      <c r="AA117" s="178"/>
      <c r="AB117" s="88"/>
      <c r="AC117" s="176"/>
      <c r="AD117" s="71"/>
      <c r="AE117" s="184">
        <v>4.9745370370370377E-2</v>
      </c>
      <c r="AF117" s="63">
        <v>1.1736755871108686</v>
      </c>
      <c r="AG117" s="179">
        <v>1.42472222222223E-2</v>
      </c>
      <c r="AH117" s="71">
        <v>1.36109421820234</v>
      </c>
      <c r="AI117" s="179">
        <v>7.1874999999999911E-2</v>
      </c>
      <c r="AJ117" s="82">
        <v>1.3579706975727077</v>
      </c>
      <c r="AK117" s="266"/>
      <c r="AL117" s="267"/>
      <c r="AM117" s="271">
        <v>4.9282407407407414E-2</v>
      </c>
      <c r="AN117" s="267">
        <v>1.1520562770562794</v>
      </c>
      <c r="AO117" s="271">
        <v>1.3445601851851841E-2</v>
      </c>
      <c r="AP117" s="270">
        <v>1.2214535054885018</v>
      </c>
      <c r="AQ117" s="271">
        <v>6.8581018518518722E-2</v>
      </c>
      <c r="AR117" s="269">
        <v>1.2161318318199106</v>
      </c>
      <c r="AS117" s="153">
        <v>5.4293981481481485E-2</v>
      </c>
      <c r="AT117" s="118">
        <v>1.3041423408395885</v>
      </c>
      <c r="AU117" s="154">
        <v>5.7002314814814818E-2</v>
      </c>
      <c r="AV117" s="118">
        <v>1.3011889035667108</v>
      </c>
      <c r="AW117" s="155">
        <v>1.3692515432098764E-2</v>
      </c>
      <c r="AX117" s="120">
        <v>1.2355009399150594</v>
      </c>
      <c r="AY117" s="117"/>
      <c r="AZ117" s="118"/>
      <c r="BA117" s="119">
        <v>5.1006944444444445E-2</v>
      </c>
      <c r="BB117" s="118">
        <v>1.1512539184952979</v>
      </c>
      <c r="BC117" s="119">
        <v>1.4121141975308641E-2</v>
      </c>
      <c r="BD117" s="125">
        <v>1.2754198898877971</v>
      </c>
      <c r="BE117" s="117"/>
      <c r="BF117" s="118"/>
      <c r="BG117" s="119"/>
      <c r="BH117" s="118"/>
      <c r="BI117" s="119"/>
      <c r="BJ117" s="120"/>
      <c r="BK117" s="83"/>
    </row>
    <row r="118" spans="1:63" ht="15.6" customHeight="1" x14ac:dyDescent="0.3">
      <c r="B118" s="32" t="s">
        <v>1979</v>
      </c>
      <c r="C118" s="162" t="s">
        <v>1934</v>
      </c>
      <c r="D118" s="21">
        <v>1974</v>
      </c>
      <c r="E118" s="12" t="s">
        <v>2013</v>
      </c>
      <c r="F118" s="106"/>
      <c r="G118" s="299"/>
      <c r="H118" s="64">
        <v>1.1592217045765965</v>
      </c>
      <c r="I118" s="64">
        <f>(((H118-100%)*0.8))+100%</f>
        <v>1.1273773636612772</v>
      </c>
      <c r="J118" s="291">
        <f t="shared" si="6"/>
        <v>6.2632075758959835E-2</v>
      </c>
      <c r="K118" s="292">
        <f t="shared" si="9"/>
        <v>0.61514570201881791</v>
      </c>
      <c r="L118" s="50"/>
      <c r="M118" s="390" t="s">
        <v>2134</v>
      </c>
      <c r="N118" s="64">
        <v>1.1592217045765965</v>
      </c>
      <c r="O118" s="178"/>
      <c r="P118" s="72"/>
      <c r="Q118" s="178"/>
      <c r="R118" s="72"/>
      <c r="S118" s="178"/>
      <c r="T118" s="88"/>
      <c r="U118" s="387"/>
      <c r="V118" s="179"/>
      <c r="W118" s="54"/>
      <c r="X118" s="179"/>
      <c r="Y118" s="54"/>
      <c r="Z118" s="179"/>
      <c r="AA118" s="54"/>
      <c r="AB118" s="230"/>
      <c r="AC118" s="231"/>
      <c r="AD118" s="179"/>
      <c r="AE118" s="56"/>
      <c r="AF118" s="179"/>
      <c r="AG118" s="54"/>
      <c r="AH118" s="179"/>
      <c r="AI118" s="232"/>
      <c r="AJ118" s="230"/>
      <c r="AK118" s="272"/>
      <c r="AL118" s="268"/>
      <c r="AM118" s="270"/>
      <c r="AN118" s="268"/>
      <c r="AO118" s="270"/>
      <c r="AP118" s="271"/>
      <c r="AQ118" s="270"/>
      <c r="AR118" s="273"/>
      <c r="AS118" s="233"/>
      <c r="AT118" s="45"/>
      <c r="AU118" s="61"/>
      <c r="AV118" s="46"/>
      <c r="AW118" s="61"/>
      <c r="AX118" s="234"/>
      <c r="AY118" s="235"/>
      <c r="AZ118" s="16"/>
      <c r="BA118" s="61"/>
      <c r="BB118" s="16"/>
      <c r="BC118" s="61"/>
      <c r="BD118" s="236"/>
      <c r="BE118" s="235"/>
      <c r="BF118" s="16"/>
      <c r="BG118" s="61"/>
      <c r="BH118" s="16"/>
      <c r="BI118" s="61"/>
      <c r="BJ118" s="237"/>
      <c r="BK118" s="47"/>
    </row>
    <row r="119" spans="1:63" s="143" customFormat="1" ht="15.6" customHeight="1" x14ac:dyDescent="0.3">
      <c r="B119" s="32" t="s">
        <v>2276</v>
      </c>
      <c r="C119" s="211" t="s">
        <v>2278</v>
      </c>
      <c r="D119" s="196"/>
      <c r="E119" s="195"/>
      <c r="F119" s="207">
        <v>1</v>
      </c>
      <c r="G119" s="303">
        <v>43965</v>
      </c>
      <c r="H119" s="72"/>
      <c r="I119" s="72"/>
      <c r="J119" s="437"/>
      <c r="K119" s="429">
        <v>0.59861111111111109</v>
      </c>
      <c r="L119" s="169"/>
      <c r="M119" s="390"/>
      <c r="N119" s="72"/>
      <c r="O119" s="178"/>
      <c r="P119" s="72"/>
      <c r="Q119" s="178"/>
      <c r="R119" s="72"/>
      <c r="S119" s="178"/>
      <c r="T119" s="88"/>
      <c r="U119" s="445"/>
      <c r="V119" s="178"/>
      <c r="W119" s="199"/>
      <c r="X119" s="178"/>
      <c r="Y119" s="199"/>
      <c r="Z119" s="178"/>
      <c r="AA119" s="199"/>
      <c r="AB119" s="446"/>
      <c r="AC119" s="447"/>
      <c r="AD119" s="178"/>
      <c r="AE119" s="448"/>
      <c r="AF119" s="178"/>
      <c r="AG119" s="199"/>
      <c r="AH119" s="178"/>
      <c r="AI119" s="449"/>
      <c r="AJ119" s="446"/>
      <c r="AK119" s="272"/>
      <c r="AL119" s="268"/>
      <c r="AM119" s="270"/>
      <c r="AN119" s="268"/>
      <c r="AO119" s="270"/>
      <c r="AP119" s="271"/>
      <c r="AQ119" s="270"/>
      <c r="AR119" s="273"/>
      <c r="AS119" s="450"/>
      <c r="AT119" s="255"/>
      <c r="AU119" s="215"/>
      <c r="AV119" s="256"/>
      <c r="AW119" s="215"/>
      <c r="AX119" s="451"/>
      <c r="AY119" s="452"/>
      <c r="AZ119" s="216"/>
      <c r="BA119" s="215"/>
      <c r="BB119" s="216"/>
      <c r="BC119" s="215"/>
      <c r="BD119" s="453"/>
      <c r="BE119" s="452"/>
      <c r="BF119" s="216"/>
      <c r="BG119" s="215"/>
      <c r="BH119" s="216"/>
      <c r="BI119" s="215"/>
      <c r="BJ119" s="454"/>
      <c r="BK119" s="200"/>
    </row>
    <row r="120" spans="1:63" ht="15.6" customHeight="1" x14ac:dyDescent="0.3">
      <c r="B120" s="32" t="s">
        <v>1366</v>
      </c>
      <c r="C120" s="38" t="s">
        <v>1332</v>
      </c>
      <c r="D120" s="21">
        <v>1976</v>
      </c>
      <c r="E120" s="12" t="s">
        <v>1394</v>
      </c>
      <c r="F120" s="141"/>
      <c r="G120" s="298"/>
      <c r="H120" s="63">
        <v>1.3762039660056655</v>
      </c>
      <c r="I120" s="63">
        <v>1.3762039660056655</v>
      </c>
      <c r="J120" s="291">
        <f t="shared" si="6"/>
        <v>7.6455775889203631E-2</v>
      </c>
      <c r="K120" s="292">
        <f t="shared" si="9"/>
        <v>0.6013220018885741</v>
      </c>
      <c r="L120" s="144"/>
      <c r="M120" s="390"/>
      <c r="N120" s="72"/>
      <c r="O120" s="178"/>
      <c r="P120" s="72"/>
      <c r="Q120" s="178"/>
      <c r="R120" s="72"/>
      <c r="S120" s="178"/>
      <c r="T120" s="88"/>
      <c r="U120" s="192" t="s">
        <v>1781</v>
      </c>
      <c r="V120" s="63">
        <v>1.3762039660056655</v>
      </c>
      <c r="W120" s="178"/>
      <c r="X120" s="72"/>
      <c r="Y120" s="178"/>
      <c r="Z120" s="72"/>
      <c r="AA120" s="178"/>
      <c r="AB120" s="88"/>
      <c r="AC120" s="176">
        <v>6.0914351851851851E-2</v>
      </c>
      <c r="AD120" s="72">
        <v>1.4676519799219185</v>
      </c>
      <c r="AE120" s="184"/>
      <c r="AF120" s="71"/>
      <c r="AG120" s="179"/>
      <c r="AH120" s="71"/>
      <c r="AI120" s="179"/>
      <c r="AJ120" s="82"/>
      <c r="AK120" s="266"/>
      <c r="AL120" s="267"/>
      <c r="AM120" s="271"/>
      <c r="AN120" s="267"/>
      <c r="AO120" s="271"/>
      <c r="AP120" s="270"/>
      <c r="AQ120" s="271"/>
      <c r="AR120" s="269"/>
      <c r="AS120" s="153"/>
      <c r="AT120" s="118"/>
      <c r="AU120" s="154"/>
      <c r="AV120" s="118"/>
      <c r="AW120" s="155"/>
      <c r="AX120" s="120"/>
      <c r="AY120" s="117"/>
      <c r="AZ120" s="118"/>
      <c r="BA120" s="119"/>
      <c r="BB120" s="118"/>
      <c r="BC120" s="119"/>
      <c r="BD120" s="125"/>
      <c r="BE120" s="117"/>
      <c r="BF120" s="118"/>
      <c r="BG120" s="119"/>
      <c r="BH120" s="118"/>
      <c r="BI120" s="119"/>
      <c r="BJ120" s="120"/>
      <c r="BK120" s="83"/>
    </row>
    <row r="121" spans="1:63" ht="15.6" customHeight="1" x14ac:dyDescent="0.3">
      <c r="B121" s="32" t="s">
        <v>1468</v>
      </c>
      <c r="C121" s="81" t="s">
        <v>1428</v>
      </c>
      <c r="D121" s="21"/>
      <c r="E121" s="225" t="s">
        <v>1434</v>
      </c>
      <c r="F121" s="106"/>
      <c r="G121" s="298"/>
      <c r="H121" s="64">
        <v>1.8982076316633372</v>
      </c>
      <c r="I121" s="64">
        <f>(((H121-100%)*0.8))+100%</f>
        <v>1.7185661053306698</v>
      </c>
      <c r="J121" s="291">
        <f t="shared" si="6"/>
        <v>9.5475894740592759E-2</v>
      </c>
      <c r="K121" s="423">
        <v>0.58370370370370372</v>
      </c>
      <c r="L121" s="144"/>
      <c r="M121" s="390"/>
      <c r="N121" s="72"/>
      <c r="O121" s="178"/>
      <c r="P121" s="72"/>
      <c r="Q121" s="178"/>
      <c r="R121" s="72"/>
      <c r="S121" s="178"/>
      <c r="T121" s="88"/>
      <c r="U121" s="192"/>
      <c r="V121" s="72"/>
      <c r="W121" s="178"/>
      <c r="X121" s="72"/>
      <c r="Y121" s="178"/>
      <c r="Z121" s="72"/>
      <c r="AA121" s="178"/>
      <c r="AB121" s="88"/>
      <c r="AC121" s="176"/>
      <c r="AD121" s="71"/>
      <c r="AE121" s="184"/>
      <c r="AF121" s="71"/>
      <c r="AG121" s="179">
        <v>1.9869444444444384E-2</v>
      </c>
      <c r="AH121" s="64">
        <v>1.8982076316633372</v>
      </c>
      <c r="AI121" s="179"/>
      <c r="AJ121" s="82"/>
      <c r="AK121" s="266"/>
      <c r="AL121" s="267"/>
      <c r="AM121" s="271"/>
      <c r="AN121" s="267"/>
      <c r="AO121" s="271"/>
      <c r="AP121" s="270"/>
      <c r="AQ121" s="271"/>
      <c r="AR121" s="269"/>
      <c r="AS121" s="153"/>
      <c r="AT121" s="118"/>
      <c r="AU121" s="154"/>
      <c r="AV121" s="118"/>
      <c r="AW121" s="155"/>
      <c r="AX121" s="120"/>
      <c r="AY121" s="117"/>
      <c r="AZ121" s="118"/>
      <c r="BA121" s="119"/>
      <c r="BB121" s="118"/>
      <c r="BC121" s="119"/>
      <c r="BD121" s="125"/>
      <c r="BE121" s="117"/>
      <c r="BF121" s="118"/>
      <c r="BG121" s="119"/>
      <c r="BH121" s="118"/>
      <c r="BI121" s="119"/>
      <c r="BJ121" s="120"/>
      <c r="BK121" s="83"/>
    </row>
    <row r="122" spans="1:63" ht="15.6" customHeight="1" x14ac:dyDescent="0.3">
      <c r="B122" s="32" t="s">
        <v>1677</v>
      </c>
      <c r="C122" s="162" t="s">
        <v>1633</v>
      </c>
      <c r="D122" s="145">
        <v>1982</v>
      </c>
      <c r="E122" s="227" t="s">
        <v>1649</v>
      </c>
      <c r="F122" s="106"/>
      <c r="G122" s="298"/>
      <c r="H122" s="64">
        <v>1.5376770538243625</v>
      </c>
      <c r="I122" s="64">
        <f>(((H122-100%)*0.8))+100%</f>
        <v>1.43014164305949</v>
      </c>
      <c r="J122" s="291">
        <f t="shared" si="6"/>
        <v>7.9452313503304992E-2</v>
      </c>
      <c r="K122" s="292">
        <f t="shared" ref="K122:K151" si="10">$K$4-$J$4*(I122/$I$4)</f>
        <v>0.59832546427447275</v>
      </c>
      <c r="L122" s="50"/>
      <c r="M122" s="390"/>
      <c r="N122" s="72"/>
      <c r="O122" s="178"/>
      <c r="P122" s="72"/>
      <c r="Q122" s="178"/>
      <c r="R122" s="72"/>
      <c r="S122" s="178"/>
      <c r="T122" s="88"/>
      <c r="U122" s="191" t="s">
        <v>1824</v>
      </c>
      <c r="V122" s="64">
        <v>1.5376770538243625</v>
      </c>
      <c r="W122" s="179"/>
      <c r="X122" s="71"/>
      <c r="Y122" s="179"/>
      <c r="Z122" s="54"/>
      <c r="AA122" s="179"/>
      <c r="AB122" s="70"/>
      <c r="AC122" s="176"/>
      <c r="AD122" s="54"/>
      <c r="AE122" s="184"/>
      <c r="AF122" s="54"/>
      <c r="AG122" s="179"/>
      <c r="AH122" s="54"/>
      <c r="AI122" s="179"/>
      <c r="AJ122" s="67"/>
      <c r="AK122" s="266"/>
      <c r="AL122" s="267"/>
      <c r="AM122" s="271"/>
      <c r="AN122" s="267"/>
      <c r="AO122" s="271"/>
      <c r="AP122" s="270"/>
      <c r="AQ122" s="271"/>
      <c r="AR122" s="269"/>
      <c r="AS122" s="153"/>
      <c r="AT122" s="118"/>
      <c r="AU122" s="154"/>
      <c r="AV122" s="118"/>
      <c r="AW122" s="155"/>
      <c r="AX122" s="120"/>
      <c r="AY122" s="165"/>
      <c r="AZ122" s="61"/>
      <c r="BA122" s="16"/>
      <c r="BB122" s="61"/>
      <c r="BC122" s="16"/>
      <c r="BD122" s="167"/>
      <c r="BE122" s="165"/>
      <c r="BF122" s="61"/>
      <c r="BG122" s="16"/>
      <c r="BH122" s="61"/>
      <c r="BI122" s="16"/>
      <c r="BJ122" s="59"/>
      <c r="BK122" s="47"/>
    </row>
    <row r="123" spans="1:63" ht="15.6" customHeight="1" x14ac:dyDescent="0.3">
      <c r="B123" s="32" t="s">
        <v>1616</v>
      </c>
      <c r="C123" s="12" t="s">
        <v>1614</v>
      </c>
      <c r="D123" s="21">
        <v>1970</v>
      </c>
      <c r="E123" s="24" t="s">
        <v>709</v>
      </c>
      <c r="F123" s="106"/>
      <c r="G123" s="298"/>
      <c r="H123" s="64">
        <v>1.776145203111495</v>
      </c>
      <c r="I123" s="64">
        <f>(((H123-100%)*0.8))+100%</f>
        <v>1.6209161624891961</v>
      </c>
      <c r="J123" s="291">
        <f t="shared" si="6"/>
        <v>9.005089791606645E-2</v>
      </c>
      <c r="K123" s="292">
        <f t="shared" si="10"/>
        <v>0.58772687986171124</v>
      </c>
      <c r="L123" s="144"/>
      <c r="M123" s="390"/>
      <c r="N123" s="72"/>
      <c r="O123" s="178"/>
      <c r="P123" s="72"/>
      <c r="Q123" s="178"/>
      <c r="R123" s="72"/>
      <c r="S123" s="178"/>
      <c r="T123" s="88"/>
      <c r="U123" s="192"/>
      <c r="V123" s="72"/>
      <c r="W123" s="178"/>
      <c r="X123" s="72"/>
      <c r="Y123" s="178"/>
      <c r="Z123" s="72"/>
      <c r="AA123" s="178">
        <v>9.5138888888888884E-2</v>
      </c>
      <c r="AB123" s="87">
        <v>1.776145203111495</v>
      </c>
      <c r="AC123" s="176"/>
      <c r="AD123" s="71"/>
      <c r="AE123" s="184"/>
      <c r="AF123" s="71"/>
      <c r="AG123" s="179"/>
      <c r="AH123" s="71"/>
      <c r="AI123" s="179"/>
      <c r="AJ123" s="82"/>
      <c r="AK123" s="266"/>
      <c r="AL123" s="267"/>
      <c r="AM123" s="271"/>
      <c r="AN123" s="267"/>
      <c r="AO123" s="271"/>
      <c r="AP123" s="270"/>
      <c r="AQ123" s="271"/>
      <c r="AR123" s="269"/>
      <c r="AS123" s="153"/>
      <c r="AT123" s="118"/>
      <c r="AU123" s="154"/>
      <c r="AV123" s="118"/>
      <c r="AW123" s="155"/>
      <c r="AX123" s="120"/>
      <c r="AY123" s="117"/>
      <c r="AZ123" s="118"/>
      <c r="BA123" s="119"/>
      <c r="BB123" s="118"/>
      <c r="BC123" s="119"/>
      <c r="BD123" s="125"/>
      <c r="BE123" s="117"/>
      <c r="BF123" s="118"/>
      <c r="BG123" s="119"/>
      <c r="BH123" s="118"/>
      <c r="BI123" s="119"/>
      <c r="BJ123" s="120"/>
      <c r="BK123" s="83"/>
    </row>
    <row r="124" spans="1:63" ht="15.6" customHeight="1" x14ac:dyDescent="0.3">
      <c r="B124" s="32" t="s">
        <v>157</v>
      </c>
      <c r="C124" s="9" t="s">
        <v>156</v>
      </c>
      <c r="D124" s="21">
        <v>1990</v>
      </c>
      <c r="E124" s="12" t="s">
        <v>717</v>
      </c>
      <c r="F124" s="106"/>
      <c r="G124" s="298"/>
      <c r="H124" s="63">
        <v>1</v>
      </c>
      <c r="I124" s="63">
        <v>1</v>
      </c>
      <c r="J124" s="291">
        <f t="shared" si="6"/>
        <v>5.5555555555555552E-2</v>
      </c>
      <c r="K124" s="292">
        <f t="shared" si="10"/>
        <v>0.62222222222222212</v>
      </c>
      <c r="L124" s="144"/>
      <c r="M124" s="390"/>
      <c r="N124" s="72"/>
      <c r="O124" s="178"/>
      <c r="P124" s="72"/>
      <c r="Q124" s="178">
        <v>1.1990740740740739E-2</v>
      </c>
      <c r="R124" s="63">
        <v>1</v>
      </c>
      <c r="S124" s="178"/>
      <c r="T124" s="88"/>
      <c r="U124" s="192" t="s">
        <v>1782</v>
      </c>
      <c r="V124" s="72">
        <v>1.1288951841359773</v>
      </c>
      <c r="W124" s="178"/>
      <c r="X124" s="72"/>
      <c r="Y124" s="178">
        <v>1.1978356481481489E-2</v>
      </c>
      <c r="Z124" s="72">
        <v>1.0746490280777468</v>
      </c>
      <c r="AA124" s="178"/>
      <c r="AB124" s="88"/>
      <c r="AC124" s="176"/>
      <c r="AD124" s="71"/>
      <c r="AE124" s="184"/>
      <c r="AF124" s="71"/>
      <c r="AG124" s="179">
        <v>1.2298958333333276E-2</v>
      </c>
      <c r="AH124" s="72">
        <v>1.1749687634759358</v>
      </c>
      <c r="AI124" s="179"/>
      <c r="AJ124" s="82"/>
      <c r="AK124" s="266"/>
      <c r="AL124" s="267"/>
      <c r="AM124" s="271"/>
      <c r="AN124" s="267"/>
      <c r="AO124" s="271"/>
      <c r="AP124" s="270"/>
      <c r="AQ124" s="271"/>
      <c r="AR124" s="269"/>
      <c r="AS124" s="153"/>
      <c r="AT124" s="118"/>
      <c r="AU124" s="154"/>
      <c r="AV124" s="118"/>
      <c r="AW124" s="155">
        <v>1.2450617283950617E-2</v>
      </c>
      <c r="AX124" s="120">
        <v>1.1234421778180046</v>
      </c>
      <c r="AY124" s="117"/>
      <c r="AZ124" s="118"/>
      <c r="BA124" s="119">
        <v>5.0648148148148144E-2</v>
      </c>
      <c r="BB124" s="118">
        <v>1.1431556948798329</v>
      </c>
      <c r="BC124" s="119"/>
      <c r="BD124" s="125"/>
      <c r="BE124" s="117"/>
      <c r="BF124" s="118"/>
      <c r="BG124" s="119"/>
      <c r="BH124" s="118"/>
      <c r="BI124" s="119"/>
      <c r="BJ124" s="120"/>
      <c r="BK124" s="83"/>
    </row>
    <row r="125" spans="1:63" ht="15.6" customHeight="1" x14ac:dyDescent="0.3">
      <c r="A125" s="22"/>
      <c r="B125" s="40" t="s">
        <v>752</v>
      </c>
      <c r="C125" s="9" t="s">
        <v>746</v>
      </c>
      <c r="D125" s="21">
        <v>1981</v>
      </c>
      <c r="E125" s="24" t="s">
        <v>711</v>
      </c>
      <c r="F125" s="106"/>
      <c r="G125" s="298"/>
      <c r="H125" s="64">
        <v>1.7024539877300615</v>
      </c>
      <c r="I125" s="64">
        <f>(((H125-100%)*0.8))+100%</f>
        <v>1.5619631901840494</v>
      </c>
      <c r="J125" s="291">
        <f t="shared" si="6"/>
        <v>8.6775732788002741E-2</v>
      </c>
      <c r="K125" s="292">
        <f t="shared" si="10"/>
        <v>0.59100204498977493</v>
      </c>
      <c r="L125" s="144"/>
      <c r="M125" s="390"/>
      <c r="N125" s="72"/>
      <c r="O125" s="178"/>
      <c r="P125" s="72"/>
      <c r="Q125" s="178"/>
      <c r="R125" s="72"/>
      <c r="S125" s="178"/>
      <c r="T125" s="88"/>
      <c r="U125" s="192"/>
      <c r="V125" s="72"/>
      <c r="W125" s="178"/>
      <c r="X125" s="72"/>
      <c r="Y125" s="178"/>
      <c r="Z125" s="72"/>
      <c r="AA125" s="178"/>
      <c r="AB125" s="88"/>
      <c r="AC125" s="176">
        <v>7.0659722222222221E-2</v>
      </c>
      <c r="AD125" s="64">
        <v>1.7024539877300615</v>
      </c>
      <c r="AE125" s="184"/>
      <c r="AF125" s="71"/>
      <c r="AG125" s="179"/>
      <c r="AH125" s="71"/>
      <c r="AI125" s="179"/>
      <c r="AJ125" s="82"/>
      <c r="AK125" s="266"/>
      <c r="AL125" s="267"/>
      <c r="AM125" s="271"/>
      <c r="AN125" s="267"/>
      <c r="AO125" s="271"/>
      <c r="AP125" s="270"/>
      <c r="AQ125" s="271"/>
      <c r="AR125" s="269"/>
      <c r="AS125" s="153"/>
      <c r="AT125" s="118"/>
      <c r="AU125" s="154"/>
      <c r="AV125" s="118"/>
      <c r="AW125" s="155"/>
      <c r="AX125" s="120"/>
      <c r="AY125" s="117">
        <v>8.1620370370370371E-2</v>
      </c>
      <c r="AZ125" s="118">
        <v>1.8830440587449933</v>
      </c>
      <c r="BA125" s="119"/>
      <c r="BB125" s="118"/>
      <c r="BC125" s="119"/>
      <c r="BD125" s="125"/>
      <c r="BE125" s="117"/>
      <c r="BF125" s="118"/>
      <c r="BG125" s="119"/>
      <c r="BH125" s="118"/>
      <c r="BI125" s="119"/>
      <c r="BJ125" s="120"/>
      <c r="BK125" s="83"/>
    </row>
    <row r="126" spans="1:63" ht="15.6" customHeight="1" x14ac:dyDescent="0.3">
      <c r="A126" s="22"/>
      <c r="B126" s="32" t="s">
        <v>1617</v>
      </c>
      <c r="C126" s="12" t="s">
        <v>1615</v>
      </c>
      <c r="D126" s="21"/>
      <c r="E126" s="24"/>
      <c r="F126" s="106"/>
      <c r="G126" s="298"/>
      <c r="H126" s="64">
        <v>1.194252376836646</v>
      </c>
      <c r="I126" s="64">
        <f>(((H126-100%)*0.8))+100%</f>
        <v>1.1554019014693169</v>
      </c>
      <c r="J126" s="291">
        <f t="shared" si="6"/>
        <v>6.4188994526073156E-2</v>
      </c>
      <c r="K126" s="292">
        <f t="shared" si="10"/>
        <v>0.61358878325170452</v>
      </c>
      <c r="L126" s="144"/>
      <c r="M126" s="390"/>
      <c r="N126" s="72"/>
      <c r="O126" s="178"/>
      <c r="P126" s="72"/>
      <c r="Q126" s="178"/>
      <c r="R126" s="72"/>
      <c r="S126" s="178"/>
      <c r="T126" s="88"/>
      <c r="U126" s="192"/>
      <c r="V126" s="72"/>
      <c r="W126" s="178"/>
      <c r="X126" s="72"/>
      <c r="Y126" s="178"/>
      <c r="Z126" s="72"/>
      <c r="AA126" s="178">
        <v>6.3969907407407378E-2</v>
      </c>
      <c r="AB126" s="87">
        <v>1.194252376836646</v>
      </c>
      <c r="AC126" s="176"/>
      <c r="AD126" s="72"/>
      <c r="AE126" s="184"/>
      <c r="AF126" s="71"/>
      <c r="AG126" s="179"/>
      <c r="AH126" s="71"/>
      <c r="AI126" s="179"/>
      <c r="AJ126" s="82"/>
      <c r="AK126" s="266"/>
      <c r="AL126" s="267"/>
      <c r="AM126" s="271"/>
      <c r="AN126" s="267"/>
      <c r="AO126" s="271"/>
      <c r="AP126" s="270"/>
      <c r="AQ126" s="271"/>
      <c r="AR126" s="269"/>
      <c r="AS126" s="153"/>
      <c r="AT126" s="118"/>
      <c r="AU126" s="154"/>
      <c r="AV126" s="118"/>
      <c r="AW126" s="155"/>
      <c r="AX126" s="120"/>
      <c r="AY126" s="117"/>
      <c r="AZ126" s="118"/>
      <c r="BA126" s="119"/>
      <c r="BB126" s="118"/>
      <c r="BC126" s="119"/>
      <c r="BD126" s="125"/>
      <c r="BE126" s="117"/>
      <c r="BF126" s="118"/>
      <c r="BG126" s="119"/>
      <c r="BH126" s="118"/>
      <c r="BI126" s="119"/>
      <c r="BJ126" s="120"/>
      <c r="BK126" s="83"/>
    </row>
    <row r="127" spans="1:63" ht="15.6" customHeight="1" x14ac:dyDescent="0.3">
      <c r="A127" s="22"/>
      <c r="B127" s="139" t="s">
        <v>1577</v>
      </c>
      <c r="C127" s="19" t="s">
        <v>1531</v>
      </c>
      <c r="D127" s="145">
        <v>1978</v>
      </c>
      <c r="E127" s="31" t="s">
        <v>775</v>
      </c>
      <c r="F127" s="106"/>
      <c r="G127" s="298"/>
      <c r="H127" s="63">
        <v>1.6705946834749248</v>
      </c>
      <c r="I127" s="63">
        <v>1.6705946834749248</v>
      </c>
      <c r="J127" s="291">
        <f t="shared" si="6"/>
        <v>9.2810815748606931E-2</v>
      </c>
      <c r="K127" s="292">
        <f t="shared" si="10"/>
        <v>0.58496696202917076</v>
      </c>
      <c r="L127" s="169"/>
      <c r="M127" s="390" t="s">
        <v>2135</v>
      </c>
      <c r="N127" s="63">
        <v>1.6705946834749248</v>
      </c>
      <c r="O127" s="178"/>
      <c r="P127" s="72"/>
      <c r="Q127" s="178"/>
      <c r="R127" s="72"/>
      <c r="S127" s="178"/>
      <c r="T127" s="88"/>
      <c r="U127" s="192"/>
      <c r="V127" s="72"/>
      <c r="W127" s="178"/>
      <c r="X127" s="72"/>
      <c r="Y127" s="178"/>
      <c r="Z127" s="72"/>
      <c r="AA127" s="178"/>
      <c r="AB127" s="88"/>
      <c r="AC127" s="176">
        <v>7.2349537037037046E-2</v>
      </c>
      <c r="AD127" s="72">
        <v>1.7431678750697159</v>
      </c>
      <c r="AE127" s="184"/>
      <c r="AF127" s="54"/>
      <c r="AG127" s="179"/>
      <c r="AH127" s="54"/>
      <c r="AI127" s="179"/>
      <c r="AJ127" s="67"/>
      <c r="AK127" s="266"/>
      <c r="AL127" s="267"/>
      <c r="AM127" s="271"/>
      <c r="AN127" s="267"/>
      <c r="AO127" s="271"/>
      <c r="AP127" s="270"/>
      <c r="AQ127" s="271"/>
      <c r="AR127" s="269"/>
      <c r="AS127" s="153"/>
      <c r="AT127" s="118"/>
      <c r="AU127" s="154"/>
      <c r="AV127" s="118"/>
      <c r="AW127" s="155"/>
      <c r="AX127" s="120"/>
      <c r="AY127" s="117"/>
      <c r="AZ127" s="118"/>
      <c r="BA127" s="119"/>
      <c r="BB127" s="118"/>
      <c r="BC127" s="119"/>
      <c r="BD127" s="125"/>
      <c r="BE127" s="117"/>
      <c r="BF127" s="118"/>
      <c r="BG127" s="119"/>
      <c r="BH127" s="118"/>
      <c r="BI127" s="119"/>
      <c r="BJ127" s="120"/>
      <c r="BK127" s="47"/>
    </row>
    <row r="128" spans="1:63" ht="15.6" customHeight="1" x14ac:dyDescent="0.3">
      <c r="B128" s="32" t="s">
        <v>1885</v>
      </c>
      <c r="C128" s="162" t="s">
        <v>1911</v>
      </c>
      <c r="D128" s="21">
        <v>1980</v>
      </c>
      <c r="E128" s="12" t="s">
        <v>730</v>
      </c>
      <c r="F128" s="106"/>
      <c r="G128" s="299"/>
      <c r="H128" s="64">
        <v>1.0106878596875859</v>
      </c>
      <c r="I128" s="64">
        <f>(((H128-100%)*0.8))+100%</f>
        <v>1.0085502877500687</v>
      </c>
      <c r="J128" s="291">
        <f t="shared" si="6"/>
        <v>5.6030571541670481E-2</v>
      </c>
      <c r="K128" s="292">
        <f t="shared" si="10"/>
        <v>0.62174720623610724</v>
      </c>
      <c r="L128" s="50"/>
      <c r="M128" s="390" t="s">
        <v>2136</v>
      </c>
      <c r="N128" s="64">
        <v>1.0106878596875859</v>
      </c>
      <c r="O128" s="178"/>
      <c r="P128" s="72"/>
      <c r="Q128" s="178"/>
      <c r="R128" s="72"/>
      <c r="S128" s="178"/>
      <c r="T128" s="88"/>
      <c r="U128" s="387"/>
      <c r="V128" s="179"/>
      <c r="W128" s="54"/>
      <c r="X128" s="179"/>
      <c r="Y128" s="54"/>
      <c r="Z128" s="179"/>
      <c r="AA128" s="54"/>
      <c r="AB128" s="230"/>
      <c r="AC128" s="231"/>
      <c r="AD128" s="179"/>
      <c r="AE128" s="56"/>
      <c r="AF128" s="179"/>
      <c r="AG128" s="54"/>
      <c r="AH128" s="179"/>
      <c r="AI128" s="232"/>
      <c r="AJ128" s="230"/>
      <c r="AK128" s="272"/>
      <c r="AL128" s="268"/>
      <c r="AM128" s="270"/>
      <c r="AN128" s="268"/>
      <c r="AO128" s="270"/>
      <c r="AP128" s="271"/>
      <c r="AQ128" s="270"/>
      <c r="AR128" s="273"/>
      <c r="AS128" s="233"/>
      <c r="AT128" s="45"/>
      <c r="AU128" s="61"/>
      <c r="AV128" s="46"/>
      <c r="AW128" s="61"/>
      <c r="AX128" s="234"/>
      <c r="AY128" s="235"/>
      <c r="AZ128" s="16"/>
      <c r="BA128" s="61"/>
      <c r="BB128" s="16"/>
      <c r="BC128" s="61"/>
      <c r="BD128" s="236"/>
      <c r="BE128" s="235"/>
      <c r="BF128" s="16"/>
      <c r="BG128" s="61"/>
      <c r="BH128" s="16"/>
      <c r="BI128" s="61"/>
      <c r="BJ128" s="237"/>
      <c r="BK128" s="47"/>
    </row>
    <row r="129" spans="1:68" ht="15.6" customHeight="1" x14ac:dyDescent="0.3">
      <c r="A129" s="22"/>
      <c r="B129" s="32" t="s">
        <v>173</v>
      </c>
      <c r="C129" s="9" t="s">
        <v>172</v>
      </c>
      <c r="D129" s="21">
        <v>1982</v>
      </c>
      <c r="E129" s="24" t="s">
        <v>708</v>
      </c>
      <c r="F129" s="106"/>
      <c r="G129" s="298"/>
      <c r="H129" s="64">
        <v>1.560791968767429</v>
      </c>
      <c r="I129" s="64">
        <f>(((H129-100%)*0.8))+100%</f>
        <v>1.4486335750139432</v>
      </c>
      <c r="J129" s="291">
        <f t="shared" si="6"/>
        <v>8.0479643056330166E-2</v>
      </c>
      <c r="K129" s="292">
        <f t="shared" si="10"/>
        <v>0.59729813472144755</v>
      </c>
      <c r="L129" s="35"/>
      <c r="M129" s="390"/>
      <c r="N129" s="72"/>
      <c r="O129" s="178"/>
      <c r="P129" s="72"/>
      <c r="Q129" s="178"/>
      <c r="R129" s="72"/>
      <c r="S129" s="178"/>
      <c r="T129" s="88"/>
      <c r="U129" s="192"/>
      <c r="V129" s="72"/>
      <c r="W129" s="178"/>
      <c r="X129" s="72"/>
      <c r="Y129" s="178"/>
      <c r="Z129" s="72"/>
      <c r="AA129" s="178"/>
      <c r="AB129" s="88"/>
      <c r="AC129" s="176">
        <v>6.4780092592592597E-2</v>
      </c>
      <c r="AD129" s="64">
        <v>1.560791968767429</v>
      </c>
      <c r="AE129" s="184"/>
      <c r="AF129" s="71"/>
      <c r="AG129" s="179"/>
      <c r="AH129" s="71"/>
      <c r="AI129" s="179"/>
      <c r="AJ129" s="82"/>
      <c r="AK129" s="266"/>
      <c r="AL129" s="267"/>
      <c r="AM129" s="271"/>
      <c r="AN129" s="267"/>
      <c r="AO129" s="271"/>
      <c r="AP129" s="270"/>
      <c r="AQ129" s="271"/>
      <c r="AR129" s="269"/>
      <c r="AS129" s="153">
        <v>6.1226851851851859E-2</v>
      </c>
      <c r="AT129" s="118">
        <v>1.4706700027800945</v>
      </c>
      <c r="AU129" s="154"/>
      <c r="AV129" s="118"/>
      <c r="AW129" s="155"/>
      <c r="AX129" s="120"/>
      <c r="AY129" s="117">
        <v>6.5092592592592591E-2</v>
      </c>
      <c r="AZ129" s="118">
        <v>1.5017356475300401</v>
      </c>
      <c r="BA129" s="119"/>
      <c r="BB129" s="118"/>
      <c r="BC129" s="119"/>
      <c r="BD129" s="125"/>
      <c r="BE129" s="117"/>
      <c r="BF129" s="118"/>
      <c r="BG129" s="119"/>
      <c r="BH129" s="118"/>
      <c r="BI129" s="119"/>
      <c r="BJ129" s="120"/>
      <c r="BK129" s="83"/>
    </row>
    <row r="130" spans="1:68" ht="15.6" customHeight="1" x14ac:dyDescent="0.3">
      <c r="A130" s="22"/>
      <c r="B130" s="32" t="s">
        <v>1360</v>
      </c>
      <c r="C130" s="38" t="s">
        <v>1326</v>
      </c>
      <c r="D130" s="21">
        <v>1964</v>
      </c>
      <c r="E130" s="12" t="s">
        <v>1388</v>
      </c>
      <c r="F130" s="141"/>
      <c r="G130" s="298"/>
      <c r="H130" s="64">
        <v>1.319297267150028</v>
      </c>
      <c r="I130" s="64">
        <f>(((H130-100%)*0.8))+100%</f>
        <v>1.2554378137200224</v>
      </c>
      <c r="J130" s="291">
        <f t="shared" si="6"/>
        <v>6.9746545206667912E-2</v>
      </c>
      <c r="K130" s="292">
        <f t="shared" si="10"/>
        <v>0.6080312325711098</v>
      </c>
      <c r="L130" s="144"/>
      <c r="M130" s="390"/>
      <c r="N130" s="72"/>
      <c r="O130" s="178"/>
      <c r="P130" s="72"/>
      <c r="Q130" s="178"/>
      <c r="R130" s="72"/>
      <c r="S130" s="178"/>
      <c r="T130" s="88"/>
      <c r="U130" s="192"/>
      <c r="V130" s="72"/>
      <c r="W130" s="178"/>
      <c r="X130" s="72"/>
      <c r="Y130" s="178"/>
      <c r="Z130" s="72"/>
      <c r="AA130" s="178"/>
      <c r="AB130" s="88"/>
      <c r="AC130" s="176">
        <v>5.4756944444444448E-2</v>
      </c>
      <c r="AD130" s="64">
        <v>1.319297267150028</v>
      </c>
      <c r="AE130" s="184"/>
      <c r="AF130" s="71"/>
      <c r="AG130" s="179"/>
      <c r="AH130" s="71"/>
      <c r="AI130" s="179"/>
      <c r="AJ130" s="82"/>
      <c r="AK130" s="266"/>
      <c r="AL130" s="267"/>
      <c r="AM130" s="271"/>
      <c r="AN130" s="267"/>
      <c r="AO130" s="271"/>
      <c r="AP130" s="270"/>
      <c r="AQ130" s="271"/>
      <c r="AR130" s="269"/>
      <c r="AS130" s="153"/>
      <c r="AT130" s="118"/>
      <c r="AU130" s="154"/>
      <c r="AV130" s="118"/>
      <c r="AW130" s="155"/>
      <c r="AX130" s="120"/>
      <c r="AY130" s="117"/>
      <c r="AZ130" s="118"/>
      <c r="BA130" s="119"/>
      <c r="BB130" s="118"/>
      <c r="BC130" s="119"/>
      <c r="BD130" s="125"/>
      <c r="BE130" s="117"/>
      <c r="BF130" s="118"/>
      <c r="BG130" s="119"/>
      <c r="BH130" s="118"/>
      <c r="BI130" s="119"/>
      <c r="BJ130" s="120"/>
      <c r="BK130" s="83"/>
    </row>
    <row r="131" spans="1:68" ht="15.6" customHeight="1" x14ac:dyDescent="0.3">
      <c r="A131" s="22"/>
      <c r="B131" s="139" t="s">
        <v>1573</v>
      </c>
      <c r="C131" s="208" t="s">
        <v>1525</v>
      </c>
      <c r="D131" s="209">
        <v>1979</v>
      </c>
      <c r="E131" s="435" t="s">
        <v>1865</v>
      </c>
      <c r="F131" s="207">
        <v>1</v>
      </c>
      <c r="G131" s="301">
        <v>43966</v>
      </c>
      <c r="H131" s="63">
        <v>1.2329399692149854</v>
      </c>
      <c r="I131" s="63">
        <v>1.2329399692149854</v>
      </c>
      <c r="J131" s="291">
        <f t="shared" si="6"/>
        <v>6.8496664956388079E-2</v>
      </c>
      <c r="K131" s="292">
        <f t="shared" si="10"/>
        <v>0.60928111282138964</v>
      </c>
      <c r="L131" s="169"/>
      <c r="M131" s="390"/>
      <c r="N131" s="72"/>
      <c r="O131" s="178">
        <v>5.5625000000000036E-2</v>
      </c>
      <c r="P131" s="63">
        <v>1.2329399692149854</v>
      </c>
      <c r="Q131" s="178">
        <v>1.5950347222222216E-2</v>
      </c>
      <c r="R131" s="72">
        <v>1.3302220077220075</v>
      </c>
      <c r="S131" s="178">
        <v>7.2650462962962958E-2</v>
      </c>
      <c r="T131" s="88">
        <v>1.3389505119453924</v>
      </c>
      <c r="U131" s="192"/>
      <c r="V131" s="72"/>
      <c r="W131" s="178"/>
      <c r="X131" s="72"/>
      <c r="Y131" s="178"/>
      <c r="Z131" s="72"/>
      <c r="AA131" s="178">
        <v>7.4675925925925868E-2</v>
      </c>
      <c r="AB131" s="88">
        <v>1.3941227312013817</v>
      </c>
      <c r="AC131" s="176">
        <v>6.6076388888888893E-2</v>
      </c>
      <c r="AD131" s="86">
        <v>1.5920245398773007</v>
      </c>
      <c r="AE131" s="184"/>
      <c r="AF131" s="54"/>
      <c r="AG131" s="179"/>
      <c r="AH131" s="54"/>
      <c r="AI131" s="179"/>
      <c r="AJ131" s="67"/>
      <c r="AK131" s="266"/>
      <c r="AL131" s="267"/>
      <c r="AM131" s="271"/>
      <c r="AN131" s="267"/>
      <c r="AO131" s="271"/>
      <c r="AP131" s="270"/>
      <c r="AQ131" s="271"/>
      <c r="AR131" s="269"/>
      <c r="AS131" s="153"/>
      <c r="AT131" s="118"/>
      <c r="AU131" s="154"/>
      <c r="AV131" s="118"/>
      <c r="AW131" s="155"/>
      <c r="AX131" s="120"/>
      <c r="AY131" s="117"/>
      <c r="AZ131" s="118"/>
      <c r="BA131" s="119"/>
      <c r="BB131" s="118"/>
      <c r="BC131" s="119"/>
      <c r="BD131" s="125"/>
      <c r="BE131" s="117"/>
      <c r="BF131" s="118"/>
      <c r="BG131" s="119"/>
      <c r="BH131" s="118"/>
      <c r="BI131" s="119"/>
      <c r="BJ131" s="120"/>
      <c r="BK131" s="47"/>
    </row>
    <row r="132" spans="1:68" ht="15.6" customHeight="1" x14ac:dyDescent="0.3">
      <c r="B132" s="32" t="s">
        <v>1668</v>
      </c>
      <c r="C132" s="211" t="s">
        <v>1624</v>
      </c>
      <c r="D132" s="209">
        <v>1975</v>
      </c>
      <c r="E132" s="456" t="s">
        <v>2271</v>
      </c>
      <c r="F132" s="207">
        <v>1</v>
      </c>
      <c r="G132" s="301">
        <v>43964</v>
      </c>
      <c r="H132" s="64">
        <v>1.1883852691218129</v>
      </c>
      <c r="I132" s="64">
        <f>(((H132-100%)*0.8))+100%</f>
        <v>1.1507082152974504</v>
      </c>
      <c r="J132" s="291">
        <f t="shared" si="6"/>
        <v>6.3928234183191684E-2</v>
      </c>
      <c r="K132" s="292">
        <f t="shared" si="10"/>
        <v>0.61384954359458599</v>
      </c>
      <c r="L132" s="50"/>
      <c r="M132" s="390"/>
      <c r="N132" s="72"/>
      <c r="O132" s="178"/>
      <c r="P132" s="72"/>
      <c r="Q132" s="178"/>
      <c r="R132" s="72"/>
      <c r="S132" s="178"/>
      <c r="T132" s="88"/>
      <c r="U132" s="191" t="s">
        <v>1817</v>
      </c>
      <c r="V132" s="64">
        <v>1.1883852691218129</v>
      </c>
      <c r="W132" s="179"/>
      <c r="X132" s="71"/>
      <c r="Y132" s="179"/>
      <c r="Z132" s="54"/>
      <c r="AA132" s="179"/>
      <c r="AB132" s="70"/>
      <c r="AC132" s="176"/>
      <c r="AD132" s="54"/>
      <c r="AE132" s="184"/>
      <c r="AF132" s="54"/>
      <c r="AG132" s="179"/>
      <c r="AH132" s="54"/>
      <c r="AI132" s="179"/>
      <c r="AJ132" s="67"/>
      <c r="AK132" s="266"/>
      <c r="AL132" s="267"/>
      <c r="AM132" s="271"/>
      <c r="AN132" s="267"/>
      <c r="AO132" s="271"/>
      <c r="AP132" s="270"/>
      <c r="AQ132" s="271"/>
      <c r="AR132" s="269"/>
      <c r="AS132" s="153"/>
      <c r="AT132" s="118"/>
      <c r="AU132" s="154"/>
      <c r="AV132" s="118"/>
      <c r="AW132" s="155"/>
      <c r="AX132" s="120"/>
      <c r="AY132" s="165"/>
      <c r="AZ132" s="61"/>
      <c r="BA132" s="16"/>
      <c r="BB132" s="61"/>
      <c r="BC132" s="16"/>
      <c r="BD132" s="167"/>
      <c r="BE132" s="165"/>
      <c r="BF132" s="61"/>
      <c r="BG132" s="16"/>
      <c r="BH132" s="61"/>
      <c r="BI132" s="16"/>
      <c r="BJ132" s="59"/>
      <c r="BK132" s="47"/>
    </row>
    <row r="133" spans="1:68" ht="15.6" customHeight="1" x14ac:dyDescent="0.3">
      <c r="B133" s="32" t="s">
        <v>176</v>
      </c>
      <c r="C133" s="9" t="s">
        <v>10</v>
      </c>
      <c r="D133" s="21">
        <v>1965</v>
      </c>
      <c r="E133" s="24" t="s">
        <v>709</v>
      </c>
      <c r="F133" s="106"/>
      <c r="G133" s="298"/>
      <c r="H133" s="63">
        <v>1.4564451158106755</v>
      </c>
      <c r="I133" s="63">
        <v>1.4564451158106755</v>
      </c>
      <c r="J133" s="291">
        <f t="shared" si="6"/>
        <v>8.0913617545037522E-2</v>
      </c>
      <c r="K133" s="292">
        <f t="shared" si="10"/>
        <v>0.59686416023274014</v>
      </c>
      <c r="L133" s="144"/>
      <c r="M133" s="390" t="s">
        <v>2137</v>
      </c>
      <c r="N133" s="72">
        <v>2.422307481501782</v>
      </c>
      <c r="O133" s="178"/>
      <c r="P133" s="72"/>
      <c r="Q133" s="178">
        <v>2.032349537037037E-2</v>
      </c>
      <c r="R133" s="86">
        <v>1.6949324324324326</v>
      </c>
      <c r="S133" s="178"/>
      <c r="T133" s="88"/>
      <c r="U133" s="192"/>
      <c r="V133" s="72"/>
      <c r="W133" s="178">
        <v>6.6956018518518512E-2</v>
      </c>
      <c r="X133" s="63">
        <v>1.4564451158106755</v>
      </c>
      <c r="Y133" s="178"/>
      <c r="Z133" s="72"/>
      <c r="AA133" s="178"/>
      <c r="AB133" s="88"/>
      <c r="AC133" s="176">
        <v>7.0949074074074067E-2</v>
      </c>
      <c r="AD133" s="72">
        <v>1.7094255437813719</v>
      </c>
      <c r="AE133" s="184"/>
      <c r="AF133" s="71"/>
      <c r="AG133" s="179">
        <v>1.9465046296296196E-2</v>
      </c>
      <c r="AH133" s="71">
        <v>1.8595738564115059</v>
      </c>
      <c r="AI133" s="179">
        <v>7.9583333333333228E-2</v>
      </c>
      <c r="AJ133" s="88">
        <v>1.5036081347036936</v>
      </c>
      <c r="AK133" s="266" t="s">
        <v>1175</v>
      </c>
      <c r="AL133" s="267">
        <v>1.5479876160990711</v>
      </c>
      <c r="AM133" s="271">
        <v>5.5196759259259265E-2</v>
      </c>
      <c r="AN133" s="267">
        <v>1.2903138528138556</v>
      </c>
      <c r="AO133" s="271">
        <v>1.844502314814811E-2</v>
      </c>
      <c r="AP133" s="270">
        <v>1.6756213988308069</v>
      </c>
      <c r="AQ133" s="271">
        <v>8.8599093644503246E-2</v>
      </c>
      <c r="AR133" s="269">
        <v>1.5711078718141029</v>
      </c>
      <c r="AS133" s="153">
        <v>6.9537037037037036E-2</v>
      </c>
      <c r="AT133" s="118">
        <v>1.6702807895468443</v>
      </c>
      <c r="AU133" s="154">
        <v>7.1342592592592582E-2</v>
      </c>
      <c r="AV133" s="118">
        <v>1.6285336856010566</v>
      </c>
      <c r="AW133" s="155">
        <v>1.8435185185185183E-2</v>
      </c>
      <c r="AX133" s="120">
        <v>1.6634407853512494</v>
      </c>
      <c r="AY133" s="117"/>
      <c r="AZ133" s="118"/>
      <c r="BA133" s="119">
        <v>9.5451388888888891E-2</v>
      </c>
      <c r="BB133" s="118">
        <v>2.1543887147335425</v>
      </c>
      <c r="BC133" s="119"/>
      <c r="BD133" s="125"/>
      <c r="BE133" s="117"/>
      <c r="BF133" s="118"/>
      <c r="BG133" s="119"/>
      <c r="BH133" s="118"/>
      <c r="BI133" s="119"/>
      <c r="BJ133" s="120"/>
      <c r="BK133" s="83"/>
    </row>
    <row r="134" spans="1:68" ht="15.6" customHeight="1" x14ac:dyDescent="0.3">
      <c r="B134" s="32" t="s">
        <v>1987</v>
      </c>
      <c r="C134" s="211" t="s">
        <v>1942</v>
      </c>
      <c r="D134" s="196">
        <v>1976</v>
      </c>
      <c r="E134" s="195" t="s">
        <v>2045</v>
      </c>
      <c r="F134" s="207">
        <v>1</v>
      </c>
      <c r="G134" s="303">
        <v>43966</v>
      </c>
      <c r="H134" s="64">
        <v>1.3310496026308578</v>
      </c>
      <c r="I134" s="64">
        <f>(((H134-100%)*0.8))+100%</f>
        <v>1.2648396821046863</v>
      </c>
      <c r="J134" s="291">
        <f t="shared" si="6"/>
        <v>7.0268871228038127E-2</v>
      </c>
      <c r="K134" s="292">
        <f t="shared" si="10"/>
        <v>0.60750890654973955</v>
      </c>
      <c r="L134" s="50"/>
      <c r="M134" s="390" t="s">
        <v>2138</v>
      </c>
      <c r="N134" s="64">
        <v>1.3310496026308578</v>
      </c>
      <c r="O134" s="178"/>
      <c r="P134" s="72"/>
      <c r="Q134" s="178"/>
      <c r="R134" s="72"/>
      <c r="S134" s="178"/>
      <c r="T134" s="88"/>
      <c r="U134" s="387"/>
      <c r="V134" s="179"/>
      <c r="W134" s="54"/>
      <c r="X134" s="179"/>
      <c r="Y134" s="54"/>
      <c r="Z134" s="179"/>
      <c r="AA134" s="54"/>
      <c r="AB134" s="230"/>
      <c r="AC134" s="231"/>
      <c r="AD134" s="179"/>
      <c r="AE134" s="56"/>
      <c r="AF134" s="179"/>
      <c r="AG134" s="54"/>
      <c r="AH134" s="179"/>
      <c r="AI134" s="232"/>
      <c r="AJ134" s="230"/>
      <c r="AK134" s="272"/>
      <c r="AL134" s="268"/>
      <c r="AM134" s="270"/>
      <c r="AN134" s="268"/>
      <c r="AO134" s="270"/>
      <c r="AP134" s="271"/>
      <c r="AQ134" s="270"/>
      <c r="AR134" s="273"/>
      <c r="AS134" s="233"/>
      <c r="AT134" s="45"/>
      <c r="AU134" s="61"/>
      <c r="AV134" s="46"/>
      <c r="AW134" s="61"/>
      <c r="AX134" s="234"/>
      <c r="AY134" s="235"/>
      <c r="AZ134" s="16"/>
      <c r="BA134" s="61"/>
      <c r="BB134" s="16"/>
      <c r="BC134" s="61"/>
      <c r="BD134" s="236"/>
      <c r="BE134" s="235"/>
      <c r="BF134" s="16"/>
      <c r="BG134" s="61"/>
      <c r="BH134" s="16"/>
      <c r="BI134" s="61"/>
      <c r="BJ134" s="237"/>
      <c r="BK134" s="47"/>
    </row>
    <row r="135" spans="1:68" ht="15.6" customHeight="1" x14ac:dyDescent="0.3">
      <c r="B135" s="32" t="s">
        <v>178</v>
      </c>
      <c r="C135" s="9" t="s">
        <v>177</v>
      </c>
      <c r="D135" s="21">
        <v>1970</v>
      </c>
      <c r="E135" s="24" t="s">
        <v>698</v>
      </c>
      <c r="F135" s="106"/>
      <c r="G135" s="298"/>
      <c r="H135" s="63">
        <v>1.6316059517701409</v>
      </c>
      <c r="I135" s="63">
        <v>1.6316059517701409</v>
      </c>
      <c r="J135" s="291">
        <f t="shared" si="6"/>
        <v>9.0644775098341152E-2</v>
      </c>
      <c r="K135" s="292">
        <f t="shared" si="10"/>
        <v>0.58713300267943658</v>
      </c>
      <c r="L135" s="144"/>
      <c r="M135" s="390" t="s">
        <v>2139</v>
      </c>
      <c r="N135" s="72">
        <v>1.808988764044944</v>
      </c>
      <c r="O135" s="178">
        <v>7.3611111111111072E-2</v>
      </c>
      <c r="P135" s="63">
        <v>1.6316059517701409</v>
      </c>
      <c r="Q135" s="178">
        <v>1.9176967592592575E-2</v>
      </c>
      <c r="R135" s="86">
        <v>1.5993146718146705</v>
      </c>
      <c r="S135" s="178">
        <v>9.2175925925925828E-2</v>
      </c>
      <c r="T135" s="88">
        <v>1.6988054607508516</v>
      </c>
      <c r="U135" s="192"/>
      <c r="V135" s="72"/>
      <c r="W135" s="178">
        <v>8.6643518518518481E-2</v>
      </c>
      <c r="X135" s="72">
        <v>1.884692849949648</v>
      </c>
      <c r="Y135" s="178"/>
      <c r="Z135" s="72"/>
      <c r="AA135" s="178">
        <v>8.53888724538302E-2</v>
      </c>
      <c r="AB135" s="88">
        <v>1.594122424375741</v>
      </c>
      <c r="AC135" s="176">
        <v>8.5023148148148153E-2</v>
      </c>
      <c r="AD135" s="71">
        <v>2.0485220301171223</v>
      </c>
      <c r="AE135" s="184">
        <v>6.8738425925925925E-2</v>
      </c>
      <c r="AF135" s="72">
        <v>1.6217913708356089</v>
      </c>
      <c r="AG135" s="179">
        <v>1.7872453703703717E-2</v>
      </c>
      <c r="AH135" s="71">
        <v>1.7074271055628774</v>
      </c>
      <c r="AI135" s="179">
        <v>9.2523148148148104E-2</v>
      </c>
      <c r="AJ135" s="82">
        <v>1.7480865952328879</v>
      </c>
      <c r="AK135" s="266" t="s">
        <v>1174</v>
      </c>
      <c r="AL135" s="267">
        <v>1.5923632610939111</v>
      </c>
      <c r="AM135" s="271">
        <v>6.7291666666666639E-2</v>
      </c>
      <c r="AN135" s="267">
        <v>1.5730519480519505</v>
      </c>
      <c r="AO135" s="271">
        <v>1.5976967592592595E-2</v>
      </c>
      <c r="AP135" s="270">
        <v>1.4514131303360458</v>
      </c>
      <c r="AQ135" s="271">
        <v>0.1043147499134649</v>
      </c>
      <c r="AR135" s="269">
        <v>1.8497900824240774</v>
      </c>
      <c r="AS135" s="153">
        <v>7.6446759259259256E-2</v>
      </c>
      <c r="AT135" s="118">
        <v>1.8362524325827074</v>
      </c>
      <c r="AU135" s="154"/>
      <c r="AV135" s="118"/>
      <c r="AW135" s="155"/>
      <c r="AX135" s="120"/>
      <c r="AY135" s="117">
        <v>7.2835648148148149E-2</v>
      </c>
      <c r="AZ135" s="118">
        <v>1.6803738317757009</v>
      </c>
      <c r="BA135" s="119"/>
      <c r="BB135" s="118"/>
      <c r="BC135" s="119">
        <v>1.9219521604938273E-2</v>
      </c>
      <c r="BD135" s="125">
        <v>1.7359049411108791</v>
      </c>
      <c r="BE135" s="117">
        <v>6.3842592592592604E-2</v>
      </c>
      <c r="BF135" s="118">
        <v>1.4964731416169292</v>
      </c>
      <c r="BG135" s="119"/>
      <c r="BH135" s="118"/>
      <c r="BI135" s="119">
        <v>1.7815586419753084E-2</v>
      </c>
      <c r="BJ135" s="120">
        <v>1.6593481619892916</v>
      </c>
      <c r="BK135" s="83"/>
    </row>
    <row r="136" spans="1:68" ht="15.6" customHeight="1" x14ac:dyDescent="0.3">
      <c r="B136" s="32" t="s">
        <v>1372</v>
      </c>
      <c r="C136" s="38" t="s">
        <v>1338</v>
      </c>
      <c r="D136" s="21">
        <v>1968</v>
      </c>
      <c r="E136" s="12" t="s">
        <v>1388</v>
      </c>
      <c r="F136" s="141"/>
      <c r="G136" s="298"/>
      <c r="H136" s="64">
        <v>1.579196876742889</v>
      </c>
      <c r="I136" s="64">
        <f>(((H136-100%)*0.8))+100%</f>
        <v>1.4633575013943112</v>
      </c>
      <c r="J136" s="291">
        <f t="shared" si="6"/>
        <v>8.1297638966350616E-2</v>
      </c>
      <c r="K136" s="292">
        <f t="shared" si="10"/>
        <v>0.59648013881142714</v>
      </c>
      <c r="L136" s="144"/>
      <c r="M136" s="390"/>
      <c r="N136" s="72"/>
      <c r="O136" s="178"/>
      <c r="P136" s="72"/>
      <c r="Q136" s="178"/>
      <c r="R136" s="72"/>
      <c r="S136" s="178"/>
      <c r="T136" s="88"/>
      <c r="U136" s="192"/>
      <c r="V136" s="72"/>
      <c r="W136" s="178"/>
      <c r="X136" s="72"/>
      <c r="Y136" s="178"/>
      <c r="Z136" s="72"/>
      <c r="AA136" s="178"/>
      <c r="AB136" s="88"/>
      <c r="AC136" s="176">
        <v>6.5543981481481481E-2</v>
      </c>
      <c r="AD136" s="64">
        <v>1.579196876742889</v>
      </c>
      <c r="AE136" s="184"/>
      <c r="AF136" s="71"/>
      <c r="AG136" s="179"/>
      <c r="AH136" s="71"/>
      <c r="AI136" s="179"/>
      <c r="AJ136" s="82"/>
      <c r="AK136" s="266"/>
      <c r="AL136" s="267"/>
      <c r="AM136" s="271"/>
      <c r="AN136" s="267"/>
      <c r="AO136" s="271"/>
      <c r="AP136" s="270"/>
      <c r="AQ136" s="271"/>
      <c r="AR136" s="269"/>
      <c r="AS136" s="153"/>
      <c r="AT136" s="118"/>
      <c r="AU136" s="154"/>
      <c r="AV136" s="118"/>
      <c r="AW136" s="155"/>
      <c r="AX136" s="120"/>
      <c r="AY136" s="117"/>
      <c r="AZ136" s="118"/>
      <c r="BA136" s="119"/>
      <c r="BB136" s="118"/>
      <c r="BC136" s="119"/>
      <c r="BD136" s="125"/>
      <c r="BE136" s="117"/>
      <c r="BF136" s="118"/>
      <c r="BG136" s="119"/>
      <c r="BH136" s="118"/>
      <c r="BI136" s="119"/>
      <c r="BJ136" s="120"/>
      <c r="BK136" s="83"/>
    </row>
    <row r="137" spans="1:68" ht="15.6" customHeight="1" x14ac:dyDescent="0.3">
      <c r="B137" s="32" t="s">
        <v>1447</v>
      </c>
      <c r="C137" s="81" t="s">
        <v>1410</v>
      </c>
      <c r="D137" s="21"/>
      <c r="E137" s="225"/>
      <c r="F137" s="106"/>
      <c r="G137" s="298"/>
      <c r="H137" s="63">
        <v>1.0341698841698819</v>
      </c>
      <c r="I137" s="63">
        <v>1.0341698841698819</v>
      </c>
      <c r="J137" s="291">
        <f t="shared" ref="J137:J203" si="11">$J$4*I137</f>
        <v>5.7453882453882325E-2</v>
      </c>
      <c r="K137" s="292">
        <f t="shared" si="10"/>
        <v>0.62032389532389542</v>
      </c>
      <c r="L137" s="144"/>
      <c r="M137" s="390"/>
      <c r="N137" s="72"/>
      <c r="O137" s="178"/>
      <c r="P137" s="72"/>
      <c r="Q137" s="178">
        <v>1.2400462962962933E-2</v>
      </c>
      <c r="R137" s="63">
        <v>1.0341698841698819</v>
      </c>
      <c r="S137" s="178"/>
      <c r="T137" s="88"/>
      <c r="U137" s="192"/>
      <c r="V137" s="72"/>
      <c r="W137" s="178"/>
      <c r="X137" s="72"/>
      <c r="Y137" s="178">
        <v>1.2653125000000043E-2</v>
      </c>
      <c r="Z137" s="72">
        <v>1.1351864927728816</v>
      </c>
      <c r="AA137" s="178"/>
      <c r="AB137" s="88"/>
      <c r="AC137" s="176"/>
      <c r="AD137" s="71"/>
      <c r="AE137" s="184"/>
      <c r="AF137" s="71"/>
      <c r="AG137" s="179">
        <v>1.2725810185185149E-2</v>
      </c>
      <c r="AH137" s="72">
        <v>1.2157476309999047</v>
      </c>
      <c r="AI137" s="179"/>
      <c r="AJ137" s="82"/>
      <c r="AK137" s="266"/>
      <c r="AL137" s="267"/>
      <c r="AM137" s="271"/>
      <c r="AN137" s="267"/>
      <c r="AO137" s="271"/>
      <c r="AP137" s="270"/>
      <c r="AQ137" s="271"/>
      <c r="AR137" s="269"/>
      <c r="AS137" s="153"/>
      <c r="AT137" s="118"/>
      <c r="AU137" s="154"/>
      <c r="AV137" s="118"/>
      <c r="AW137" s="155"/>
      <c r="AX137" s="120"/>
      <c r="AY137" s="117"/>
      <c r="AZ137" s="118"/>
      <c r="BA137" s="119"/>
      <c r="BB137" s="118"/>
      <c r="BC137" s="119"/>
      <c r="BD137" s="125"/>
      <c r="BE137" s="117"/>
      <c r="BF137" s="118"/>
      <c r="BG137" s="119"/>
      <c r="BH137" s="118"/>
      <c r="BI137" s="119"/>
      <c r="BJ137" s="120"/>
      <c r="BK137" s="83"/>
    </row>
    <row r="138" spans="1:68" ht="15.6" customHeight="1" x14ac:dyDescent="0.3">
      <c r="B138" s="32" t="s">
        <v>1440</v>
      </c>
      <c r="C138" s="81" t="s">
        <v>1405</v>
      </c>
      <c r="D138" s="21"/>
      <c r="E138" s="225" t="s">
        <v>1290</v>
      </c>
      <c r="F138" s="106"/>
      <c r="G138" s="298"/>
      <c r="H138" s="64">
        <v>1.0530965623237798</v>
      </c>
      <c r="I138" s="64">
        <f>(((H138-100%)*0.8))+100%</f>
        <v>1.0424772498590238</v>
      </c>
      <c r="J138" s="291">
        <f t="shared" si="11"/>
        <v>5.7915402769945765E-2</v>
      </c>
      <c r="K138" s="292">
        <f t="shared" si="10"/>
        <v>0.61986237500783192</v>
      </c>
      <c r="L138" s="144"/>
      <c r="M138" s="390"/>
      <c r="N138" s="72"/>
      <c r="O138" s="178"/>
      <c r="P138" s="72"/>
      <c r="Q138" s="178"/>
      <c r="R138" s="72"/>
      <c r="S138" s="178"/>
      <c r="T138" s="88"/>
      <c r="U138" s="192"/>
      <c r="V138" s="72"/>
      <c r="W138" s="178"/>
      <c r="X138" s="72"/>
      <c r="Y138" s="178"/>
      <c r="Z138" s="72"/>
      <c r="AA138" s="178"/>
      <c r="AB138" s="88"/>
      <c r="AC138" s="176"/>
      <c r="AD138" s="71"/>
      <c r="AE138" s="184"/>
      <c r="AF138" s="71"/>
      <c r="AG138" s="179">
        <v>1.1023263888888857E-2</v>
      </c>
      <c r="AH138" s="64">
        <v>1.0530965623237798</v>
      </c>
      <c r="AI138" s="179"/>
      <c r="AJ138" s="82"/>
      <c r="AK138" s="266"/>
      <c r="AL138" s="267"/>
      <c r="AM138" s="271"/>
      <c r="AN138" s="267"/>
      <c r="AO138" s="271"/>
      <c r="AP138" s="270"/>
      <c r="AQ138" s="271"/>
      <c r="AR138" s="269"/>
      <c r="AS138" s="153"/>
      <c r="AT138" s="118"/>
      <c r="AU138" s="154"/>
      <c r="AV138" s="118"/>
      <c r="AW138" s="155"/>
      <c r="AX138" s="120"/>
      <c r="AY138" s="117"/>
      <c r="AZ138" s="118"/>
      <c r="BA138" s="119"/>
      <c r="BB138" s="118"/>
      <c r="BC138" s="119"/>
      <c r="BD138" s="125"/>
      <c r="BE138" s="117"/>
      <c r="BF138" s="118"/>
      <c r="BG138" s="119"/>
      <c r="BH138" s="118"/>
      <c r="BI138" s="119"/>
      <c r="BJ138" s="120"/>
      <c r="BK138" s="83"/>
    </row>
    <row r="139" spans="1:68" ht="15.6" customHeight="1" x14ac:dyDescent="0.3">
      <c r="A139" s="22"/>
      <c r="B139" s="32" t="s">
        <v>181</v>
      </c>
      <c r="C139" s="198" t="s">
        <v>878</v>
      </c>
      <c r="D139" s="196">
        <v>1973</v>
      </c>
      <c r="E139" s="304" t="s">
        <v>702</v>
      </c>
      <c r="F139" s="207">
        <v>1</v>
      </c>
      <c r="G139" s="301">
        <v>43963</v>
      </c>
      <c r="H139" s="63">
        <v>1.1272876447876483</v>
      </c>
      <c r="I139" s="63">
        <v>1.1272876447876483</v>
      </c>
      <c r="J139" s="291">
        <f t="shared" si="11"/>
        <v>6.2627091377091576E-2</v>
      </c>
      <c r="K139" s="292">
        <f t="shared" si="10"/>
        <v>0.61515068640068615</v>
      </c>
      <c r="L139" s="144"/>
      <c r="M139" s="390" t="s">
        <v>2140</v>
      </c>
      <c r="N139" s="72">
        <v>1.2967936420937245</v>
      </c>
      <c r="O139" s="178">
        <v>5.0416666666666665E-2</v>
      </c>
      <c r="P139" s="86">
        <v>1.1174961518727575</v>
      </c>
      <c r="Q139" s="178">
        <v>1.3517013888888929E-2</v>
      </c>
      <c r="R139" s="63">
        <v>1.1272876447876483</v>
      </c>
      <c r="S139" s="178">
        <v>6.5335648148148073E-2</v>
      </c>
      <c r="T139" s="88">
        <v>1.2041382252559714</v>
      </c>
      <c r="U139" s="192" t="s">
        <v>1783</v>
      </c>
      <c r="V139" s="72">
        <v>1.263739376770538</v>
      </c>
      <c r="W139" s="178">
        <v>5.4907407407407405E-2</v>
      </c>
      <c r="X139" s="72">
        <v>1.1943605236656603</v>
      </c>
      <c r="Y139" s="178">
        <v>1.3695023148148189E-2</v>
      </c>
      <c r="Z139" s="86">
        <v>1.2286613224788119</v>
      </c>
      <c r="AA139" s="178">
        <v>6.293981481481481E-2</v>
      </c>
      <c r="AB139" s="201">
        <v>1.1750216076058773</v>
      </c>
      <c r="AC139" s="176">
        <v>5.2337962962962968E-2</v>
      </c>
      <c r="AD139" s="71">
        <v>1.2610150585610711</v>
      </c>
      <c r="AE139" s="184">
        <v>4.9803240740740738E-2</v>
      </c>
      <c r="AF139" s="72">
        <v>1.1750409612233752</v>
      </c>
      <c r="AG139" s="179">
        <v>1.4205671296296241E-2</v>
      </c>
      <c r="AH139" s="71">
        <v>1.3571246917812037</v>
      </c>
      <c r="AI139" s="179"/>
      <c r="AJ139" s="82"/>
      <c r="AK139" s="266"/>
      <c r="AL139" s="267"/>
      <c r="AM139" s="271">
        <v>4.9236111111111147E-2</v>
      </c>
      <c r="AN139" s="267">
        <v>1.1509740259740291</v>
      </c>
      <c r="AO139" s="271">
        <v>1.3086574074074098E-2</v>
      </c>
      <c r="AP139" s="270">
        <v>1.1888379526433184</v>
      </c>
      <c r="AQ139" s="271"/>
      <c r="AR139" s="269"/>
      <c r="AS139" s="153"/>
      <c r="AT139" s="118"/>
      <c r="AU139" s="154"/>
      <c r="AV139" s="118"/>
      <c r="AW139" s="155">
        <v>1.3495949074074073E-2</v>
      </c>
      <c r="AX139" s="120">
        <v>1.2177643946250782</v>
      </c>
      <c r="AY139" s="117">
        <v>5.4027777777777779E-2</v>
      </c>
      <c r="AZ139" s="118">
        <v>1.2464619492656877</v>
      </c>
      <c r="BA139" s="119">
        <v>5.1875000000000004E-2</v>
      </c>
      <c r="BB139" s="118">
        <v>1.1708463949843262</v>
      </c>
      <c r="BC139" s="119">
        <v>1.4360725308641976E-2</v>
      </c>
      <c r="BD139" s="125">
        <v>1.2970590285037287</v>
      </c>
      <c r="BE139" s="117">
        <v>5.122685185185185E-2</v>
      </c>
      <c r="BF139" s="118">
        <v>1.2007596310363537</v>
      </c>
      <c r="BG139" s="119">
        <v>8.3784722222222219E-2</v>
      </c>
      <c r="BH139" s="118">
        <v>1.2810122102282784</v>
      </c>
      <c r="BI139" s="119">
        <v>1.3843364197530864E-2</v>
      </c>
      <c r="BJ139" s="120">
        <v>1.2893743936181681</v>
      </c>
      <c r="BK139" s="83"/>
    </row>
    <row r="140" spans="1:68" ht="15.6" customHeight="1" x14ac:dyDescent="0.3">
      <c r="B140" s="42" t="s">
        <v>958</v>
      </c>
      <c r="C140" s="203" t="s">
        <v>1594</v>
      </c>
      <c r="D140" s="196">
        <v>2001</v>
      </c>
      <c r="E140" s="195" t="s">
        <v>702</v>
      </c>
      <c r="F140" s="207">
        <v>1</v>
      </c>
      <c r="G140" s="301">
        <v>43965</v>
      </c>
      <c r="H140" s="63">
        <v>1.3599281682914328</v>
      </c>
      <c r="I140" s="63">
        <v>1.3599281682914328</v>
      </c>
      <c r="J140" s="291">
        <f t="shared" si="11"/>
        <v>7.5551564905079596E-2</v>
      </c>
      <c r="K140" s="292">
        <f t="shared" si="10"/>
        <v>0.60222621287269806</v>
      </c>
      <c r="L140" s="144"/>
      <c r="M140" s="390" t="s">
        <v>2141</v>
      </c>
      <c r="N140" s="72">
        <v>1.4069608111811458</v>
      </c>
      <c r="O140" s="178">
        <v>6.1354166666666599E-2</v>
      </c>
      <c r="P140" s="63">
        <v>1.3599281682914328</v>
      </c>
      <c r="Q140" s="178"/>
      <c r="R140" s="72"/>
      <c r="S140" s="178">
        <v>0.1192361111111111</v>
      </c>
      <c r="T140" s="88">
        <v>2.1975255972696246</v>
      </c>
      <c r="U140" s="192"/>
      <c r="V140" s="72"/>
      <c r="W140" s="178">
        <v>5.5567129629629619E-2</v>
      </c>
      <c r="X140" s="72">
        <v>1.2087109768378657</v>
      </c>
      <c r="Y140" s="178">
        <v>1.415416666666669E-2</v>
      </c>
      <c r="Z140" s="72">
        <v>1.2698537963116727</v>
      </c>
      <c r="AA140" s="178"/>
      <c r="AB140" s="88"/>
      <c r="AC140" s="176">
        <v>7.0694444444444449E-2</v>
      </c>
      <c r="AD140" s="71">
        <v>1.7032905744562188</v>
      </c>
      <c r="AE140" s="184"/>
      <c r="AF140" s="71"/>
      <c r="AG140" s="179">
        <v>1.6223263888888839E-2</v>
      </c>
      <c r="AH140" s="72">
        <v>1.5498733953272421</v>
      </c>
      <c r="AI140" s="179"/>
      <c r="AJ140" s="82"/>
      <c r="AK140" s="266"/>
      <c r="AL140" s="267"/>
      <c r="AM140" s="271">
        <v>6.8553240740740651E-2</v>
      </c>
      <c r="AN140" s="267">
        <v>1.6025432900432912</v>
      </c>
      <c r="AO140" s="271"/>
      <c r="AP140" s="270"/>
      <c r="AQ140" s="271"/>
      <c r="AR140" s="269"/>
      <c r="AS140" s="153"/>
      <c r="AT140" s="118"/>
      <c r="AU140" s="154"/>
      <c r="AV140" s="118"/>
      <c r="AW140" s="155"/>
      <c r="AX140" s="120"/>
      <c r="AY140" s="117"/>
      <c r="AZ140" s="118"/>
      <c r="BA140" s="119"/>
      <c r="BB140" s="118"/>
      <c r="BC140" s="119"/>
      <c r="BD140" s="125"/>
      <c r="BE140" s="117"/>
      <c r="BF140" s="118"/>
      <c r="BG140" s="119"/>
      <c r="BH140" s="118"/>
      <c r="BI140" s="119"/>
      <c r="BJ140" s="120"/>
      <c r="BK140" s="83"/>
    </row>
    <row r="141" spans="1:68" ht="15.6" customHeight="1" x14ac:dyDescent="0.3">
      <c r="B141" s="40" t="s">
        <v>837</v>
      </c>
      <c r="C141" s="9" t="s">
        <v>819</v>
      </c>
      <c r="D141" s="21"/>
      <c r="E141" s="24"/>
      <c r="F141" s="106"/>
      <c r="G141" s="298"/>
      <c r="H141" s="64">
        <v>1.2187772974048781</v>
      </c>
      <c r="I141" s="64">
        <f>(((H141-100%)*0.8))+100%</f>
        <v>1.1750218379239024</v>
      </c>
      <c r="J141" s="291">
        <f t="shared" si="11"/>
        <v>6.5278990995772349E-2</v>
      </c>
      <c r="K141" s="292">
        <f t="shared" si="10"/>
        <v>0.61249878678200531</v>
      </c>
      <c r="L141" s="144"/>
      <c r="M141" s="390"/>
      <c r="N141" s="72"/>
      <c r="O141" s="178"/>
      <c r="P141" s="72"/>
      <c r="Q141" s="178"/>
      <c r="R141" s="72"/>
      <c r="S141" s="178"/>
      <c r="T141" s="88"/>
      <c r="U141" s="192"/>
      <c r="V141" s="72"/>
      <c r="W141" s="178"/>
      <c r="X141" s="72"/>
      <c r="Y141" s="178"/>
      <c r="Z141" s="72"/>
      <c r="AA141" s="178"/>
      <c r="AB141" s="88"/>
      <c r="AC141" s="176"/>
      <c r="AD141" s="71"/>
      <c r="AE141" s="184"/>
      <c r="AF141" s="71"/>
      <c r="AG141" s="179">
        <v>1.2757523148148042E-2</v>
      </c>
      <c r="AH141" s="64">
        <v>1.2187772974048781</v>
      </c>
      <c r="AI141" s="179"/>
      <c r="AJ141" s="82"/>
      <c r="AK141" s="266"/>
      <c r="AL141" s="267"/>
      <c r="AM141" s="271"/>
      <c r="AN141" s="267"/>
      <c r="AO141" s="271"/>
      <c r="AP141" s="270"/>
      <c r="AQ141" s="271"/>
      <c r="AR141" s="269"/>
      <c r="AS141" s="153"/>
      <c r="AT141" s="118"/>
      <c r="AU141" s="154"/>
      <c r="AV141" s="118"/>
      <c r="AW141" s="155"/>
      <c r="AX141" s="120"/>
      <c r="AY141" s="117"/>
      <c r="AZ141" s="118"/>
      <c r="BA141" s="119"/>
      <c r="BB141" s="118"/>
      <c r="BC141" s="119">
        <v>1.2569444444444444E-2</v>
      </c>
      <c r="BD141" s="125">
        <v>1.1352707505749531</v>
      </c>
      <c r="BE141" s="117"/>
      <c r="BF141" s="118"/>
      <c r="BG141" s="119"/>
      <c r="BH141" s="118"/>
      <c r="BI141" s="119"/>
      <c r="BJ141" s="120"/>
      <c r="BK141" s="83"/>
      <c r="BN141" s="143"/>
      <c r="BO141" s="143"/>
      <c r="BP141" s="143"/>
    </row>
    <row r="142" spans="1:68" ht="15.6" customHeight="1" x14ac:dyDescent="0.3">
      <c r="B142" s="32" t="s">
        <v>1296</v>
      </c>
      <c r="C142" s="38" t="s">
        <v>1281</v>
      </c>
      <c r="D142" s="21">
        <v>1995</v>
      </c>
      <c r="E142" s="24"/>
      <c r="F142" s="106"/>
      <c r="G142" s="298"/>
      <c r="H142" s="64">
        <v>1.4019661387220099</v>
      </c>
      <c r="I142" s="64">
        <f>(((H142-100%)*0.8))+100%</f>
        <v>1.321572910977608</v>
      </c>
      <c r="J142" s="291">
        <f t="shared" si="11"/>
        <v>7.3420717276533778E-2</v>
      </c>
      <c r="K142" s="292">
        <f t="shared" si="10"/>
        <v>0.60435706050124394</v>
      </c>
      <c r="L142" s="144"/>
      <c r="M142" s="390"/>
      <c r="N142" s="72"/>
      <c r="O142" s="178"/>
      <c r="P142" s="72"/>
      <c r="Q142" s="178"/>
      <c r="R142" s="72"/>
      <c r="S142" s="178"/>
      <c r="T142" s="88"/>
      <c r="U142" s="192"/>
      <c r="V142" s="72"/>
      <c r="W142" s="178"/>
      <c r="X142" s="72"/>
      <c r="Y142" s="178"/>
      <c r="Z142" s="72"/>
      <c r="AA142" s="178"/>
      <c r="AB142" s="88"/>
      <c r="AC142" s="176"/>
      <c r="AD142" s="71"/>
      <c r="AE142" s="184">
        <v>5.9421296296296298E-2</v>
      </c>
      <c r="AF142" s="64">
        <v>1.4019661387220099</v>
      </c>
      <c r="AG142" s="179"/>
      <c r="AH142" s="71"/>
      <c r="AI142" s="179"/>
      <c r="AJ142" s="82"/>
      <c r="AK142" s="266"/>
      <c r="AL142" s="267"/>
      <c r="AM142" s="271"/>
      <c r="AN142" s="267"/>
      <c r="AO142" s="271"/>
      <c r="AP142" s="270"/>
      <c r="AQ142" s="271"/>
      <c r="AR142" s="269"/>
      <c r="AS142" s="153"/>
      <c r="AT142" s="118"/>
      <c r="AU142" s="154"/>
      <c r="AV142" s="118"/>
      <c r="AW142" s="155"/>
      <c r="AX142" s="120"/>
      <c r="AY142" s="117"/>
      <c r="AZ142" s="118"/>
      <c r="BA142" s="119"/>
      <c r="BB142" s="118"/>
      <c r="BC142" s="119"/>
      <c r="BD142" s="125"/>
      <c r="BE142" s="117"/>
      <c r="BF142" s="118"/>
      <c r="BG142" s="119"/>
      <c r="BH142" s="118"/>
      <c r="BI142" s="119"/>
      <c r="BJ142" s="120"/>
      <c r="BK142" s="83"/>
    </row>
    <row r="143" spans="1:68" ht="15.6" customHeight="1" x14ac:dyDescent="0.3">
      <c r="B143" s="32" t="s">
        <v>187</v>
      </c>
      <c r="C143" s="198" t="s">
        <v>186</v>
      </c>
      <c r="D143" s="196">
        <v>1966</v>
      </c>
      <c r="E143" s="304" t="s">
        <v>698</v>
      </c>
      <c r="F143" s="207">
        <v>1</v>
      </c>
      <c r="G143" s="301">
        <v>43958</v>
      </c>
      <c r="H143" s="430">
        <v>1.6593046140389227</v>
      </c>
      <c r="I143" s="63">
        <v>1.6593046140389227</v>
      </c>
      <c r="J143" s="431">
        <f t="shared" si="11"/>
        <v>9.218358966882903E-2</v>
      </c>
      <c r="K143" s="292">
        <f t="shared" si="10"/>
        <v>0.5855941881089487</v>
      </c>
      <c r="L143" s="144"/>
      <c r="M143" s="390"/>
      <c r="N143" s="72"/>
      <c r="O143" s="178"/>
      <c r="P143" s="72"/>
      <c r="Q143" s="178"/>
      <c r="R143" s="72"/>
      <c r="S143" s="178"/>
      <c r="T143" s="88"/>
      <c r="U143" s="192"/>
      <c r="V143" s="72"/>
      <c r="W143" s="178"/>
      <c r="X143" s="72"/>
      <c r="Y143" s="178">
        <v>1.8588425925925911E-2</v>
      </c>
      <c r="Z143" s="72">
        <v>1.6676773550423525</v>
      </c>
      <c r="AA143" s="178"/>
      <c r="AB143" s="88"/>
      <c r="AC143" s="176"/>
      <c r="AD143" s="71"/>
      <c r="AE143" s="184">
        <v>6.94212962962963E-2</v>
      </c>
      <c r="AF143" s="72">
        <v>1.6379027853631896</v>
      </c>
      <c r="AG143" s="179">
        <v>1.9086226851851795E-2</v>
      </c>
      <c r="AH143" s="71">
        <v>1.8233837172016556</v>
      </c>
      <c r="AI143" s="179">
        <v>8.7824074074073999E-2</v>
      </c>
      <c r="AJ143" s="85">
        <v>1.6593046140389227</v>
      </c>
      <c r="AK143" s="266"/>
      <c r="AL143" s="267"/>
      <c r="AM143" s="271"/>
      <c r="AN143" s="267"/>
      <c r="AO143" s="271"/>
      <c r="AP143" s="270"/>
      <c r="AQ143" s="271"/>
      <c r="AR143" s="269"/>
      <c r="AS143" s="153"/>
      <c r="AT143" s="118"/>
      <c r="AU143" s="154">
        <v>7.1030092592592589E-2</v>
      </c>
      <c r="AV143" s="118">
        <v>1.6214002642007925</v>
      </c>
      <c r="AW143" s="155">
        <v>1.9000385802469138E-2</v>
      </c>
      <c r="AX143" s="120">
        <v>1.7144398802478591</v>
      </c>
      <c r="AY143" s="117"/>
      <c r="AZ143" s="118"/>
      <c r="BA143" s="119">
        <v>6.7581018518518512E-2</v>
      </c>
      <c r="BB143" s="118">
        <v>1.5253396029258099</v>
      </c>
      <c r="BC143" s="119">
        <v>2.0555555555555556E-2</v>
      </c>
      <c r="BD143" s="125">
        <v>1.8565753711060007</v>
      </c>
      <c r="BE143" s="117"/>
      <c r="BF143" s="118"/>
      <c r="BG143" s="119">
        <v>0.10645833333333332</v>
      </c>
      <c r="BH143" s="118">
        <v>1.6276765174305432</v>
      </c>
      <c r="BI143" s="119"/>
      <c r="BJ143" s="120"/>
      <c r="BK143" s="83"/>
    </row>
    <row r="144" spans="1:68" s="143" customFormat="1" ht="15.6" customHeight="1" x14ac:dyDescent="0.3">
      <c r="B144" s="455" t="s">
        <v>2286</v>
      </c>
      <c r="C144" s="195" t="s">
        <v>2287</v>
      </c>
      <c r="D144" s="196"/>
      <c r="E144" s="195" t="s">
        <v>705</v>
      </c>
      <c r="F144" s="207">
        <v>1</v>
      </c>
      <c r="G144" s="301">
        <v>43966</v>
      </c>
      <c r="H144" s="84"/>
      <c r="I144" s="72"/>
      <c r="J144" s="470"/>
      <c r="K144" s="429">
        <v>0.61944444444444446</v>
      </c>
      <c r="L144" s="144"/>
      <c r="M144" s="390"/>
      <c r="N144" s="72"/>
      <c r="O144" s="178"/>
      <c r="P144" s="72"/>
      <c r="Q144" s="178"/>
      <c r="R144" s="72"/>
      <c r="S144" s="178"/>
      <c r="T144" s="88"/>
      <c r="U144" s="192"/>
      <c r="V144" s="72"/>
      <c r="W144" s="178"/>
      <c r="X144" s="72"/>
      <c r="Y144" s="178"/>
      <c r="Z144" s="72"/>
      <c r="AA144" s="178"/>
      <c r="AB144" s="88"/>
      <c r="AC144" s="175"/>
      <c r="AD144" s="72"/>
      <c r="AE144" s="193"/>
      <c r="AF144" s="72"/>
      <c r="AG144" s="178"/>
      <c r="AH144" s="72"/>
      <c r="AI144" s="178"/>
      <c r="AJ144" s="88"/>
      <c r="AK144" s="266"/>
      <c r="AL144" s="267"/>
      <c r="AM144" s="271"/>
      <c r="AN144" s="267"/>
      <c r="AO144" s="271"/>
      <c r="AP144" s="270"/>
      <c r="AQ144" s="271"/>
      <c r="AR144" s="269"/>
      <c r="AS144" s="153"/>
      <c r="AT144" s="118"/>
      <c r="AU144" s="154"/>
      <c r="AV144" s="118"/>
      <c r="AW144" s="155"/>
      <c r="AX144" s="120"/>
      <c r="AY144" s="117"/>
      <c r="AZ144" s="118"/>
      <c r="BA144" s="119"/>
      <c r="BB144" s="118"/>
      <c r="BC144" s="119"/>
      <c r="BD144" s="125"/>
      <c r="BE144" s="117"/>
      <c r="BF144" s="118"/>
      <c r="BG144" s="119"/>
      <c r="BH144" s="118"/>
      <c r="BI144" s="119"/>
      <c r="BJ144" s="120"/>
      <c r="BK144" s="210"/>
    </row>
    <row r="145" spans="1:63" ht="15.6" customHeight="1" x14ac:dyDescent="0.3">
      <c r="B145" s="32" t="s">
        <v>191</v>
      </c>
      <c r="C145" s="198" t="s">
        <v>190</v>
      </c>
      <c r="D145" s="196">
        <v>1987</v>
      </c>
      <c r="E145" s="195" t="s">
        <v>701</v>
      </c>
      <c r="F145" s="207">
        <v>1</v>
      </c>
      <c r="G145" s="301">
        <v>43963</v>
      </c>
      <c r="H145" s="63">
        <v>1.0284266409266403</v>
      </c>
      <c r="I145" s="63">
        <v>1.0284266409266403</v>
      </c>
      <c r="J145" s="291">
        <f t="shared" si="11"/>
        <v>5.7134813384813347E-2</v>
      </c>
      <c r="K145" s="292">
        <f t="shared" si="10"/>
        <v>0.6206429643929644</v>
      </c>
      <c r="L145" s="144"/>
      <c r="M145" s="390"/>
      <c r="N145" s="72"/>
      <c r="O145" s="178">
        <v>4.6666666666666634E-2</v>
      </c>
      <c r="P145" s="72">
        <v>1.0343766033863533</v>
      </c>
      <c r="Q145" s="178">
        <v>1.2331597222222213E-2</v>
      </c>
      <c r="R145" s="63">
        <v>1.0284266409266403</v>
      </c>
      <c r="S145" s="178"/>
      <c r="T145" s="88"/>
      <c r="U145" s="192" t="s">
        <v>1784</v>
      </c>
      <c r="V145" s="72">
        <v>1.0671388101983001</v>
      </c>
      <c r="W145" s="178"/>
      <c r="X145" s="72"/>
      <c r="Y145" s="178">
        <v>1.1993634259259256E-2</v>
      </c>
      <c r="Z145" s="72">
        <v>1.0760196876557488</v>
      </c>
      <c r="AA145" s="178"/>
      <c r="AB145" s="88"/>
      <c r="AC145" s="176">
        <v>4.8796296296296303E-2</v>
      </c>
      <c r="AD145" s="71">
        <v>1.1756832124930288</v>
      </c>
      <c r="AE145" s="184">
        <v>4.3587962962962967E-2</v>
      </c>
      <c r="AF145" s="72">
        <v>1.028399781540142</v>
      </c>
      <c r="AG145" s="179">
        <v>1.2774074074074049E-2</v>
      </c>
      <c r="AH145" s="71">
        <v>1.220358473667339</v>
      </c>
      <c r="AI145" s="179"/>
      <c r="AJ145" s="82"/>
      <c r="AK145" s="266" t="s">
        <v>1191</v>
      </c>
      <c r="AL145" s="267">
        <v>1.1653766769865839</v>
      </c>
      <c r="AM145" s="271">
        <v>4.4965277777777812E-2</v>
      </c>
      <c r="AN145" s="267">
        <v>1.0511363636363666</v>
      </c>
      <c r="AO145" s="271"/>
      <c r="AP145" s="270"/>
      <c r="AQ145" s="271"/>
      <c r="AR145" s="269"/>
      <c r="AS145" s="153">
        <v>5.1840277777777777E-2</v>
      </c>
      <c r="AT145" s="118">
        <v>1.2452043369474559</v>
      </c>
      <c r="AU145" s="154"/>
      <c r="AV145" s="118"/>
      <c r="AW145" s="155"/>
      <c r="AX145" s="120"/>
      <c r="AY145" s="117">
        <v>5.2604166666666667E-2</v>
      </c>
      <c r="AZ145" s="118">
        <v>1.2136181575433911</v>
      </c>
      <c r="BA145" s="119"/>
      <c r="BB145" s="118"/>
      <c r="BC145" s="119"/>
      <c r="BD145" s="125"/>
      <c r="BE145" s="117"/>
      <c r="BF145" s="118"/>
      <c r="BG145" s="119"/>
      <c r="BH145" s="118"/>
      <c r="BI145" s="119"/>
      <c r="BJ145" s="120"/>
      <c r="BK145" s="83"/>
    </row>
    <row r="146" spans="1:63" ht="15.6" customHeight="1" x14ac:dyDescent="0.3">
      <c r="B146" s="32" t="s">
        <v>193</v>
      </c>
      <c r="C146" s="9" t="s">
        <v>192</v>
      </c>
      <c r="D146" s="21">
        <v>1981</v>
      </c>
      <c r="E146" s="12" t="s">
        <v>701</v>
      </c>
      <c r="F146" s="106"/>
      <c r="G146" s="298"/>
      <c r="H146" s="63">
        <v>1.276808619805031</v>
      </c>
      <c r="I146" s="63">
        <v>1.276808619805031</v>
      </c>
      <c r="J146" s="291">
        <f t="shared" si="11"/>
        <v>7.0933812211390612E-2</v>
      </c>
      <c r="K146" s="292">
        <f t="shared" si="10"/>
        <v>0.60684396556638709</v>
      </c>
      <c r="L146" s="144"/>
      <c r="M146" s="390"/>
      <c r="N146" s="72"/>
      <c r="O146" s="178">
        <v>5.7604166666666679E-2</v>
      </c>
      <c r="P146" s="63">
        <v>1.276808619805031</v>
      </c>
      <c r="Q146" s="178"/>
      <c r="R146" s="72"/>
      <c r="S146" s="178"/>
      <c r="T146" s="88"/>
      <c r="U146" s="192" t="s">
        <v>1785</v>
      </c>
      <c r="V146" s="72">
        <v>1.6056657223796034</v>
      </c>
      <c r="W146" s="178"/>
      <c r="X146" s="72"/>
      <c r="Y146" s="178"/>
      <c r="Z146" s="72"/>
      <c r="AA146" s="178"/>
      <c r="AB146" s="88"/>
      <c r="AC146" s="176"/>
      <c r="AD146" s="71"/>
      <c r="AE146" s="184"/>
      <c r="AF146" s="71"/>
      <c r="AG146" s="179"/>
      <c r="AH146" s="71"/>
      <c r="AI146" s="179"/>
      <c r="AJ146" s="82"/>
      <c r="AK146" s="266"/>
      <c r="AL146" s="267"/>
      <c r="AM146" s="271"/>
      <c r="AN146" s="267"/>
      <c r="AO146" s="271"/>
      <c r="AP146" s="270"/>
      <c r="AQ146" s="271"/>
      <c r="AR146" s="269"/>
      <c r="AS146" s="153"/>
      <c r="AT146" s="118"/>
      <c r="AU146" s="154">
        <v>4.6805555555555552E-2</v>
      </c>
      <c r="AV146" s="118">
        <v>1.0684280052840158</v>
      </c>
      <c r="AW146" s="155"/>
      <c r="AX146" s="120"/>
      <c r="AY146" s="117"/>
      <c r="AZ146" s="118"/>
      <c r="BA146" s="119">
        <v>5.3576388888888889E-2</v>
      </c>
      <c r="BB146" s="118">
        <v>1.2092476489028214</v>
      </c>
      <c r="BC146" s="119"/>
      <c r="BD146" s="125"/>
      <c r="BE146" s="117">
        <v>5.0844907407407408E-2</v>
      </c>
      <c r="BF146" s="118">
        <v>1.1918068366793273</v>
      </c>
      <c r="BG146" s="119">
        <v>8.1180555555555547E-2</v>
      </c>
      <c r="BH146" s="118">
        <v>1.2411962484516015</v>
      </c>
      <c r="BI146" s="119">
        <v>1.4407021604938272E-2</v>
      </c>
      <c r="BJ146" s="120">
        <v>1.3418735851090591</v>
      </c>
      <c r="BK146" s="83"/>
    </row>
    <row r="147" spans="1:63" ht="15.6" customHeight="1" x14ac:dyDescent="0.3">
      <c r="B147" s="32" t="s">
        <v>2264</v>
      </c>
      <c r="C147" s="198" t="s">
        <v>2265</v>
      </c>
      <c r="D147" s="196">
        <v>1992</v>
      </c>
      <c r="E147" s="195" t="s">
        <v>2266</v>
      </c>
      <c r="F147" s="207">
        <v>1</v>
      </c>
      <c r="G147" s="301">
        <v>43963</v>
      </c>
      <c r="H147" s="72"/>
      <c r="I147" s="72"/>
      <c r="J147" s="437"/>
      <c r="K147" s="429">
        <v>0.59375</v>
      </c>
      <c r="L147" s="144"/>
      <c r="M147" s="390"/>
      <c r="N147" s="72"/>
      <c r="O147" s="178"/>
      <c r="P147" s="72"/>
      <c r="Q147" s="178"/>
      <c r="R147" s="72"/>
      <c r="S147" s="178"/>
      <c r="T147" s="88"/>
      <c r="U147" s="192"/>
      <c r="V147" s="72"/>
      <c r="W147" s="178"/>
      <c r="X147" s="72"/>
      <c r="Y147" s="178"/>
      <c r="Z147" s="72"/>
      <c r="AA147" s="178"/>
      <c r="AB147" s="88"/>
      <c r="AC147" s="176"/>
      <c r="AD147" s="71"/>
      <c r="AE147" s="184"/>
      <c r="AF147" s="71"/>
      <c r="AG147" s="179"/>
      <c r="AH147" s="71"/>
      <c r="AI147" s="179"/>
      <c r="AJ147" s="82"/>
      <c r="AK147" s="266"/>
      <c r="AL147" s="267"/>
      <c r="AM147" s="271"/>
      <c r="AN147" s="267"/>
      <c r="AO147" s="271"/>
      <c r="AP147" s="270"/>
      <c r="AQ147" s="271"/>
      <c r="AR147" s="269"/>
      <c r="AS147" s="153"/>
      <c r="AT147" s="118"/>
      <c r="AU147" s="154"/>
      <c r="AV147" s="118"/>
      <c r="AW147" s="155"/>
      <c r="AX147" s="120"/>
      <c r="AY147" s="117"/>
      <c r="AZ147" s="118"/>
      <c r="BA147" s="119"/>
      <c r="BB147" s="118"/>
      <c r="BC147" s="119"/>
      <c r="BD147" s="125"/>
      <c r="BE147" s="117"/>
      <c r="BF147" s="118"/>
      <c r="BG147" s="119"/>
      <c r="BH147" s="118"/>
      <c r="BI147" s="119"/>
      <c r="BJ147" s="120"/>
      <c r="BK147" s="83"/>
    </row>
    <row r="148" spans="1:63" ht="15.6" customHeight="1" x14ac:dyDescent="0.3">
      <c r="B148" s="42" t="s">
        <v>927</v>
      </c>
      <c r="C148" s="38" t="s">
        <v>1039</v>
      </c>
      <c r="D148" s="21">
        <v>1991</v>
      </c>
      <c r="E148" s="12" t="s">
        <v>1904</v>
      </c>
      <c r="F148" s="106"/>
      <c r="G148" s="298"/>
      <c r="H148" s="64">
        <v>1.243202416918431</v>
      </c>
      <c r="I148" s="64">
        <f>(((H148-100%)*0.8))+100%</f>
        <v>1.1945619335347448</v>
      </c>
      <c r="J148" s="291">
        <f t="shared" si="11"/>
        <v>6.6364551863041382E-2</v>
      </c>
      <c r="K148" s="292">
        <f t="shared" si="10"/>
        <v>0.61141322591473635</v>
      </c>
      <c r="L148" s="144"/>
      <c r="M148" s="390"/>
      <c r="N148" s="72"/>
      <c r="O148" s="178"/>
      <c r="P148" s="72"/>
      <c r="Q148" s="178"/>
      <c r="R148" s="72"/>
      <c r="S148" s="178"/>
      <c r="T148" s="88"/>
      <c r="U148" s="192"/>
      <c r="V148" s="72"/>
      <c r="W148" s="178">
        <v>5.715277777777783E-2</v>
      </c>
      <c r="X148" s="64">
        <v>1.243202416918431</v>
      </c>
      <c r="Y148" s="178"/>
      <c r="Z148" s="72"/>
      <c r="AA148" s="178"/>
      <c r="AB148" s="88"/>
      <c r="AC148" s="176"/>
      <c r="AD148" s="71"/>
      <c r="AE148" s="184"/>
      <c r="AF148" s="71"/>
      <c r="AG148" s="179"/>
      <c r="AH148" s="71"/>
      <c r="AI148" s="179"/>
      <c r="AJ148" s="82"/>
      <c r="AK148" s="266"/>
      <c r="AL148" s="267"/>
      <c r="AM148" s="271">
        <v>5.7048611111111036E-2</v>
      </c>
      <c r="AN148" s="267">
        <v>1.333603896103897</v>
      </c>
      <c r="AO148" s="271"/>
      <c r="AP148" s="270"/>
      <c r="AQ148" s="271"/>
      <c r="AR148" s="269"/>
      <c r="AS148" s="153"/>
      <c r="AT148" s="118"/>
      <c r="AU148" s="154"/>
      <c r="AV148" s="118"/>
      <c r="AW148" s="155"/>
      <c r="AX148" s="120"/>
      <c r="AY148" s="117"/>
      <c r="AZ148" s="118"/>
      <c r="BA148" s="119"/>
      <c r="BB148" s="118"/>
      <c r="BC148" s="119"/>
      <c r="BD148" s="125"/>
      <c r="BE148" s="117"/>
      <c r="BF148" s="118"/>
      <c r="BG148" s="119"/>
      <c r="BH148" s="118"/>
      <c r="BI148" s="119"/>
      <c r="BJ148" s="120"/>
      <c r="BK148" s="83"/>
    </row>
    <row r="149" spans="1:63" ht="15.6" customHeight="1" x14ac:dyDescent="0.3">
      <c r="B149" s="32" t="s">
        <v>1969</v>
      </c>
      <c r="C149" s="211" t="s">
        <v>1924</v>
      </c>
      <c r="D149" s="196">
        <v>1996</v>
      </c>
      <c r="E149" s="195" t="s">
        <v>1290</v>
      </c>
      <c r="F149" s="207">
        <v>1</v>
      </c>
      <c r="G149" s="303">
        <v>43960</v>
      </c>
      <c r="H149" s="63">
        <v>1.1436776061776106</v>
      </c>
      <c r="I149" s="63">
        <v>1.1436776061776106</v>
      </c>
      <c r="J149" s="291">
        <f t="shared" si="11"/>
        <v>6.3537644787645037E-2</v>
      </c>
      <c r="K149" s="292">
        <f t="shared" si="10"/>
        <v>0.61424013299013269</v>
      </c>
      <c r="L149" s="50"/>
      <c r="M149" s="390" t="s">
        <v>2142</v>
      </c>
      <c r="N149" s="72">
        <v>1.3485886544258705</v>
      </c>
      <c r="O149" s="178"/>
      <c r="P149" s="72"/>
      <c r="Q149" s="178">
        <v>1.3713541666666718E-2</v>
      </c>
      <c r="R149" s="63">
        <v>1.1436776061776106</v>
      </c>
      <c r="S149" s="178"/>
      <c r="T149" s="88"/>
      <c r="U149" s="387"/>
      <c r="V149" s="179"/>
      <c r="W149" s="54"/>
      <c r="X149" s="179"/>
      <c r="Y149" s="54"/>
      <c r="Z149" s="179"/>
      <c r="AA149" s="54"/>
      <c r="AB149" s="230"/>
      <c r="AC149" s="231"/>
      <c r="AD149" s="179"/>
      <c r="AE149" s="56"/>
      <c r="AF149" s="179"/>
      <c r="AG149" s="54"/>
      <c r="AH149" s="179"/>
      <c r="AI149" s="232"/>
      <c r="AJ149" s="230"/>
      <c r="AK149" s="272"/>
      <c r="AL149" s="268"/>
      <c r="AM149" s="270"/>
      <c r="AN149" s="268"/>
      <c r="AO149" s="270"/>
      <c r="AP149" s="271"/>
      <c r="AQ149" s="270"/>
      <c r="AR149" s="273"/>
      <c r="AS149" s="233"/>
      <c r="AT149" s="45"/>
      <c r="AU149" s="61"/>
      <c r="AV149" s="46"/>
      <c r="AW149" s="61"/>
      <c r="AX149" s="234"/>
      <c r="AY149" s="235"/>
      <c r="AZ149" s="16"/>
      <c r="BA149" s="61"/>
      <c r="BB149" s="16"/>
      <c r="BC149" s="61"/>
      <c r="BD149" s="236"/>
      <c r="BE149" s="235"/>
      <c r="BF149" s="16"/>
      <c r="BG149" s="61"/>
      <c r="BH149" s="16"/>
      <c r="BI149" s="61"/>
      <c r="BJ149" s="237"/>
      <c r="BK149" s="47"/>
    </row>
    <row r="150" spans="1:63" ht="15.6" customHeight="1" x14ac:dyDescent="0.3">
      <c r="B150" s="32" t="s">
        <v>1888</v>
      </c>
      <c r="C150" s="162" t="s">
        <v>1914</v>
      </c>
      <c r="D150" s="21">
        <v>1999</v>
      </c>
      <c r="E150" s="12" t="s">
        <v>2031</v>
      </c>
      <c r="F150" s="106"/>
      <c r="G150" s="299"/>
      <c r="H150" s="64">
        <v>1.0797478761304471</v>
      </c>
      <c r="I150" s="64">
        <f>(((H150-100%)*0.8))+100%</f>
        <v>1.0637983009043577</v>
      </c>
      <c r="J150" s="291">
        <f t="shared" si="11"/>
        <v>5.9099905605797642E-2</v>
      </c>
      <c r="K150" s="292">
        <f t="shared" si="10"/>
        <v>0.61867787217198011</v>
      </c>
      <c r="L150" s="50"/>
      <c r="M150" s="390" t="s">
        <v>2143</v>
      </c>
      <c r="N150" s="64">
        <v>1.0797478761304471</v>
      </c>
      <c r="O150" s="178"/>
      <c r="P150" s="72"/>
      <c r="Q150" s="178"/>
      <c r="R150" s="72"/>
      <c r="S150" s="178"/>
      <c r="T150" s="88"/>
      <c r="U150" s="387"/>
      <c r="V150" s="179"/>
      <c r="W150" s="54"/>
      <c r="X150" s="179"/>
      <c r="Y150" s="54"/>
      <c r="Z150" s="179"/>
      <c r="AA150" s="54"/>
      <c r="AB150" s="230"/>
      <c r="AC150" s="231"/>
      <c r="AD150" s="179"/>
      <c r="AE150" s="56"/>
      <c r="AF150" s="179"/>
      <c r="AG150" s="54"/>
      <c r="AH150" s="179"/>
      <c r="AI150" s="232"/>
      <c r="AJ150" s="230"/>
      <c r="AK150" s="272"/>
      <c r="AL150" s="268"/>
      <c r="AM150" s="270"/>
      <c r="AN150" s="268"/>
      <c r="AO150" s="270"/>
      <c r="AP150" s="271"/>
      <c r="AQ150" s="270"/>
      <c r="AR150" s="273"/>
      <c r="AS150" s="233"/>
      <c r="AT150" s="45"/>
      <c r="AU150" s="61"/>
      <c r="AV150" s="46"/>
      <c r="AW150" s="61"/>
      <c r="AX150" s="234"/>
      <c r="AY150" s="235"/>
      <c r="AZ150" s="16"/>
      <c r="BA150" s="61"/>
      <c r="BB150" s="16"/>
      <c r="BC150" s="61"/>
      <c r="BD150" s="236"/>
      <c r="BE150" s="235"/>
      <c r="BF150" s="16"/>
      <c r="BG150" s="61"/>
      <c r="BH150" s="16"/>
      <c r="BI150" s="61"/>
      <c r="BJ150" s="237"/>
      <c r="BK150" s="47"/>
    </row>
    <row r="151" spans="1:63" ht="15.6" customHeight="1" x14ac:dyDescent="0.3">
      <c r="B151" s="32" t="s">
        <v>1971</v>
      </c>
      <c r="C151" s="162" t="s">
        <v>1926</v>
      </c>
      <c r="D151" s="21">
        <v>1965</v>
      </c>
      <c r="E151" s="12" t="s">
        <v>2037</v>
      </c>
      <c r="F151" s="106"/>
      <c r="G151" s="299"/>
      <c r="H151" s="64">
        <v>1.2203343381748426</v>
      </c>
      <c r="I151" s="64">
        <f>(((H151-100%)*0.8))+100%</f>
        <v>1.1762674705398741</v>
      </c>
      <c r="J151" s="291">
        <f t="shared" si="11"/>
        <v>6.534819280777078E-2</v>
      </c>
      <c r="K151" s="292">
        <f t="shared" si="10"/>
        <v>0.61242958497000688</v>
      </c>
      <c r="L151" s="50"/>
      <c r="M151" s="390" t="s">
        <v>2144</v>
      </c>
      <c r="N151" s="64">
        <v>1.2203343381748426</v>
      </c>
      <c r="O151" s="178"/>
      <c r="P151" s="72"/>
      <c r="Q151" s="178"/>
      <c r="R151" s="72"/>
      <c r="S151" s="178"/>
      <c r="T151" s="88"/>
      <c r="U151" s="387"/>
      <c r="V151" s="179"/>
      <c r="W151" s="54"/>
      <c r="X151" s="179"/>
      <c r="Y151" s="54"/>
      <c r="Z151" s="179"/>
      <c r="AA151" s="54"/>
      <c r="AB151" s="230"/>
      <c r="AC151" s="231"/>
      <c r="AD151" s="179"/>
      <c r="AE151" s="56"/>
      <c r="AF151" s="179"/>
      <c r="AG151" s="54"/>
      <c r="AH151" s="179"/>
      <c r="AI151" s="232"/>
      <c r="AJ151" s="230"/>
      <c r="AK151" s="272"/>
      <c r="AL151" s="268"/>
      <c r="AM151" s="270"/>
      <c r="AN151" s="268"/>
      <c r="AO151" s="270"/>
      <c r="AP151" s="271"/>
      <c r="AQ151" s="270"/>
      <c r="AR151" s="273"/>
      <c r="AS151" s="233"/>
      <c r="AT151" s="45"/>
      <c r="AU151" s="61"/>
      <c r="AV151" s="46"/>
      <c r="AW151" s="61"/>
      <c r="AX151" s="234"/>
      <c r="AY151" s="235"/>
      <c r="AZ151" s="16"/>
      <c r="BA151" s="61"/>
      <c r="BB151" s="16"/>
      <c r="BC151" s="61"/>
      <c r="BD151" s="236"/>
      <c r="BE151" s="235"/>
      <c r="BF151" s="16"/>
      <c r="BG151" s="61"/>
      <c r="BH151" s="16"/>
      <c r="BI151" s="61"/>
      <c r="BJ151" s="237"/>
      <c r="BK151" s="47"/>
    </row>
    <row r="152" spans="1:63" ht="15.6" customHeight="1" x14ac:dyDescent="0.3">
      <c r="B152" s="32" t="s">
        <v>1742</v>
      </c>
      <c r="C152" s="9" t="s">
        <v>1737</v>
      </c>
      <c r="D152" s="21">
        <v>1975</v>
      </c>
      <c r="E152" s="12" t="s">
        <v>1907</v>
      </c>
      <c r="F152" s="106"/>
      <c r="G152" s="298"/>
      <c r="H152" s="64">
        <v>1.948640483383687</v>
      </c>
      <c r="I152" s="64">
        <f>(((H152-100%)*0.8))+100%</f>
        <v>1.7589123867069496</v>
      </c>
      <c r="J152" s="291">
        <f t="shared" si="11"/>
        <v>9.7717354817052751E-2</v>
      </c>
      <c r="K152" s="423">
        <v>0.58365740740740735</v>
      </c>
      <c r="L152" s="50"/>
      <c r="M152" s="390"/>
      <c r="N152" s="72"/>
      <c r="O152" s="178"/>
      <c r="P152" s="72"/>
      <c r="Q152" s="178"/>
      <c r="R152" s="72"/>
      <c r="S152" s="178"/>
      <c r="T152" s="88"/>
      <c r="U152" s="191"/>
      <c r="V152" s="71"/>
      <c r="W152" s="179">
        <v>8.9583333333333334E-2</v>
      </c>
      <c r="X152" s="64">
        <v>1.948640483383687</v>
      </c>
      <c r="Y152" s="179"/>
      <c r="Z152" s="54"/>
      <c r="AA152" s="179"/>
      <c r="AB152" s="70"/>
      <c r="AC152" s="176"/>
      <c r="AD152" s="54"/>
      <c r="AE152" s="184"/>
      <c r="AF152" s="54"/>
      <c r="AG152" s="179"/>
      <c r="AH152" s="54"/>
      <c r="AI152" s="179"/>
      <c r="AJ152" s="67"/>
      <c r="AK152" s="266"/>
      <c r="AL152" s="267"/>
      <c r="AM152" s="271"/>
      <c r="AN152" s="267"/>
      <c r="AO152" s="271"/>
      <c r="AP152" s="270"/>
      <c r="AQ152" s="271"/>
      <c r="AR152" s="269"/>
      <c r="AS152" s="108"/>
      <c r="AT152" s="61"/>
      <c r="AU152" s="45"/>
      <c r="AV152" s="61"/>
      <c r="AW152" s="46"/>
      <c r="AX152" s="59"/>
      <c r="AY152" s="165"/>
      <c r="AZ152" s="61"/>
      <c r="BA152" s="16"/>
      <c r="BB152" s="61"/>
      <c r="BC152" s="16"/>
      <c r="BD152" s="167"/>
      <c r="BE152" s="165"/>
      <c r="BF152" s="61"/>
      <c r="BG152" s="16"/>
      <c r="BH152" s="61"/>
      <c r="BI152" s="16"/>
      <c r="BJ152" s="59"/>
      <c r="BK152" s="47"/>
    </row>
    <row r="153" spans="1:63" ht="15.6" customHeight="1" x14ac:dyDescent="0.3">
      <c r="B153" s="32" t="s">
        <v>199</v>
      </c>
      <c r="C153" s="9" t="s">
        <v>198</v>
      </c>
      <c r="D153" s="21">
        <v>1976</v>
      </c>
      <c r="E153" s="12" t="s">
        <v>1648</v>
      </c>
      <c r="F153" s="106"/>
      <c r="G153" s="298"/>
      <c r="H153" s="64">
        <v>1.0624370594159123</v>
      </c>
      <c r="I153" s="64">
        <f>(((H153-100%)*0.8))+100%</f>
        <v>1.0499496475327299</v>
      </c>
      <c r="J153" s="291">
        <f t="shared" si="11"/>
        <v>5.8330535974040545E-2</v>
      </c>
      <c r="K153" s="292">
        <f t="shared" ref="K153:K162" si="12">$K$4-$J$4*(I153/$I$4)</f>
        <v>0.61944724180373711</v>
      </c>
      <c r="L153" s="144"/>
      <c r="M153" s="390"/>
      <c r="N153" s="72"/>
      <c r="O153" s="178"/>
      <c r="P153" s="72"/>
      <c r="Q153" s="178"/>
      <c r="R153" s="72"/>
      <c r="S153" s="178"/>
      <c r="T153" s="88"/>
      <c r="U153" s="192"/>
      <c r="V153" s="72"/>
      <c r="W153" s="178">
        <v>4.8842592592592604E-2</v>
      </c>
      <c r="X153" s="64">
        <v>1.0624370594159123</v>
      </c>
      <c r="Y153" s="178"/>
      <c r="Z153" s="72"/>
      <c r="AA153" s="178"/>
      <c r="AB153" s="88"/>
      <c r="AC153" s="176"/>
      <c r="AD153" s="71"/>
      <c r="AE153" s="184"/>
      <c r="AF153" s="71"/>
      <c r="AG153" s="179"/>
      <c r="AH153" s="71"/>
      <c r="AI153" s="179"/>
      <c r="AJ153" s="82"/>
      <c r="AK153" s="266"/>
      <c r="AL153" s="267"/>
      <c r="AM153" s="271"/>
      <c r="AN153" s="267"/>
      <c r="AO153" s="271"/>
      <c r="AP153" s="270"/>
      <c r="AQ153" s="271"/>
      <c r="AR153" s="269"/>
      <c r="AS153" s="153"/>
      <c r="AT153" s="118"/>
      <c r="AU153" s="154"/>
      <c r="AV153" s="118"/>
      <c r="AW153" s="155"/>
      <c r="AX153" s="120"/>
      <c r="AY153" s="117"/>
      <c r="AZ153" s="118"/>
      <c r="BA153" s="119"/>
      <c r="BB153" s="118"/>
      <c r="BC153" s="119"/>
      <c r="BD153" s="125"/>
      <c r="BE153" s="117">
        <v>4.8310185185185185E-2</v>
      </c>
      <c r="BF153" s="118">
        <v>1.1323928377645145</v>
      </c>
      <c r="BG153" s="119"/>
      <c r="BH153" s="118"/>
      <c r="BI153" s="119"/>
      <c r="BJ153" s="120"/>
      <c r="BK153" s="83"/>
    </row>
    <row r="154" spans="1:63" ht="15.6" customHeight="1" x14ac:dyDescent="0.3">
      <c r="B154" s="32" t="s">
        <v>1994</v>
      </c>
      <c r="C154" s="162" t="s">
        <v>1949</v>
      </c>
      <c r="D154" s="21">
        <v>1982</v>
      </c>
      <c r="E154" s="12" t="s">
        <v>2049</v>
      </c>
      <c r="F154" s="106"/>
      <c r="G154" s="299"/>
      <c r="H154" s="64">
        <v>1.5675527541792276</v>
      </c>
      <c r="I154" s="64">
        <f>(((H154-100%)*0.8))+100%</f>
        <v>1.454042203343382</v>
      </c>
      <c r="J154" s="291">
        <f t="shared" si="11"/>
        <v>8.0780122407965657E-2</v>
      </c>
      <c r="K154" s="292">
        <f t="shared" si="12"/>
        <v>0.59699765536981209</v>
      </c>
      <c r="L154" s="50"/>
      <c r="M154" s="390" t="s">
        <v>2145</v>
      </c>
      <c r="N154" s="64">
        <v>1.5675527541792276</v>
      </c>
      <c r="O154" s="178"/>
      <c r="P154" s="72"/>
      <c r="Q154" s="178"/>
      <c r="R154" s="72"/>
      <c r="S154" s="178"/>
      <c r="T154" s="88"/>
      <c r="U154" s="387"/>
      <c r="V154" s="179"/>
      <c r="W154" s="54"/>
      <c r="X154" s="179"/>
      <c r="Y154" s="54"/>
      <c r="Z154" s="179"/>
      <c r="AA154" s="54"/>
      <c r="AB154" s="230"/>
      <c r="AC154" s="231"/>
      <c r="AD154" s="179"/>
      <c r="AE154" s="56"/>
      <c r="AF154" s="179"/>
      <c r="AG154" s="54"/>
      <c r="AH154" s="179"/>
      <c r="AI154" s="232"/>
      <c r="AJ154" s="230"/>
      <c r="AK154" s="272"/>
      <c r="AL154" s="268"/>
      <c r="AM154" s="270"/>
      <c r="AN154" s="268"/>
      <c r="AO154" s="270"/>
      <c r="AP154" s="271"/>
      <c r="AQ154" s="270"/>
      <c r="AR154" s="273"/>
      <c r="AS154" s="233"/>
      <c r="AT154" s="45"/>
      <c r="AU154" s="61"/>
      <c r="AV154" s="46"/>
      <c r="AW154" s="61"/>
      <c r="AX154" s="234"/>
      <c r="AY154" s="235"/>
      <c r="AZ154" s="16"/>
      <c r="BA154" s="61"/>
      <c r="BB154" s="16"/>
      <c r="BC154" s="61"/>
      <c r="BD154" s="236"/>
      <c r="BE154" s="235"/>
      <c r="BF154" s="16"/>
      <c r="BG154" s="61"/>
      <c r="BH154" s="16"/>
      <c r="BI154" s="61"/>
      <c r="BJ154" s="237"/>
      <c r="BK154" s="47"/>
    </row>
    <row r="155" spans="1:63" ht="15.6" customHeight="1" x14ac:dyDescent="0.3">
      <c r="B155" s="32" t="s">
        <v>858</v>
      </c>
      <c r="C155" s="9" t="s">
        <v>857</v>
      </c>
      <c r="D155" s="36"/>
      <c r="E155" s="24" t="s">
        <v>1266</v>
      </c>
      <c r="F155" s="106"/>
      <c r="G155" s="298"/>
      <c r="H155" s="63">
        <v>1.4838885381675373</v>
      </c>
      <c r="I155" s="63">
        <v>1.4838885381675373</v>
      </c>
      <c r="J155" s="291">
        <f t="shared" si="11"/>
        <v>8.2438252120418734E-2</v>
      </c>
      <c r="K155" s="292">
        <f t="shared" si="12"/>
        <v>0.59533952565735893</v>
      </c>
      <c r="L155" s="144"/>
      <c r="M155" s="390"/>
      <c r="N155" s="72"/>
      <c r="O155" s="178"/>
      <c r="P155" s="72"/>
      <c r="Q155" s="178"/>
      <c r="R155" s="72"/>
      <c r="S155" s="178"/>
      <c r="T155" s="88"/>
      <c r="U155" s="192"/>
      <c r="V155" s="72"/>
      <c r="W155" s="178"/>
      <c r="X155" s="72"/>
      <c r="Y155" s="178"/>
      <c r="Z155" s="72"/>
      <c r="AA155" s="178"/>
      <c r="AB155" s="88"/>
      <c r="AC155" s="176"/>
      <c r="AD155" s="71"/>
      <c r="AE155" s="184"/>
      <c r="AF155" s="71"/>
      <c r="AG155" s="179"/>
      <c r="AH155" s="71"/>
      <c r="AI155" s="179"/>
      <c r="AJ155" s="82"/>
      <c r="AK155" s="266"/>
      <c r="AL155" s="267"/>
      <c r="AM155" s="271"/>
      <c r="AN155" s="267"/>
      <c r="AO155" s="271">
        <v>1.6736342592592601E-2</v>
      </c>
      <c r="AP155" s="270">
        <v>1.5203978634815234</v>
      </c>
      <c r="AQ155" s="271">
        <v>8.3680555555555536E-2</v>
      </c>
      <c r="AR155" s="269">
        <v>1.4838885381675373</v>
      </c>
      <c r="AS155" s="153"/>
      <c r="AT155" s="118"/>
      <c r="AU155" s="154"/>
      <c r="AV155" s="118"/>
      <c r="AW155" s="155"/>
      <c r="AX155" s="120"/>
      <c r="AY155" s="117"/>
      <c r="AZ155" s="118"/>
      <c r="BA155" s="119"/>
      <c r="BB155" s="118"/>
      <c r="BC155" s="119"/>
      <c r="BD155" s="125"/>
      <c r="BE155" s="117"/>
      <c r="BF155" s="118"/>
      <c r="BG155" s="119"/>
      <c r="BH155" s="118"/>
      <c r="BI155" s="119"/>
      <c r="BJ155" s="120"/>
      <c r="BK155" s="83"/>
    </row>
    <row r="156" spans="1:63" ht="15.6" customHeight="1" x14ac:dyDescent="0.3">
      <c r="A156" s="22"/>
      <c r="B156" s="32" t="s">
        <v>201</v>
      </c>
      <c r="C156" s="198" t="s">
        <v>200</v>
      </c>
      <c r="D156" s="196">
        <v>1963</v>
      </c>
      <c r="E156" s="304" t="s">
        <v>712</v>
      </c>
      <c r="F156" s="207">
        <v>1</v>
      </c>
      <c r="G156" s="301">
        <v>43955</v>
      </c>
      <c r="H156" s="63">
        <v>1.1839404822986168</v>
      </c>
      <c r="I156" s="63">
        <v>1.1839404822986168</v>
      </c>
      <c r="J156" s="291">
        <f t="shared" si="11"/>
        <v>6.5774471238812041E-2</v>
      </c>
      <c r="K156" s="292">
        <f t="shared" si="12"/>
        <v>0.61200330653896562</v>
      </c>
      <c r="L156" s="144"/>
      <c r="M156" s="390" t="s">
        <v>2146</v>
      </c>
      <c r="N156" s="72">
        <v>1.3137845985201426</v>
      </c>
      <c r="O156" s="178">
        <v>5.3414351851851838E-2</v>
      </c>
      <c r="P156" s="63">
        <v>1.1839404822986168</v>
      </c>
      <c r="Q156" s="178">
        <v>1.3689120370370289E-2</v>
      </c>
      <c r="R156" s="86">
        <v>1.14164092664092</v>
      </c>
      <c r="S156" s="178">
        <v>6.7349537037037166E-2</v>
      </c>
      <c r="T156" s="88">
        <v>1.2412542662116066</v>
      </c>
      <c r="U156" s="192" t="s">
        <v>1786</v>
      </c>
      <c r="V156" s="72">
        <v>1.3586402266288951</v>
      </c>
      <c r="W156" s="178">
        <v>5.6006944444444429E-2</v>
      </c>
      <c r="X156" s="86">
        <v>1.2182779456193358</v>
      </c>
      <c r="Y156" s="178">
        <v>1.4622453703703742E-2</v>
      </c>
      <c r="Z156" s="72">
        <v>1.3118665891344017</v>
      </c>
      <c r="AA156" s="178">
        <v>6.7673611111111143E-2</v>
      </c>
      <c r="AB156" s="88">
        <v>1.2633967156439072</v>
      </c>
      <c r="AC156" s="176">
        <v>5.4780092592592589E-2</v>
      </c>
      <c r="AD156" s="71">
        <v>1.3198549916341327</v>
      </c>
      <c r="AE156" s="184">
        <v>5.3819444444444448E-2</v>
      </c>
      <c r="AF156" s="72">
        <v>1.2697979246313491</v>
      </c>
      <c r="AG156" s="179">
        <v>1.4848842592592559E-2</v>
      </c>
      <c r="AH156" s="71">
        <v>1.4185694224836687</v>
      </c>
      <c r="AI156" s="179">
        <v>6.7870370370370359E-2</v>
      </c>
      <c r="AJ156" s="88">
        <v>1.2823092062103649</v>
      </c>
      <c r="AK156" s="266" t="s">
        <v>1194</v>
      </c>
      <c r="AL156" s="267">
        <v>1.2781217750257996</v>
      </c>
      <c r="AM156" s="271">
        <v>5.1597222222222183E-2</v>
      </c>
      <c r="AN156" s="267">
        <v>1.2061688311688326</v>
      </c>
      <c r="AO156" s="271">
        <v>1.35640046296297E-2</v>
      </c>
      <c r="AP156" s="270">
        <v>1.2322096984480921</v>
      </c>
      <c r="AQ156" s="271">
        <v>6.9166727824257701E-2</v>
      </c>
      <c r="AR156" s="269">
        <v>1.2265180836763185</v>
      </c>
      <c r="AS156" s="153">
        <v>5.4594907407407411E-2</v>
      </c>
      <c r="AT156" s="118">
        <v>1.3113705865999443</v>
      </c>
      <c r="AU156" s="154">
        <v>5.2094907407407409E-2</v>
      </c>
      <c r="AV156" s="118">
        <v>1.1891677675033026</v>
      </c>
      <c r="AW156" s="155">
        <v>1.3485339506172839E-2</v>
      </c>
      <c r="AX156" s="120">
        <v>1.2168070737311145</v>
      </c>
      <c r="AY156" s="117">
        <v>5.5405092592592596E-2</v>
      </c>
      <c r="AZ156" s="118">
        <v>1.278237650200267</v>
      </c>
      <c r="BA156" s="119">
        <v>5.2523148148148145E-2</v>
      </c>
      <c r="BB156" s="118">
        <v>1.1854754440961339</v>
      </c>
      <c r="BC156" s="119">
        <v>1.5195987654320986E-2</v>
      </c>
      <c r="BD156" s="125">
        <v>1.3724998257718306</v>
      </c>
      <c r="BE156" s="117">
        <v>5.077546296296296E-2</v>
      </c>
      <c r="BF156" s="118">
        <v>1.1901790558871406</v>
      </c>
      <c r="BG156" s="119">
        <v>7.9293981481481479E-2</v>
      </c>
      <c r="BH156" s="118">
        <v>1.2123517961422758</v>
      </c>
      <c r="BI156" s="119">
        <v>1.4204861111111111E-2</v>
      </c>
      <c r="BJ156" s="120">
        <v>1.3230443062991843</v>
      </c>
      <c r="BK156" s="83"/>
    </row>
    <row r="157" spans="1:63" x14ac:dyDescent="0.3">
      <c r="A157" s="22"/>
      <c r="B157" s="32" t="s">
        <v>1306</v>
      </c>
      <c r="C157" s="198" t="s">
        <v>1841</v>
      </c>
      <c r="D157" s="196">
        <v>1964</v>
      </c>
      <c r="E157" s="304" t="s">
        <v>1842</v>
      </c>
      <c r="F157" s="207">
        <v>1</v>
      </c>
      <c r="G157" s="301">
        <v>43962</v>
      </c>
      <c r="H157" s="72"/>
      <c r="I157" s="72"/>
      <c r="J157" s="437"/>
      <c r="K157" s="429">
        <v>0.45833333333333331</v>
      </c>
      <c r="L157" s="144"/>
      <c r="M157" s="390" t="s">
        <v>2147</v>
      </c>
      <c r="N157" s="64">
        <v>1.6667580158947657</v>
      </c>
      <c r="O157" s="178"/>
      <c r="P157" s="72"/>
      <c r="Q157" s="178"/>
      <c r="R157" s="72"/>
      <c r="S157" s="178"/>
      <c r="T157" s="88"/>
      <c r="U157" s="192"/>
      <c r="V157" s="72"/>
      <c r="W157" s="178"/>
      <c r="X157" s="86"/>
      <c r="Y157" s="178"/>
      <c r="Z157" s="72"/>
      <c r="AA157" s="178"/>
      <c r="AB157" s="88"/>
      <c r="AC157" s="176"/>
      <c r="AD157" s="71"/>
      <c r="AE157" s="184"/>
      <c r="AF157" s="72"/>
      <c r="AG157" s="179"/>
      <c r="AH157" s="71"/>
      <c r="AI157" s="179"/>
      <c r="AJ157" s="88"/>
      <c r="AK157" s="266"/>
      <c r="AL157" s="267"/>
      <c r="AM157" s="271"/>
      <c r="AN157" s="267"/>
      <c r="AO157" s="271"/>
      <c r="AP157" s="270"/>
      <c r="AQ157" s="271"/>
      <c r="AR157" s="269"/>
      <c r="AS157" s="153"/>
      <c r="AT157" s="118"/>
      <c r="AU157" s="154"/>
      <c r="AV157" s="118"/>
      <c r="AW157" s="155"/>
      <c r="AX157" s="120"/>
      <c r="AY157" s="124"/>
      <c r="AZ157" s="118"/>
      <c r="BA157" s="119"/>
      <c r="BB157" s="118"/>
      <c r="BC157" s="119"/>
      <c r="BD157" s="125"/>
      <c r="BE157" s="117"/>
      <c r="BF157" s="118"/>
      <c r="BG157" s="119"/>
      <c r="BH157" s="118"/>
      <c r="BI157" s="119"/>
      <c r="BJ157" s="120"/>
      <c r="BK157" s="83"/>
    </row>
    <row r="158" spans="1:63" ht="15.6" customHeight="1" x14ac:dyDescent="0.3">
      <c r="B158" s="32" t="s">
        <v>209</v>
      </c>
      <c r="C158" s="9" t="s">
        <v>208</v>
      </c>
      <c r="D158" s="21"/>
      <c r="E158" s="12" t="s">
        <v>702</v>
      </c>
      <c r="F158" s="106"/>
      <c r="G158" s="298"/>
      <c r="H158" s="63">
        <v>1.1545173745173827</v>
      </c>
      <c r="I158" s="63">
        <v>1.1545173745173827</v>
      </c>
      <c r="J158" s="291">
        <f t="shared" si="11"/>
        <v>6.4139854139854596E-2</v>
      </c>
      <c r="K158" s="292">
        <f t="shared" si="12"/>
        <v>0.61363792363792313</v>
      </c>
      <c r="L158" s="144"/>
      <c r="M158" s="390"/>
      <c r="N158" s="72"/>
      <c r="O158" s="178"/>
      <c r="P158" s="72"/>
      <c r="Q158" s="178">
        <v>1.3843518518518616E-2</v>
      </c>
      <c r="R158" s="63">
        <v>1.1545173745173827</v>
      </c>
      <c r="S158" s="178"/>
      <c r="T158" s="88"/>
      <c r="U158" s="192"/>
      <c r="V158" s="72"/>
      <c r="W158" s="178"/>
      <c r="X158" s="72"/>
      <c r="Y158" s="178"/>
      <c r="Z158" s="72"/>
      <c r="AA158" s="178"/>
      <c r="AB158" s="88"/>
      <c r="AC158" s="176"/>
      <c r="AD158" s="71"/>
      <c r="AE158" s="184"/>
      <c r="AF158" s="71"/>
      <c r="AG158" s="179">
        <v>1.3812731481481433E-2</v>
      </c>
      <c r="AH158" s="71">
        <v>1.3195855770187677</v>
      </c>
      <c r="AI158" s="179"/>
      <c r="AJ158" s="82"/>
      <c r="AK158" s="266" t="s">
        <v>1180</v>
      </c>
      <c r="AL158" s="267">
        <v>1.18859649122807</v>
      </c>
      <c r="AM158" s="271"/>
      <c r="AN158" s="267"/>
      <c r="AO158" s="271">
        <v>1.2596296296296217E-2</v>
      </c>
      <c r="AP158" s="270">
        <v>1.1442991125877928</v>
      </c>
      <c r="AQ158" s="271"/>
      <c r="AR158" s="269"/>
      <c r="AS158" s="153"/>
      <c r="AT158" s="118"/>
      <c r="AU158" s="154"/>
      <c r="AV158" s="118"/>
      <c r="AW158" s="155"/>
      <c r="AX158" s="120"/>
      <c r="AY158" s="117">
        <v>6.1689814814814815E-2</v>
      </c>
      <c r="AZ158" s="118">
        <v>1.4232309746328438</v>
      </c>
      <c r="BA158" s="119"/>
      <c r="BB158" s="118"/>
      <c r="BC158" s="119"/>
      <c r="BD158" s="125"/>
      <c r="BE158" s="117">
        <v>5.6574074074074075E-2</v>
      </c>
      <c r="BF158" s="118">
        <v>1.326098752034726</v>
      </c>
      <c r="BG158" s="119"/>
      <c r="BH158" s="118"/>
      <c r="BI158" s="119">
        <v>1.6137731481481482E-2</v>
      </c>
      <c r="BJ158" s="120">
        <v>1.5030723346149701</v>
      </c>
      <c r="BK158" s="83"/>
    </row>
    <row r="159" spans="1:63" ht="15.6" customHeight="1" x14ac:dyDescent="0.3">
      <c r="B159" s="42" t="s">
        <v>913</v>
      </c>
      <c r="C159" s="38" t="s">
        <v>1025</v>
      </c>
      <c r="D159" s="21"/>
      <c r="E159" s="12" t="s">
        <v>1109</v>
      </c>
      <c r="F159" s="106"/>
      <c r="G159" s="298"/>
      <c r="H159" s="64">
        <v>1.2370329057445622</v>
      </c>
      <c r="I159" s="64">
        <f>(((H159-100%)*0.8))+100%</f>
        <v>1.1896263245956498</v>
      </c>
      <c r="J159" s="291">
        <f t="shared" si="11"/>
        <v>6.6090351366424979E-2</v>
      </c>
      <c r="K159" s="292">
        <f t="shared" si="12"/>
        <v>0.61168742641135276</v>
      </c>
      <c r="L159" s="144"/>
      <c r="M159" s="390"/>
      <c r="N159" s="72"/>
      <c r="O159" s="178"/>
      <c r="P159" s="72"/>
      <c r="Q159" s="178"/>
      <c r="R159" s="72"/>
      <c r="S159" s="178"/>
      <c r="T159" s="88"/>
      <c r="U159" s="192"/>
      <c r="V159" s="72"/>
      <c r="W159" s="178"/>
      <c r="X159" s="72"/>
      <c r="Y159" s="178"/>
      <c r="Z159" s="72"/>
      <c r="AA159" s="178"/>
      <c r="AB159" s="88"/>
      <c r="AC159" s="176">
        <v>5.1342592592592586E-2</v>
      </c>
      <c r="AD159" s="64">
        <v>1.2370329057445622</v>
      </c>
      <c r="AE159" s="184"/>
      <c r="AF159" s="71"/>
      <c r="AG159" s="179"/>
      <c r="AH159" s="71"/>
      <c r="AI159" s="179"/>
      <c r="AJ159" s="82"/>
      <c r="AK159" s="266" t="s">
        <v>1222</v>
      </c>
      <c r="AL159" s="267">
        <v>1.1883384932920535</v>
      </c>
      <c r="AM159" s="271"/>
      <c r="AN159" s="267"/>
      <c r="AO159" s="271"/>
      <c r="AP159" s="270"/>
      <c r="AQ159" s="271"/>
      <c r="AR159" s="269"/>
      <c r="AS159" s="153"/>
      <c r="AT159" s="118"/>
      <c r="AU159" s="154"/>
      <c r="AV159" s="118"/>
      <c r="AW159" s="155"/>
      <c r="AX159" s="120"/>
      <c r="AY159" s="117"/>
      <c r="AZ159" s="118"/>
      <c r="BA159" s="119"/>
      <c r="BB159" s="118"/>
      <c r="BC159" s="119"/>
      <c r="BD159" s="125"/>
      <c r="BE159" s="117"/>
      <c r="BF159" s="118"/>
      <c r="BG159" s="119"/>
      <c r="BH159" s="118"/>
      <c r="BI159" s="119"/>
      <c r="BJ159" s="120"/>
      <c r="BK159" s="83"/>
    </row>
    <row r="160" spans="1:63" ht="15.6" customHeight="1" x14ac:dyDescent="0.3">
      <c r="B160" s="32" t="s">
        <v>1448</v>
      </c>
      <c r="C160" s="81" t="s">
        <v>1411</v>
      </c>
      <c r="D160" s="21"/>
      <c r="E160" s="225" t="s">
        <v>1434</v>
      </c>
      <c r="F160" s="106"/>
      <c r="G160" s="298"/>
      <c r="H160" s="64">
        <v>1.2227910525326462</v>
      </c>
      <c r="I160" s="64">
        <f>(((H160-100%)*0.8))+100%</f>
        <v>1.178232842026117</v>
      </c>
      <c r="J160" s="291">
        <f t="shared" si="11"/>
        <v>6.5457380112562052E-2</v>
      </c>
      <c r="K160" s="292">
        <f t="shared" si="12"/>
        <v>0.61232039766521562</v>
      </c>
      <c r="L160" s="144"/>
      <c r="M160" s="390"/>
      <c r="N160" s="72"/>
      <c r="O160" s="178"/>
      <c r="P160" s="72"/>
      <c r="Q160" s="178"/>
      <c r="R160" s="72"/>
      <c r="S160" s="178"/>
      <c r="T160" s="88"/>
      <c r="U160" s="192"/>
      <c r="V160" s="72"/>
      <c r="W160" s="178"/>
      <c r="X160" s="72"/>
      <c r="Y160" s="178"/>
      <c r="Z160" s="72"/>
      <c r="AA160" s="178"/>
      <c r="AB160" s="88"/>
      <c r="AC160" s="176"/>
      <c r="AD160" s="71"/>
      <c r="AE160" s="184"/>
      <c r="AF160" s="71"/>
      <c r="AG160" s="179">
        <v>1.2799537037036957E-2</v>
      </c>
      <c r="AH160" s="64">
        <v>1.2227910525326462</v>
      </c>
      <c r="AI160" s="179"/>
      <c r="AJ160" s="82"/>
      <c r="AK160" s="266"/>
      <c r="AL160" s="267"/>
      <c r="AM160" s="271"/>
      <c r="AN160" s="267"/>
      <c r="AO160" s="271"/>
      <c r="AP160" s="270"/>
      <c r="AQ160" s="271"/>
      <c r="AR160" s="269"/>
      <c r="AS160" s="153"/>
      <c r="AT160" s="118"/>
      <c r="AU160" s="154"/>
      <c r="AV160" s="118"/>
      <c r="AW160" s="155"/>
      <c r="AX160" s="120"/>
      <c r="AY160" s="117"/>
      <c r="AZ160" s="118"/>
      <c r="BA160" s="119"/>
      <c r="BB160" s="118"/>
      <c r="BC160" s="119"/>
      <c r="BD160" s="125"/>
      <c r="BE160" s="117"/>
      <c r="BF160" s="118"/>
      <c r="BG160" s="119"/>
      <c r="BH160" s="118"/>
      <c r="BI160" s="119"/>
      <c r="BJ160" s="120"/>
      <c r="BK160" s="83"/>
    </row>
    <row r="161" spans="1:63" ht="15.6" customHeight="1" x14ac:dyDescent="0.3">
      <c r="B161" s="32" t="s">
        <v>1480</v>
      </c>
      <c r="C161" s="198" t="s">
        <v>1481</v>
      </c>
      <c r="D161" s="196">
        <v>1981</v>
      </c>
      <c r="E161" s="195" t="s">
        <v>2254</v>
      </c>
      <c r="F161" s="207">
        <v>1</v>
      </c>
      <c r="G161" s="301">
        <v>43956</v>
      </c>
      <c r="H161" s="63">
        <v>1.2175885911840978</v>
      </c>
      <c r="I161" s="63">
        <v>1.2175885911840978</v>
      </c>
      <c r="J161" s="291">
        <f t="shared" si="11"/>
        <v>6.7643810621338757E-2</v>
      </c>
      <c r="K161" s="292">
        <f t="shared" si="12"/>
        <v>0.61013396715643897</v>
      </c>
      <c r="L161" s="144"/>
      <c r="M161" s="390"/>
      <c r="N161" s="72"/>
      <c r="O161" s="178"/>
      <c r="P161" s="72"/>
      <c r="Q161" s="178"/>
      <c r="R161" s="72"/>
      <c r="S161" s="178"/>
      <c r="T161" s="88"/>
      <c r="U161" s="192"/>
      <c r="V161" s="72"/>
      <c r="W161" s="179">
        <v>5.6701388888888871E-2</v>
      </c>
      <c r="X161" s="72">
        <v>1.2333836858006046</v>
      </c>
      <c r="Y161" s="178"/>
      <c r="Z161" s="72"/>
      <c r="AA161" s="178">
        <v>6.5219907407407463E-2</v>
      </c>
      <c r="AB161" s="85">
        <v>1.2175885911840978</v>
      </c>
      <c r="AC161" s="176"/>
      <c r="AD161" s="71"/>
      <c r="AE161" s="184"/>
      <c r="AF161" s="71"/>
      <c r="AG161" s="179"/>
      <c r="AH161" s="71"/>
      <c r="AI161" s="179"/>
      <c r="AJ161" s="82"/>
      <c r="AK161" s="266"/>
      <c r="AL161" s="267"/>
      <c r="AM161" s="271"/>
      <c r="AN161" s="267"/>
      <c r="AO161" s="271"/>
      <c r="AP161" s="270"/>
      <c r="AQ161" s="271"/>
      <c r="AR161" s="269"/>
      <c r="AS161" s="153"/>
      <c r="AT161" s="118"/>
      <c r="AU161" s="154"/>
      <c r="AV161" s="118"/>
      <c r="AW161" s="155"/>
      <c r="AX161" s="120"/>
      <c r="AY161" s="117"/>
      <c r="AZ161" s="118"/>
      <c r="BA161" s="119"/>
      <c r="BB161" s="118"/>
      <c r="BC161" s="119"/>
      <c r="BD161" s="125"/>
      <c r="BE161" s="117"/>
      <c r="BF161" s="118"/>
      <c r="BG161" s="119"/>
      <c r="BH161" s="118"/>
      <c r="BI161" s="119"/>
      <c r="BJ161" s="120"/>
      <c r="BK161" s="83"/>
    </row>
    <row r="162" spans="1:63" ht="15.6" customHeight="1" x14ac:dyDescent="0.3">
      <c r="B162" s="32" t="s">
        <v>1702</v>
      </c>
      <c r="C162" s="161" t="s">
        <v>1687</v>
      </c>
      <c r="D162" s="21"/>
      <c r="E162" s="26"/>
      <c r="F162" s="106"/>
      <c r="G162" s="298"/>
      <c r="H162" s="164">
        <v>1.2341958797142318</v>
      </c>
      <c r="I162" s="64">
        <f>(((H162-100%)*0.8))+100%</f>
        <v>1.1873567037713855</v>
      </c>
      <c r="J162" s="291">
        <f t="shared" si="11"/>
        <v>6.5964261320632517E-2</v>
      </c>
      <c r="K162" s="292">
        <f t="shared" si="12"/>
        <v>0.61181351645714521</v>
      </c>
      <c r="L162" s="50"/>
      <c r="M162" s="390"/>
      <c r="N162" s="72"/>
      <c r="O162" s="178"/>
      <c r="P162" s="72"/>
      <c r="Q162" s="178"/>
      <c r="R162" s="72"/>
      <c r="S162" s="178"/>
      <c r="T162" s="88"/>
      <c r="U162" s="191"/>
      <c r="V162" s="71"/>
      <c r="W162" s="179"/>
      <c r="X162" s="71"/>
      <c r="Y162" s="179">
        <v>1.3756712962962991E-2</v>
      </c>
      <c r="Z162" s="164">
        <v>1.2341958797142318</v>
      </c>
      <c r="AA162" s="179"/>
      <c r="AB162" s="70"/>
      <c r="AC162" s="176"/>
      <c r="AD162" s="54"/>
      <c r="AE162" s="184"/>
      <c r="AF162" s="54"/>
      <c r="AG162" s="179"/>
      <c r="AH162" s="54"/>
      <c r="AI162" s="179"/>
      <c r="AJ162" s="67"/>
      <c r="AK162" s="266"/>
      <c r="AL162" s="267"/>
      <c r="AM162" s="271"/>
      <c r="AN162" s="267"/>
      <c r="AO162" s="271"/>
      <c r="AP162" s="270"/>
      <c r="AQ162" s="271"/>
      <c r="AR162" s="269"/>
      <c r="AS162" s="153"/>
      <c r="AT162" s="118"/>
      <c r="AU162" s="154"/>
      <c r="AV162" s="118"/>
      <c r="AW162" s="155"/>
      <c r="AX162" s="120"/>
      <c r="AY162" s="165"/>
      <c r="AZ162" s="61"/>
      <c r="BA162" s="16"/>
      <c r="BB162" s="61"/>
      <c r="BC162" s="16"/>
      <c r="BD162" s="167"/>
      <c r="BE162" s="165"/>
      <c r="BF162" s="61"/>
      <c r="BG162" s="16"/>
      <c r="BH162" s="61"/>
      <c r="BI162" s="16"/>
      <c r="BJ162" s="59"/>
      <c r="BK162" s="47"/>
    </row>
    <row r="163" spans="1:63" ht="15.6" customHeight="1" x14ac:dyDescent="0.3">
      <c r="B163" s="139" t="s">
        <v>1552</v>
      </c>
      <c r="C163" s="19" t="s">
        <v>1490</v>
      </c>
      <c r="D163" s="145">
        <v>1988</v>
      </c>
      <c r="E163" s="31" t="s">
        <v>1491</v>
      </c>
      <c r="F163" s="106"/>
      <c r="G163" s="298"/>
      <c r="H163" s="64">
        <v>1.9595649749023984</v>
      </c>
      <c r="I163" s="64">
        <f>(((H163-100%)*0.8))+100%</f>
        <v>1.7676519799219188</v>
      </c>
      <c r="J163" s="291">
        <f t="shared" si="11"/>
        <v>9.8202887773439926E-2</v>
      </c>
      <c r="K163" s="423">
        <v>0.58364583333333331</v>
      </c>
      <c r="L163" s="169"/>
      <c r="M163" s="390"/>
      <c r="N163" s="72"/>
      <c r="O163" s="178"/>
      <c r="P163" s="72"/>
      <c r="Q163" s="178"/>
      <c r="R163" s="72"/>
      <c r="S163" s="178"/>
      <c r="T163" s="88"/>
      <c r="U163" s="192"/>
      <c r="V163" s="72"/>
      <c r="W163" s="178"/>
      <c r="X163" s="72"/>
      <c r="Y163" s="178"/>
      <c r="Z163" s="72"/>
      <c r="AA163" s="178"/>
      <c r="AB163" s="88"/>
      <c r="AC163" s="176">
        <v>8.1331018518518525E-2</v>
      </c>
      <c r="AD163" s="64">
        <v>1.9595649749023984</v>
      </c>
      <c r="AE163" s="184"/>
      <c r="AF163" s="54"/>
      <c r="AG163" s="179"/>
      <c r="AH163" s="54"/>
      <c r="AI163" s="179"/>
      <c r="AJ163" s="67"/>
      <c r="AK163" s="266"/>
      <c r="AL163" s="267"/>
      <c r="AM163" s="271"/>
      <c r="AN163" s="267"/>
      <c r="AO163" s="271"/>
      <c r="AP163" s="270"/>
      <c r="AQ163" s="271"/>
      <c r="AR163" s="269"/>
      <c r="AS163" s="153"/>
      <c r="AT163" s="118"/>
      <c r="AU163" s="154"/>
      <c r="AV163" s="118"/>
      <c r="AW163" s="155"/>
      <c r="AX163" s="120"/>
      <c r="AY163" s="117"/>
      <c r="AZ163" s="118"/>
      <c r="BA163" s="119"/>
      <c r="BB163" s="118"/>
      <c r="BC163" s="119"/>
      <c r="BD163" s="125"/>
      <c r="BE163" s="117"/>
      <c r="BF163" s="118"/>
      <c r="BG163" s="119"/>
      <c r="BH163" s="118"/>
      <c r="BI163" s="119"/>
      <c r="BJ163" s="120"/>
      <c r="BK163" s="47"/>
    </row>
    <row r="164" spans="1:63" ht="15.6" customHeight="1" x14ac:dyDescent="0.3">
      <c r="A164" s="204"/>
      <c r="B164" s="32" t="s">
        <v>211</v>
      </c>
      <c r="C164" s="9" t="s">
        <v>210</v>
      </c>
      <c r="D164" s="21">
        <v>1988</v>
      </c>
      <c r="E164" s="24" t="s">
        <v>713</v>
      </c>
      <c r="F164" s="106"/>
      <c r="G164" s="298"/>
      <c r="H164" s="64">
        <v>1.0970916247539897</v>
      </c>
      <c r="I164" s="64">
        <f>(((H164-100%)*0.8))+100%</f>
        <v>1.0776732998031917</v>
      </c>
      <c r="J164" s="291">
        <f t="shared" si="11"/>
        <v>5.987073887795509E-2</v>
      </c>
      <c r="K164" s="292">
        <f t="shared" ref="K164:K172" si="13">$K$4-$J$4*(I164/$I$4)</f>
        <v>0.61790703889982257</v>
      </c>
      <c r="L164" s="144"/>
      <c r="M164" s="390"/>
      <c r="N164" s="72"/>
      <c r="O164" s="178"/>
      <c r="P164" s="72"/>
      <c r="Q164" s="178"/>
      <c r="R164" s="72"/>
      <c r="S164" s="178"/>
      <c r="T164" s="88"/>
      <c r="U164" s="192"/>
      <c r="V164" s="72"/>
      <c r="W164" s="178"/>
      <c r="X164" s="72"/>
      <c r="Y164" s="178"/>
      <c r="Z164" s="72"/>
      <c r="AA164" s="178"/>
      <c r="AB164" s="88"/>
      <c r="AC164" s="176"/>
      <c r="AD164" s="71"/>
      <c r="AE164" s="184"/>
      <c r="AF164" s="71"/>
      <c r="AG164" s="179"/>
      <c r="AH164" s="71"/>
      <c r="AI164" s="179">
        <v>5.8067129629629566E-2</v>
      </c>
      <c r="AJ164" s="87">
        <v>1.0970916247539897</v>
      </c>
      <c r="AK164" s="266"/>
      <c r="AL164" s="267"/>
      <c r="AM164" s="271"/>
      <c r="AN164" s="267"/>
      <c r="AO164" s="271"/>
      <c r="AP164" s="270"/>
      <c r="AQ164" s="271"/>
      <c r="AR164" s="269"/>
      <c r="AS164" s="153">
        <v>4.6134259259259264E-2</v>
      </c>
      <c r="AT164" s="118">
        <v>1.1081456769530162</v>
      </c>
      <c r="AU164" s="154"/>
      <c r="AV164" s="118"/>
      <c r="AW164" s="155"/>
      <c r="AX164" s="120"/>
      <c r="AY164" s="117"/>
      <c r="AZ164" s="118"/>
      <c r="BA164" s="119"/>
      <c r="BB164" s="118"/>
      <c r="BC164" s="119">
        <v>1.2590277777777778E-2</v>
      </c>
      <c r="BD164" s="125">
        <v>1.1371524148024255</v>
      </c>
      <c r="BE164" s="117">
        <v>4.6898148148148154E-2</v>
      </c>
      <c r="BF164" s="118">
        <v>1.099294628323386</v>
      </c>
      <c r="BG164" s="119"/>
      <c r="BH164" s="118"/>
      <c r="BI164" s="119"/>
      <c r="BJ164" s="120"/>
      <c r="BK164" s="83"/>
    </row>
    <row r="165" spans="1:63" ht="15.6" customHeight="1" x14ac:dyDescent="0.3">
      <c r="B165" s="32" t="s">
        <v>1378</v>
      </c>
      <c r="C165" s="38" t="s">
        <v>1344</v>
      </c>
      <c r="D165" s="21">
        <v>1966</v>
      </c>
      <c r="E165" s="12" t="s">
        <v>711</v>
      </c>
      <c r="F165" s="141"/>
      <c r="G165" s="298"/>
      <c r="H165" s="64">
        <v>1.8078639152258786</v>
      </c>
      <c r="I165" s="64">
        <f>(((H165-100%)*0.8))+100%</f>
        <v>1.646291132180703</v>
      </c>
      <c r="J165" s="291">
        <f t="shared" si="11"/>
        <v>9.14606184544835E-2</v>
      </c>
      <c r="K165" s="292">
        <f t="shared" si="13"/>
        <v>0.5863171593232942</v>
      </c>
      <c r="L165" s="144"/>
      <c r="M165" s="390"/>
      <c r="N165" s="72"/>
      <c r="O165" s="178"/>
      <c r="P165" s="72"/>
      <c r="Q165" s="178"/>
      <c r="R165" s="72"/>
      <c r="S165" s="178"/>
      <c r="T165" s="88"/>
      <c r="U165" s="192"/>
      <c r="V165" s="72"/>
      <c r="W165" s="178"/>
      <c r="X165" s="72"/>
      <c r="Y165" s="178"/>
      <c r="Z165" s="72"/>
      <c r="AA165" s="178"/>
      <c r="AB165" s="88"/>
      <c r="AC165" s="176">
        <v>7.5034722222222225E-2</v>
      </c>
      <c r="AD165" s="64">
        <v>1.8078639152258786</v>
      </c>
      <c r="AE165" s="184"/>
      <c r="AF165" s="71"/>
      <c r="AG165" s="179"/>
      <c r="AH165" s="71"/>
      <c r="AI165" s="179"/>
      <c r="AJ165" s="82"/>
      <c r="AK165" s="266"/>
      <c r="AL165" s="267"/>
      <c r="AM165" s="271"/>
      <c r="AN165" s="267"/>
      <c r="AO165" s="271"/>
      <c r="AP165" s="270"/>
      <c r="AQ165" s="278"/>
      <c r="AR165" s="269"/>
      <c r="AS165" s="153"/>
      <c r="AT165" s="118"/>
      <c r="AU165" s="154"/>
      <c r="AV165" s="118"/>
      <c r="AW165" s="155"/>
      <c r="AX165" s="120"/>
      <c r="AY165" s="117"/>
      <c r="AZ165" s="118"/>
      <c r="BA165" s="119"/>
      <c r="BB165" s="118"/>
      <c r="BC165" s="119"/>
      <c r="BD165" s="125"/>
      <c r="BE165" s="117"/>
      <c r="BF165" s="118"/>
      <c r="BG165" s="119"/>
      <c r="BH165" s="118"/>
      <c r="BI165" s="119"/>
      <c r="BJ165" s="120"/>
      <c r="BK165" s="83"/>
    </row>
    <row r="166" spans="1:63" ht="15.6" customHeight="1" x14ac:dyDescent="0.3">
      <c r="B166" s="42" t="s">
        <v>893</v>
      </c>
      <c r="C166" s="38" t="s">
        <v>1257</v>
      </c>
      <c r="D166" s="21">
        <v>1986</v>
      </c>
      <c r="E166" s="12" t="s">
        <v>765</v>
      </c>
      <c r="F166" s="106"/>
      <c r="G166" s="298"/>
      <c r="H166" s="63">
        <v>1.0606226105953029</v>
      </c>
      <c r="I166" s="63">
        <v>1.0606226105953029</v>
      </c>
      <c r="J166" s="291">
        <f t="shared" si="11"/>
        <v>5.8923478366405713E-2</v>
      </c>
      <c r="K166" s="292">
        <f t="shared" si="13"/>
        <v>0.61885429941137193</v>
      </c>
      <c r="L166" s="144"/>
      <c r="M166" s="390"/>
      <c r="N166" s="72"/>
      <c r="O166" s="178"/>
      <c r="P166" s="72"/>
      <c r="Q166" s="178"/>
      <c r="R166" s="72"/>
      <c r="S166" s="178"/>
      <c r="T166" s="88"/>
      <c r="U166" s="192"/>
      <c r="V166" s="72"/>
      <c r="W166" s="178"/>
      <c r="X166" s="72"/>
      <c r="Y166" s="178"/>
      <c r="Z166" s="72"/>
      <c r="AA166" s="178"/>
      <c r="AB166" s="88"/>
      <c r="AC166" s="176"/>
      <c r="AD166" s="71"/>
      <c r="AE166" s="184">
        <v>4.4953703703703697E-2</v>
      </c>
      <c r="AF166" s="63">
        <v>1.0606226105953029</v>
      </c>
      <c r="AG166" s="179"/>
      <c r="AH166" s="71"/>
      <c r="AI166" s="179">
        <v>6.1504629629629548E-2</v>
      </c>
      <c r="AJ166" s="82">
        <v>1.1620380494205103</v>
      </c>
      <c r="AK166" s="266"/>
      <c r="AL166" s="267"/>
      <c r="AM166" s="271">
        <v>4.7013888888888911E-2</v>
      </c>
      <c r="AN166" s="267">
        <v>1.0990259740259767</v>
      </c>
      <c r="AO166" s="271"/>
      <c r="AP166" s="270"/>
      <c r="AQ166" s="271"/>
      <c r="AR166" s="269"/>
      <c r="AS166" s="153"/>
      <c r="AT166" s="118"/>
      <c r="AU166" s="154"/>
      <c r="AV166" s="118"/>
      <c r="AW166" s="155"/>
      <c r="AX166" s="120"/>
      <c r="AY166" s="117"/>
      <c r="AZ166" s="118"/>
      <c r="BA166" s="119"/>
      <c r="BB166" s="118"/>
      <c r="BC166" s="119"/>
      <c r="BD166" s="125"/>
      <c r="BE166" s="117"/>
      <c r="BF166" s="118"/>
      <c r="BG166" s="119"/>
      <c r="BH166" s="118"/>
      <c r="BI166" s="119"/>
      <c r="BJ166" s="120"/>
      <c r="BK166" s="83"/>
    </row>
    <row r="167" spans="1:63" ht="15.6" customHeight="1" x14ac:dyDescent="0.3">
      <c r="B167" s="32" t="s">
        <v>410</v>
      </c>
      <c r="C167" s="9" t="s">
        <v>2249</v>
      </c>
      <c r="D167" s="21">
        <v>1984</v>
      </c>
      <c r="E167" s="24" t="s">
        <v>765</v>
      </c>
      <c r="F167" s="106"/>
      <c r="G167" s="298"/>
      <c r="H167" s="63">
        <v>1.2162741312741321</v>
      </c>
      <c r="I167" s="63">
        <v>1.2162741312741321</v>
      </c>
      <c r="J167" s="291">
        <f t="shared" si="11"/>
        <v>6.7570785070785108E-2</v>
      </c>
      <c r="K167" s="292">
        <f t="shared" si="13"/>
        <v>0.61020699270699263</v>
      </c>
      <c r="L167" s="144"/>
      <c r="M167" s="390"/>
      <c r="N167" s="72"/>
      <c r="O167" s="178"/>
      <c r="P167" s="72"/>
      <c r="Q167" s="178">
        <v>1.4584027777777786E-2</v>
      </c>
      <c r="R167" s="63">
        <v>1.2162741312741321</v>
      </c>
      <c r="S167" s="178"/>
      <c r="T167" s="88"/>
      <c r="U167" s="192"/>
      <c r="V167" s="72"/>
      <c r="W167" s="178"/>
      <c r="X167" s="72"/>
      <c r="Y167" s="178"/>
      <c r="Z167" s="72"/>
      <c r="AA167" s="178"/>
      <c r="AB167" s="88"/>
      <c r="AC167" s="176">
        <v>5.9571759259259262E-2</v>
      </c>
      <c r="AD167" s="71">
        <v>1.4353039598438373</v>
      </c>
      <c r="AE167" s="184">
        <v>5.1631944444444446E-2</v>
      </c>
      <c r="AF167" s="72">
        <v>1.2181867831785909</v>
      </c>
      <c r="AG167" s="179"/>
      <c r="AH167" s="71"/>
      <c r="AI167" s="179">
        <v>6.6435185185185319E-2</v>
      </c>
      <c r="AJ167" s="82">
        <v>1.255193527225019</v>
      </c>
      <c r="AK167" s="266"/>
      <c r="AL167" s="267"/>
      <c r="AM167" s="271">
        <v>4.9363425925925908E-2</v>
      </c>
      <c r="AN167" s="267">
        <v>1.1539502164502182</v>
      </c>
      <c r="AO167" s="271">
        <v>1.3307060185185238E-2</v>
      </c>
      <c r="AP167" s="270">
        <v>1.2088678134331599</v>
      </c>
      <c r="AQ167" s="271">
        <v>6.9837962962962852E-2</v>
      </c>
      <c r="AR167" s="269">
        <v>1.2384209459616746</v>
      </c>
      <c r="AS167" s="153"/>
      <c r="AT167" s="118"/>
      <c r="AU167" s="154">
        <v>6.6724537037037041E-2</v>
      </c>
      <c r="AV167" s="118">
        <v>1.5231175693527081</v>
      </c>
      <c r="AW167" s="155"/>
      <c r="AX167" s="120"/>
      <c r="AY167" s="117"/>
      <c r="AZ167" s="118"/>
      <c r="BA167" s="119">
        <v>5.9317129629629629E-2</v>
      </c>
      <c r="BB167" s="118">
        <v>1.3388192267502614</v>
      </c>
      <c r="BC167" s="119"/>
      <c r="BD167" s="125"/>
      <c r="BE167" s="117"/>
      <c r="BF167" s="118"/>
      <c r="BG167" s="119"/>
      <c r="BH167" s="118"/>
      <c r="BI167" s="119"/>
      <c r="BJ167" s="120"/>
      <c r="BK167" s="83"/>
    </row>
    <row r="168" spans="1:63" ht="15.6" customHeight="1" x14ac:dyDescent="0.3">
      <c r="B168" s="32" t="s">
        <v>1966</v>
      </c>
      <c r="C168" s="162" t="s">
        <v>1921</v>
      </c>
      <c r="D168" s="21">
        <v>1992</v>
      </c>
      <c r="E168" s="12" t="s">
        <v>2036</v>
      </c>
      <c r="F168" s="106"/>
      <c r="G168" s="299"/>
      <c r="H168" s="64">
        <v>1.5086325020553581</v>
      </c>
      <c r="I168" s="64">
        <f>(((H168-100%)*0.8))+100%</f>
        <v>1.4069060016442865</v>
      </c>
      <c r="J168" s="291">
        <f t="shared" si="11"/>
        <v>7.8161444535793684E-2</v>
      </c>
      <c r="K168" s="292">
        <f t="shared" si="13"/>
        <v>0.59961633324198405</v>
      </c>
      <c r="L168" s="50"/>
      <c r="M168" s="390" t="s">
        <v>2148</v>
      </c>
      <c r="N168" s="64">
        <v>1.5086325020553581</v>
      </c>
      <c r="O168" s="178"/>
      <c r="P168" s="72"/>
      <c r="Q168" s="178"/>
      <c r="R168" s="72"/>
      <c r="S168" s="178"/>
      <c r="T168" s="88"/>
      <c r="U168" s="387"/>
      <c r="V168" s="179"/>
      <c r="W168" s="54"/>
      <c r="X168" s="179"/>
      <c r="Y168" s="54"/>
      <c r="Z168" s="179"/>
      <c r="AA168" s="54"/>
      <c r="AB168" s="230"/>
      <c r="AC168" s="231"/>
      <c r="AD168" s="179"/>
      <c r="AE168" s="56"/>
      <c r="AF168" s="179"/>
      <c r="AG168" s="54"/>
      <c r="AH168" s="179"/>
      <c r="AI168" s="232"/>
      <c r="AJ168" s="230"/>
      <c r="AK168" s="272"/>
      <c r="AL168" s="268"/>
      <c r="AM168" s="270"/>
      <c r="AN168" s="268"/>
      <c r="AO168" s="270"/>
      <c r="AP168" s="271"/>
      <c r="AQ168" s="270"/>
      <c r="AR168" s="273"/>
      <c r="AS168" s="233"/>
      <c r="AT168" s="45"/>
      <c r="AU168" s="61"/>
      <c r="AV168" s="46"/>
      <c r="AW168" s="61"/>
      <c r="AX168" s="234"/>
      <c r="AY168" s="235"/>
      <c r="AZ168" s="16"/>
      <c r="BA168" s="61"/>
      <c r="BB168" s="16"/>
      <c r="BC168" s="61"/>
      <c r="BD168" s="236"/>
      <c r="BE168" s="235"/>
      <c r="BF168" s="16"/>
      <c r="BG168" s="61"/>
      <c r="BH168" s="16"/>
      <c r="BI168" s="61"/>
      <c r="BJ168" s="237"/>
      <c r="BK168" s="47"/>
    </row>
    <row r="169" spans="1:63" ht="15.6" customHeight="1" x14ac:dyDescent="0.3">
      <c r="B169" s="32" t="s">
        <v>1460</v>
      </c>
      <c r="C169" s="81" t="s">
        <v>1595</v>
      </c>
      <c r="D169" s="21"/>
      <c r="E169" s="225" t="s">
        <v>1432</v>
      </c>
      <c r="F169" s="106"/>
      <c r="G169" s="298"/>
      <c r="H169" s="63">
        <v>1.3604412519240683</v>
      </c>
      <c r="I169" s="63">
        <v>1.3604412519240683</v>
      </c>
      <c r="J169" s="291">
        <f t="shared" si="11"/>
        <v>7.5580069551337128E-2</v>
      </c>
      <c r="K169" s="292">
        <f t="shared" si="13"/>
        <v>0.60219770822644059</v>
      </c>
      <c r="L169" s="144"/>
      <c r="M169" s="390"/>
      <c r="N169" s="72"/>
      <c r="O169" s="178">
        <v>6.1377314814814898E-2</v>
      </c>
      <c r="P169" s="63">
        <v>1.3604412519240683</v>
      </c>
      <c r="Q169" s="178"/>
      <c r="R169" s="72"/>
      <c r="S169" s="178"/>
      <c r="T169" s="88"/>
      <c r="U169" s="192"/>
      <c r="V169" s="72"/>
      <c r="W169" s="178"/>
      <c r="X169" s="72"/>
      <c r="Y169" s="178"/>
      <c r="Z169" s="72"/>
      <c r="AA169" s="178"/>
      <c r="AB169" s="88"/>
      <c r="AC169" s="176">
        <v>7.1087962962962964E-2</v>
      </c>
      <c r="AD169" s="71">
        <v>1.7127718906860012</v>
      </c>
      <c r="AE169" s="184"/>
      <c r="AF169" s="71"/>
      <c r="AG169" s="179">
        <v>1.5775462962962949E-2</v>
      </c>
      <c r="AH169" s="72">
        <v>1.5070931788277262</v>
      </c>
      <c r="AI169" s="179"/>
      <c r="AJ169" s="82"/>
      <c r="AK169" s="266"/>
      <c r="AL169" s="267"/>
      <c r="AM169" s="271"/>
      <c r="AN169" s="267"/>
      <c r="AO169" s="271"/>
      <c r="AP169" s="270"/>
      <c r="AQ169" s="271"/>
      <c r="AR169" s="269"/>
      <c r="AS169" s="153"/>
      <c r="AT169" s="118"/>
      <c r="AU169" s="154"/>
      <c r="AV169" s="118"/>
      <c r="AW169" s="155"/>
      <c r="AX169" s="120"/>
      <c r="AY169" s="117"/>
      <c r="AZ169" s="118"/>
      <c r="BA169" s="119"/>
      <c r="BB169" s="118"/>
      <c r="BC169" s="119"/>
      <c r="BD169" s="125"/>
      <c r="BE169" s="117"/>
      <c r="BF169" s="118"/>
      <c r="BG169" s="119"/>
      <c r="BH169" s="118"/>
      <c r="BI169" s="119"/>
      <c r="BJ169" s="120"/>
      <c r="BK169" s="83"/>
    </row>
    <row r="170" spans="1:63" ht="15.6" customHeight="1" x14ac:dyDescent="0.3">
      <c r="B170" s="32" t="s">
        <v>1740</v>
      </c>
      <c r="C170" s="9" t="s">
        <v>1720</v>
      </c>
      <c r="D170" s="21">
        <v>1976</v>
      </c>
      <c r="E170" s="9" t="s">
        <v>737</v>
      </c>
      <c r="F170" s="106"/>
      <c r="G170" s="298"/>
      <c r="H170" s="64">
        <v>1.1951158106747239</v>
      </c>
      <c r="I170" s="64">
        <f t="shared" ref="I170:I179" si="14">(((H170-100%)*0.8))+100%</f>
        <v>1.1560926485397791</v>
      </c>
      <c r="J170" s="291">
        <f t="shared" si="11"/>
        <v>6.422736936332106E-2</v>
      </c>
      <c r="K170" s="292">
        <f t="shared" si="13"/>
        <v>0.61355040841445663</v>
      </c>
      <c r="L170" s="50"/>
      <c r="M170" s="390"/>
      <c r="N170" s="72"/>
      <c r="O170" s="178"/>
      <c r="P170" s="72"/>
      <c r="Q170" s="178"/>
      <c r="R170" s="72"/>
      <c r="S170" s="178"/>
      <c r="T170" s="88"/>
      <c r="U170" s="191"/>
      <c r="V170" s="71"/>
      <c r="W170" s="179">
        <v>5.4942129629629632E-2</v>
      </c>
      <c r="X170" s="64">
        <v>1.1951158106747239</v>
      </c>
      <c r="Y170" s="179"/>
      <c r="Z170" s="54"/>
      <c r="AA170" s="179"/>
      <c r="AB170" s="70"/>
      <c r="AC170" s="176"/>
      <c r="AD170" s="54"/>
      <c r="AE170" s="184"/>
      <c r="AF170" s="54"/>
      <c r="AG170" s="179"/>
      <c r="AH170" s="54"/>
      <c r="AI170" s="179"/>
      <c r="AJ170" s="67"/>
      <c r="AK170" s="266"/>
      <c r="AL170" s="267"/>
      <c r="AM170" s="271"/>
      <c r="AN170" s="267"/>
      <c r="AO170" s="271"/>
      <c r="AP170" s="270"/>
      <c r="AQ170" s="271"/>
      <c r="AR170" s="269"/>
      <c r="AS170" s="153"/>
      <c r="AT170" s="118"/>
      <c r="AU170" s="154"/>
      <c r="AV170" s="118"/>
      <c r="AW170" s="155"/>
      <c r="AX170" s="120"/>
      <c r="AY170" s="165"/>
      <c r="AZ170" s="61"/>
      <c r="BA170" s="16"/>
      <c r="BB170" s="61"/>
      <c r="BC170" s="16"/>
      <c r="BD170" s="167"/>
      <c r="BE170" s="165"/>
      <c r="BF170" s="61"/>
      <c r="BG170" s="16"/>
      <c r="BH170" s="61"/>
      <c r="BI170" s="16"/>
      <c r="BJ170" s="59"/>
      <c r="BK170" s="47"/>
    </row>
    <row r="171" spans="1:63" ht="15.6" customHeight="1" x14ac:dyDescent="0.3">
      <c r="B171" s="32" t="s">
        <v>217</v>
      </c>
      <c r="C171" s="9" t="s">
        <v>216</v>
      </c>
      <c r="D171" s="21">
        <v>1986</v>
      </c>
      <c r="E171" s="24" t="s">
        <v>714</v>
      </c>
      <c r="F171" s="106"/>
      <c r="G171" s="298"/>
      <c r="H171" s="64">
        <v>1.2607361963190185</v>
      </c>
      <c r="I171" s="64">
        <f t="shared" si="14"/>
        <v>1.2085889570552149</v>
      </c>
      <c r="J171" s="291">
        <f t="shared" si="11"/>
        <v>6.7143830947511932E-2</v>
      </c>
      <c r="K171" s="292">
        <f t="shared" si="13"/>
        <v>0.61063394683026573</v>
      </c>
      <c r="L171" s="35"/>
      <c r="M171" s="390"/>
      <c r="N171" s="72"/>
      <c r="O171" s="178"/>
      <c r="P171" s="72"/>
      <c r="Q171" s="178"/>
      <c r="R171" s="72"/>
      <c r="S171" s="178"/>
      <c r="T171" s="88"/>
      <c r="U171" s="192"/>
      <c r="V171" s="72"/>
      <c r="W171" s="178"/>
      <c r="X171" s="72"/>
      <c r="Y171" s="178"/>
      <c r="Z171" s="72"/>
      <c r="AA171" s="178"/>
      <c r="AB171" s="88"/>
      <c r="AC171" s="176">
        <v>5.2326388888888888E-2</v>
      </c>
      <c r="AD171" s="64">
        <v>1.2607361963190185</v>
      </c>
      <c r="AE171" s="184"/>
      <c r="AF171" s="71"/>
      <c r="AG171" s="179"/>
      <c r="AH171" s="71"/>
      <c r="AI171" s="179"/>
      <c r="AJ171" s="82"/>
      <c r="AK171" s="266"/>
      <c r="AL171" s="267"/>
      <c r="AM171" s="271"/>
      <c r="AN171" s="267"/>
      <c r="AO171" s="271"/>
      <c r="AP171" s="270"/>
      <c r="AQ171" s="271"/>
      <c r="AR171" s="269"/>
      <c r="AS171" s="153">
        <v>5.4918981481481478E-2</v>
      </c>
      <c r="AT171" s="118">
        <v>1.3191548512649427</v>
      </c>
      <c r="AU171" s="154"/>
      <c r="AV171" s="118"/>
      <c r="AW171" s="155"/>
      <c r="AX171" s="120"/>
      <c r="AY171" s="117"/>
      <c r="AZ171" s="118"/>
      <c r="BA171" s="119"/>
      <c r="BB171" s="118"/>
      <c r="BC171" s="119"/>
      <c r="BD171" s="125"/>
      <c r="BE171" s="117">
        <v>4.8460648148148149E-2</v>
      </c>
      <c r="BF171" s="118">
        <v>1.1359196961475855</v>
      </c>
      <c r="BG171" s="119"/>
      <c r="BH171" s="118"/>
      <c r="BI171" s="119"/>
      <c r="BJ171" s="120"/>
      <c r="BK171" s="83"/>
    </row>
    <row r="172" spans="1:63" ht="15.6" customHeight="1" x14ac:dyDescent="0.3">
      <c r="B172" s="32" t="s">
        <v>1681</v>
      </c>
      <c r="C172" s="162" t="s">
        <v>1637</v>
      </c>
      <c r="D172" s="145">
        <v>1961</v>
      </c>
      <c r="E172" s="227" t="s">
        <v>1652</v>
      </c>
      <c r="F172" s="106"/>
      <c r="G172" s="298"/>
      <c r="H172" s="64">
        <v>1.3878186968838526</v>
      </c>
      <c r="I172" s="64">
        <f t="shared" si="14"/>
        <v>1.3102549575070821</v>
      </c>
      <c r="J172" s="291">
        <f t="shared" si="11"/>
        <v>7.2791942083726774E-2</v>
      </c>
      <c r="K172" s="292">
        <f t="shared" si="13"/>
        <v>0.60498583569405096</v>
      </c>
      <c r="L172" s="50"/>
      <c r="M172" s="390"/>
      <c r="N172" s="72"/>
      <c r="O172" s="178"/>
      <c r="P172" s="72"/>
      <c r="Q172" s="178"/>
      <c r="R172" s="72"/>
      <c r="S172" s="178"/>
      <c r="T172" s="88"/>
      <c r="U172" s="191" t="s">
        <v>1828</v>
      </c>
      <c r="V172" s="64">
        <v>1.3878186968838526</v>
      </c>
      <c r="W172" s="179"/>
      <c r="X172" s="71"/>
      <c r="Y172" s="179"/>
      <c r="Z172" s="54"/>
      <c r="AA172" s="179"/>
      <c r="AB172" s="70"/>
      <c r="AC172" s="176"/>
      <c r="AD172" s="54"/>
      <c r="AE172" s="184"/>
      <c r="AF172" s="54"/>
      <c r="AG172" s="179"/>
      <c r="AH172" s="54"/>
      <c r="AI172" s="179"/>
      <c r="AJ172" s="67"/>
      <c r="AK172" s="266"/>
      <c r="AL172" s="267"/>
      <c r="AM172" s="271"/>
      <c r="AN172" s="267"/>
      <c r="AO172" s="271"/>
      <c r="AP172" s="270"/>
      <c r="AQ172" s="271"/>
      <c r="AR172" s="269"/>
      <c r="AS172" s="153"/>
      <c r="AT172" s="118"/>
      <c r="AU172" s="154"/>
      <c r="AV172" s="118"/>
      <c r="AW172" s="155"/>
      <c r="AX172" s="120"/>
      <c r="AY172" s="165"/>
      <c r="AZ172" s="61"/>
      <c r="BA172" s="16"/>
      <c r="BB172" s="61"/>
      <c r="BC172" s="16"/>
      <c r="BD172" s="167"/>
      <c r="BE172" s="165"/>
      <c r="BF172" s="61"/>
      <c r="BG172" s="16"/>
      <c r="BH172" s="61"/>
      <c r="BI172" s="16"/>
      <c r="BJ172" s="59"/>
      <c r="BK172" s="47"/>
    </row>
    <row r="173" spans="1:63" ht="15.6" customHeight="1" x14ac:dyDescent="0.3">
      <c r="B173" s="32" t="s">
        <v>1469</v>
      </c>
      <c r="C173" s="81" t="s">
        <v>1429</v>
      </c>
      <c r="D173" s="21"/>
      <c r="E173" s="225" t="s">
        <v>1434</v>
      </c>
      <c r="F173" s="106"/>
      <c r="G173" s="298"/>
      <c r="H173" s="64">
        <v>2.0774997512135376</v>
      </c>
      <c r="I173" s="64">
        <f t="shared" si="14"/>
        <v>1.8619998009708301</v>
      </c>
      <c r="J173" s="291">
        <f t="shared" si="11"/>
        <v>0.10344443338726833</v>
      </c>
      <c r="K173" s="423">
        <v>0.58357638888888885</v>
      </c>
      <c r="L173" s="144"/>
      <c r="M173" s="390"/>
      <c r="N173" s="72"/>
      <c r="O173" s="178"/>
      <c r="P173" s="72"/>
      <c r="Q173" s="178"/>
      <c r="R173" s="72"/>
      <c r="S173" s="178"/>
      <c r="T173" s="88"/>
      <c r="U173" s="192"/>
      <c r="V173" s="72"/>
      <c r="W173" s="178"/>
      <c r="X173" s="72"/>
      <c r="Y173" s="178"/>
      <c r="Z173" s="72"/>
      <c r="AA173" s="178"/>
      <c r="AB173" s="88"/>
      <c r="AC173" s="176"/>
      <c r="AD173" s="71"/>
      <c r="AE173" s="184"/>
      <c r="AF173" s="71"/>
      <c r="AG173" s="179">
        <v>2.174618055555555E-2</v>
      </c>
      <c r="AH173" s="64">
        <v>2.0774997512135376</v>
      </c>
      <c r="AI173" s="179"/>
      <c r="AJ173" s="82"/>
      <c r="AK173" s="266"/>
      <c r="AL173" s="267"/>
      <c r="AM173" s="271"/>
      <c r="AN173" s="267"/>
      <c r="AO173" s="271"/>
      <c r="AP173" s="270"/>
      <c r="AQ173" s="271"/>
      <c r="AR173" s="269"/>
      <c r="AS173" s="153"/>
      <c r="AT173" s="118"/>
      <c r="AU173" s="154"/>
      <c r="AV173" s="118"/>
      <c r="AW173" s="155"/>
      <c r="AX173" s="120"/>
      <c r="AY173" s="117"/>
      <c r="AZ173" s="118"/>
      <c r="BA173" s="119"/>
      <c r="BB173" s="118"/>
      <c r="BC173" s="119"/>
      <c r="BD173" s="125"/>
      <c r="BE173" s="117"/>
      <c r="BF173" s="118"/>
      <c r="BG173" s="119"/>
      <c r="BH173" s="118"/>
      <c r="BI173" s="119"/>
      <c r="BJ173" s="120"/>
      <c r="BK173" s="83"/>
    </row>
    <row r="174" spans="1:63" ht="15.6" customHeight="1" x14ac:dyDescent="0.3">
      <c r="B174" s="139" t="s">
        <v>1583</v>
      </c>
      <c r="C174" s="19" t="s">
        <v>1538</v>
      </c>
      <c r="D174" s="145">
        <v>1977</v>
      </c>
      <c r="E174" s="31" t="s">
        <v>1526</v>
      </c>
      <c r="F174" s="106"/>
      <c r="G174" s="298"/>
      <c r="H174" s="64">
        <v>2.0942554378137204</v>
      </c>
      <c r="I174" s="64">
        <f t="shared" si="14"/>
        <v>1.8754043502509763</v>
      </c>
      <c r="J174" s="291">
        <f t="shared" si="11"/>
        <v>0.10418913056949868</v>
      </c>
      <c r="K174" s="423">
        <v>0.58355324074074078</v>
      </c>
      <c r="L174" s="169"/>
      <c r="M174" s="390"/>
      <c r="N174" s="72"/>
      <c r="O174" s="178"/>
      <c r="P174" s="72"/>
      <c r="Q174" s="178"/>
      <c r="R174" s="72"/>
      <c r="S174" s="178"/>
      <c r="T174" s="88"/>
      <c r="U174" s="192"/>
      <c r="V174" s="72"/>
      <c r="W174" s="178"/>
      <c r="X174" s="72"/>
      <c r="Y174" s="178"/>
      <c r="Z174" s="72"/>
      <c r="AA174" s="178"/>
      <c r="AB174" s="88"/>
      <c r="AC174" s="176">
        <v>8.6921296296296302E-2</v>
      </c>
      <c r="AD174" s="64">
        <v>2.0942554378137204</v>
      </c>
      <c r="AE174" s="184"/>
      <c r="AF174" s="54"/>
      <c r="AG174" s="179"/>
      <c r="AH174" s="54"/>
      <c r="AI174" s="179"/>
      <c r="AJ174" s="67"/>
      <c r="AK174" s="266"/>
      <c r="AL174" s="267"/>
      <c r="AM174" s="271"/>
      <c r="AN174" s="267"/>
      <c r="AO174" s="271"/>
      <c r="AP174" s="270"/>
      <c r="AQ174" s="271"/>
      <c r="AR174" s="269"/>
      <c r="AS174" s="153"/>
      <c r="AT174" s="118"/>
      <c r="AU174" s="154"/>
      <c r="AV174" s="118"/>
      <c r="AW174" s="155"/>
      <c r="AX174" s="120"/>
      <c r="AY174" s="117"/>
      <c r="AZ174" s="118"/>
      <c r="BA174" s="119"/>
      <c r="BB174" s="118"/>
      <c r="BC174" s="119"/>
      <c r="BD174" s="125"/>
      <c r="BE174" s="117"/>
      <c r="BF174" s="118"/>
      <c r="BG174" s="119"/>
      <c r="BH174" s="118"/>
      <c r="BI174" s="119"/>
      <c r="BJ174" s="120"/>
      <c r="BK174" s="47"/>
    </row>
    <row r="175" spans="1:63" ht="15.6" customHeight="1" x14ac:dyDescent="0.3">
      <c r="B175" s="32" t="s">
        <v>1998</v>
      </c>
      <c r="C175" s="162" t="s">
        <v>1953</v>
      </c>
      <c r="D175" s="21">
        <v>1963</v>
      </c>
      <c r="E175" s="12" t="s">
        <v>1530</v>
      </c>
      <c r="F175" s="106"/>
      <c r="G175" s="299"/>
      <c r="H175" s="64">
        <v>1.6393532474650592</v>
      </c>
      <c r="I175" s="64">
        <f t="shared" si="14"/>
        <v>1.5114825979720474</v>
      </c>
      <c r="J175" s="291">
        <f t="shared" si="11"/>
        <v>8.3971255442891524E-2</v>
      </c>
      <c r="K175" s="292">
        <f t="shared" ref="K175:K192" si="15">$K$4-$J$4*(I175/$I$4)</f>
        <v>0.59380652233488618</v>
      </c>
      <c r="L175" s="50"/>
      <c r="M175" s="390" t="s">
        <v>2149</v>
      </c>
      <c r="N175" s="64">
        <v>1.6393532474650592</v>
      </c>
      <c r="O175" s="178"/>
      <c r="P175" s="72"/>
      <c r="Q175" s="178"/>
      <c r="R175" s="72"/>
      <c r="S175" s="178"/>
      <c r="T175" s="88"/>
      <c r="U175" s="387"/>
      <c r="V175" s="179"/>
      <c r="W175" s="54"/>
      <c r="X175" s="179"/>
      <c r="Y175" s="54"/>
      <c r="Z175" s="179"/>
      <c r="AA175" s="54"/>
      <c r="AB175" s="230"/>
      <c r="AC175" s="231"/>
      <c r="AD175" s="179"/>
      <c r="AE175" s="56"/>
      <c r="AF175" s="179"/>
      <c r="AG175" s="54"/>
      <c r="AH175" s="179"/>
      <c r="AI175" s="232"/>
      <c r="AJ175" s="230"/>
      <c r="AK175" s="272"/>
      <c r="AL175" s="268"/>
      <c r="AM175" s="270"/>
      <c r="AN175" s="268"/>
      <c r="AO175" s="270"/>
      <c r="AP175" s="271"/>
      <c r="AQ175" s="270"/>
      <c r="AR175" s="273"/>
      <c r="AS175" s="233"/>
      <c r="AT175" s="45"/>
      <c r="AU175" s="61"/>
      <c r="AV175" s="46"/>
      <c r="AW175" s="61"/>
      <c r="AX175" s="234"/>
      <c r="AY175" s="235"/>
      <c r="AZ175" s="16"/>
      <c r="BA175" s="61"/>
      <c r="BB175" s="16"/>
      <c r="BC175" s="61"/>
      <c r="BD175" s="236"/>
      <c r="BE175" s="235"/>
      <c r="BF175" s="16"/>
      <c r="BG175" s="61"/>
      <c r="BH175" s="16"/>
      <c r="BI175" s="61"/>
      <c r="BJ175" s="237"/>
      <c r="BK175" s="47"/>
    </row>
    <row r="176" spans="1:63" ht="15.6" customHeight="1" x14ac:dyDescent="0.3">
      <c r="B176" s="32" t="s">
        <v>1703</v>
      </c>
      <c r="C176" s="161" t="s">
        <v>1688</v>
      </c>
      <c r="D176" s="21"/>
      <c r="E176" s="26"/>
      <c r="F176" s="106"/>
      <c r="G176" s="298"/>
      <c r="H176" s="164">
        <v>1.6992336766904617</v>
      </c>
      <c r="I176" s="64">
        <f t="shared" si="14"/>
        <v>1.5593869413523693</v>
      </c>
      <c r="J176" s="291">
        <f t="shared" si="11"/>
        <v>8.6632607852909396E-2</v>
      </c>
      <c r="K176" s="292">
        <f t="shared" si="15"/>
        <v>0.59114516992486832</v>
      </c>
      <c r="L176" s="50"/>
      <c r="M176" s="390"/>
      <c r="N176" s="72"/>
      <c r="O176" s="178"/>
      <c r="P176" s="72"/>
      <c r="Q176" s="178"/>
      <c r="R176" s="72"/>
      <c r="S176" s="178"/>
      <c r="T176" s="88"/>
      <c r="U176" s="191"/>
      <c r="V176" s="71"/>
      <c r="W176" s="179"/>
      <c r="X176" s="71"/>
      <c r="Y176" s="179">
        <v>1.8940162037036967E-2</v>
      </c>
      <c r="Z176" s="164">
        <v>1.6992336766904617</v>
      </c>
      <c r="AA176" s="179"/>
      <c r="AB176" s="70"/>
      <c r="AC176" s="176"/>
      <c r="AD176" s="54"/>
      <c r="AE176" s="184"/>
      <c r="AF176" s="54"/>
      <c r="AG176" s="179"/>
      <c r="AH176" s="54"/>
      <c r="AI176" s="179"/>
      <c r="AJ176" s="67"/>
      <c r="AK176" s="266"/>
      <c r="AL176" s="267"/>
      <c r="AM176" s="271"/>
      <c r="AN176" s="267"/>
      <c r="AO176" s="271"/>
      <c r="AP176" s="270"/>
      <c r="AQ176" s="271"/>
      <c r="AR176" s="269"/>
      <c r="AS176" s="153"/>
      <c r="AT176" s="118"/>
      <c r="AU176" s="154"/>
      <c r="AV176" s="118"/>
      <c r="AW176" s="155"/>
      <c r="AX176" s="120"/>
      <c r="AY176" s="165"/>
      <c r="AZ176" s="61"/>
      <c r="BA176" s="16"/>
      <c r="BB176" s="61"/>
      <c r="BC176" s="16"/>
      <c r="BD176" s="167"/>
      <c r="BE176" s="165"/>
      <c r="BF176" s="61"/>
      <c r="BG176" s="16"/>
      <c r="BH176" s="61"/>
      <c r="BI176" s="16"/>
      <c r="BJ176" s="59"/>
      <c r="BK176" s="47"/>
    </row>
    <row r="177" spans="2:63" ht="15.6" customHeight="1" x14ac:dyDescent="0.3">
      <c r="B177" s="32" t="s">
        <v>1704</v>
      </c>
      <c r="C177" s="161" t="s">
        <v>1689</v>
      </c>
      <c r="D177" s="21"/>
      <c r="E177" s="26" t="s">
        <v>1716</v>
      </c>
      <c r="F177" s="106"/>
      <c r="G177" s="298"/>
      <c r="H177" s="164">
        <v>1.264225785014103</v>
      </c>
      <c r="I177" s="64">
        <f t="shared" si="14"/>
        <v>1.2113806280112824</v>
      </c>
      <c r="J177" s="291">
        <f t="shared" si="11"/>
        <v>6.7298923778404574E-2</v>
      </c>
      <c r="K177" s="292">
        <f t="shared" si="15"/>
        <v>0.61047885399937307</v>
      </c>
      <c r="L177" s="50"/>
      <c r="M177" s="390"/>
      <c r="N177" s="72"/>
      <c r="O177" s="178"/>
      <c r="P177" s="72"/>
      <c r="Q177" s="178"/>
      <c r="R177" s="72"/>
      <c r="S177" s="178"/>
      <c r="T177" s="88"/>
      <c r="U177" s="191"/>
      <c r="V177" s="71"/>
      <c r="W177" s="179"/>
      <c r="X177" s="71"/>
      <c r="Y177" s="179">
        <v>1.4091435185185075E-2</v>
      </c>
      <c r="Z177" s="164">
        <v>1.264225785014103</v>
      </c>
      <c r="AA177" s="179"/>
      <c r="AB177" s="70"/>
      <c r="AC177" s="176"/>
      <c r="AD177" s="54"/>
      <c r="AE177" s="184"/>
      <c r="AF177" s="54"/>
      <c r="AG177" s="179"/>
      <c r="AH177" s="54"/>
      <c r="AI177" s="179"/>
      <c r="AJ177" s="67"/>
      <c r="AK177" s="266"/>
      <c r="AL177" s="267"/>
      <c r="AM177" s="271"/>
      <c r="AN177" s="267"/>
      <c r="AO177" s="271"/>
      <c r="AP177" s="270"/>
      <c r="AQ177" s="271"/>
      <c r="AR177" s="269"/>
      <c r="AS177" s="153"/>
      <c r="AT177" s="118"/>
      <c r="AU177" s="154"/>
      <c r="AV177" s="118"/>
      <c r="AW177" s="155"/>
      <c r="AX177" s="120"/>
      <c r="AY177" s="165"/>
      <c r="AZ177" s="61"/>
      <c r="BA177" s="16"/>
      <c r="BB177" s="61"/>
      <c r="BC177" s="16"/>
      <c r="BD177" s="167"/>
      <c r="BE177" s="165"/>
      <c r="BF177" s="61"/>
      <c r="BG177" s="16"/>
      <c r="BH177" s="61"/>
      <c r="BI177" s="16"/>
      <c r="BJ177" s="59"/>
      <c r="BK177" s="47"/>
    </row>
    <row r="178" spans="2:63" ht="15.6" customHeight="1" x14ac:dyDescent="0.3">
      <c r="B178" s="32" t="s">
        <v>2074</v>
      </c>
      <c r="C178" s="208" t="s">
        <v>2087</v>
      </c>
      <c r="D178" s="196">
        <v>2003</v>
      </c>
      <c r="E178" s="435" t="s">
        <v>698</v>
      </c>
      <c r="F178" s="207">
        <v>1</v>
      </c>
      <c r="G178" s="301">
        <v>43961</v>
      </c>
      <c r="H178" s="64">
        <v>1.6599710424710405</v>
      </c>
      <c r="I178" s="64">
        <f t="shared" si="14"/>
        <v>1.5279768339768325</v>
      </c>
      <c r="J178" s="291">
        <f t="shared" si="11"/>
        <v>8.4887601887601805E-2</v>
      </c>
      <c r="K178" s="292">
        <f t="shared" si="15"/>
        <v>0.5928901758901759</v>
      </c>
      <c r="L178" s="50"/>
      <c r="M178" s="390"/>
      <c r="N178" s="72"/>
      <c r="O178" s="178"/>
      <c r="P178" s="72"/>
      <c r="Q178" s="178">
        <v>1.9904282407407381E-2</v>
      </c>
      <c r="R178" s="64">
        <v>1.6599710424710405</v>
      </c>
      <c r="S178" s="178"/>
      <c r="T178" s="88"/>
      <c r="U178" s="191"/>
      <c r="V178" s="54"/>
      <c r="W178" s="179"/>
      <c r="X178" s="54"/>
      <c r="Y178" s="179"/>
      <c r="Z178" s="54"/>
      <c r="AA178" s="179"/>
      <c r="AB178" s="70"/>
      <c r="AC178" s="176"/>
      <c r="AD178" s="54"/>
      <c r="AE178" s="184"/>
      <c r="AF178" s="54"/>
      <c r="AG178" s="179"/>
      <c r="AH178" s="54"/>
      <c r="AI178" s="179"/>
      <c r="AJ178" s="67"/>
      <c r="AK178" s="266"/>
      <c r="AL178" s="267"/>
      <c r="AM178" s="271"/>
      <c r="AN178" s="267"/>
      <c r="AO178" s="271"/>
      <c r="AP178" s="270"/>
      <c r="AQ178" s="271"/>
      <c r="AR178" s="269"/>
      <c r="AS178" s="108"/>
      <c r="AT178" s="61"/>
      <c r="AU178" s="45"/>
      <c r="AV178" s="61"/>
      <c r="AW178" s="46"/>
      <c r="AX178" s="59"/>
      <c r="AY178" s="165"/>
      <c r="AZ178" s="61"/>
      <c r="BA178" s="16"/>
      <c r="BB178" s="61"/>
      <c r="BC178" s="16"/>
      <c r="BD178" s="167"/>
      <c r="BE178" s="165"/>
      <c r="BF178" s="61"/>
      <c r="BG178" s="16"/>
      <c r="BH178" s="61"/>
      <c r="BI178" s="16"/>
      <c r="BJ178" s="59"/>
      <c r="BK178" s="47"/>
    </row>
    <row r="179" spans="2:63" ht="15.6" customHeight="1" x14ac:dyDescent="0.3">
      <c r="B179" s="32" t="s">
        <v>1462</v>
      </c>
      <c r="C179" s="81" t="s">
        <v>1423</v>
      </c>
      <c r="D179" s="21"/>
      <c r="E179" s="225" t="s">
        <v>1290</v>
      </c>
      <c r="F179" s="106"/>
      <c r="G179" s="298"/>
      <c r="H179" s="64">
        <v>1.6401994714669614</v>
      </c>
      <c r="I179" s="64">
        <f t="shared" si="14"/>
        <v>1.5121595771735692</v>
      </c>
      <c r="J179" s="291">
        <f t="shared" si="11"/>
        <v>8.4008865398531613E-2</v>
      </c>
      <c r="K179" s="292">
        <f t="shared" si="15"/>
        <v>0.59376891237924612</v>
      </c>
      <c r="L179" s="144"/>
      <c r="M179" s="390"/>
      <c r="N179" s="72"/>
      <c r="O179" s="178"/>
      <c r="P179" s="72"/>
      <c r="Q179" s="178"/>
      <c r="R179" s="72"/>
      <c r="S179" s="178"/>
      <c r="T179" s="88"/>
      <c r="U179" s="192"/>
      <c r="V179" s="72"/>
      <c r="W179" s="178"/>
      <c r="X179" s="72"/>
      <c r="Y179" s="178"/>
      <c r="Z179" s="72"/>
      <c r="AA179" s="178"/>
      <c r="AB179" s="88"/>
      <c r="AC179" s="176"/>
      <c r="AD179" s="71"/>
      <c r="AE179" s="184"/>
      <c r="AF179" s="71"/>
      <c r="AG179" s="179">
        <v>1.7168749999999955E-2</v>
      </c>
      <c r="AH179" s="64">
        <v>1.6401994714669614</v>
      </c>
      <c r="AI179" s="179"/>
      <c r="AJ179" s="82"/>
      <c r="AK179" s="266"/>
      <c r="AL179" s="267"/>
      <c r="AM179" s="271"/>
      <c r="AN179" s="267"/>
      <c r="AO179" s="271"/>
      <c r="AP179" s="270"/>
      <c r="AQ179" s="271"/>
      <c r="AR179" s="269"/>
      <c r="AS179" s="153"/>
      <c r="AT179" s="118"/>
      <c r="AU179" s="154"/>
      <c r="AV179" s="118"/>
      <c r="AW179" s="155"/>
      <c r="AX179" s="120"/>
      <c r="AY179" s="117"/>
      <c r="AZ179" s="118"/>
      <c r="BA179" s="119"/>
      <c r="BB179" s="118"/>
      <c r="BC179" s="119"/>
      <c r="BD179" s="125"/>
      <c r="BE179" s="117"/>
      <c r="BF179" s="118"/>
      <c r="BG179" s="119"/>
      <c r="BH179" s="118"/>
      <c r="BI179" s="119"/>
      <c r="BJ179" s="120"/>
      <c r="BK179" s="83"/>
    </row>
    <row r="180" spans="2:63" ht="15.6" customHeight="1" x14ac:dyDescent="0.3">
      <c r="B180" s="32" t="s">
        <v>1665</v>
      </c>
      <c r="C180" s="162" t="s">
        <v>1621</v>
      </c>
      <c r="D180" s="145">
        <v>1984</v>
      </c>
      <c r="E180" s="227" t="s">
        <v>1641</v>
      </c>
      <c r="F180" s="106"/>
      <c r="G180" s="298"/>
      <c r="H180" s="63">
        <v>1.6141408605097289</v>
      </c>
      <c r="I180" s="63">
        <v>1.6141408605097289</v>
      </c>
      <c r="J180" s="291">
        <f t="shared" si="11"/>
        <v>8.9674492250540486E-2</v>
      </c>
      <c r="K180" s="292">
        <f t="shared" si="15"/>
        <v>0.58810328552723723</v>
      </c>
      <c r="L180" s="50"/>
      <c r="M180" s="390" t="s">
        <v>2150</v>
      </c>
      <c r="N180" s="63">
        <v>1.6141408605097289</v>
      </c>
      <c r="O180" s="178"/>
      <c r="P180" s="72"/>
      <c r="Q180" s="178"/>
      <c r="R180" s="72"/>
      <c r="S180" s="178"/>
      <c r="T180" s="88"/>
      <c r="U180" s="191" t="s">
        <v>1815</v>
      </c>
      <c r="V180" s="72">
        <v>1.718696883852691</v>
      </c>
      <c r="W180" s="179"/>
      <c r="X180" s="71"/>
      <c r="Y180" s="179"/>
      <c r="Z180" s="54"/>
      <c r="AA180" s="179"/>
      <c r="AB180" s="70"/>
      <c r="AC180" s="176"/>
      <c r="AD180" s="54"/>
      <c r="AE180" s="184"/>
      <c r="AF180" s="54"/>
      <c r="AG180" s="179"/>
      <c r="AH180" s="54"/>
      <c r="AI180" s="179"/>
      <c r="AJ180" s="67"/>
      <c r="AK180" s="266"/>
      <c r="AL180" s="267"/>
      <c r="AM180" s="271"/>
      <c r="AN180" s="267"/>
      <c r="AO180" s="271"/>
      <c r="AP180" s="270"/>
      <c r="AQ180" s="271"/>
      <c r="AR180" s="269"/>
      <c r="AS180" s="153"/>
      <c r="AT180" s="118"/>
      <c r="AU180" s="154"/>
      <c r="AV180" s="118"/>
      <c r="AW180" s="155"/>
      <c r="AX180" s="120"/>
      <c r="AY180" s="165"/>
      <c r="AZ180" s="61"/>
      <c r="BA180" s="16"/>
      <c r="BB180" s="61"/>
      <c r="BC180" s="16"/>
      <c r="BD180" s="167"/>
      <c r="BE180" s="165"/>
      <c r="BF180" s="61"/>
      <c r="BG180" s="16"/>
      <c r="BH180" s="61"/>
      <c r="BI180" s="16"/>
      <c r="BJ180" s="59"/>
      <c r="BK180" s="47"/>
    </row>
    <row r="181" spans="2:63" ht="15.6" customHeight="1" x14ac:dyDescent="0.3">
      <c r="B181" s="42" t="s">
        <v>916</v>
      </c>
      <c r="C181" s="38" t="s">
        <v>1028</v>
      </c>
      <c r="D181" s="21">
        <v>1981</v>
      </c>
      <c r="E181" s="12" t="s">
        <v>764</v>
      </c>
      <c r="F181" s="106"/>
      <c r="G181" s="298"/>
      <c r="H181" s="64">
        <v>1.2810198300283286</v>
      </c>
      <c r="I181" s="64">
        <f>(((H181-100%)*0.8))+100%</f>
        <v>1.224815864022663</v>
      </c>
      <c r="J181" s="291">
        <f t="shared" si="11"/>
        <v>6.8045325779036825E-2</v>
      </c>
      <c r="K181" s="292">
        <f t="shared" si="15"/>
        <v>0.60973245199874082</v>
      </c>
      <c r="L181" s="144"/>
      <c r="M181" s="390"/>
      <c r="N181" s="72"/>
      <c r="O181" s="178"/>
      <c r="P181" s="72"/>
      <c r="Q181" s="178"/>
      <c r="R181" s="72"/>
      <c r="S181" s="178"/>
      <c r="T181" s="88"/>
      <c r="U181" s="192" t="s">
        <v>1787</v>
      </c>
      <c r="V181" s="64">
        <v>1.2810198300283286</v>
      </c>
      <c r="W181" s="178"/>
      <c r="X181" s="72"/>
      <c r="Y181" s="178"/>
      <c r="Z181" s="72"/>
      <c r="AA181" s="178"/>
      <c r="AB181" s="88"/>
      <c r="AC181" s="176"/>
      <c r="AD181" s="71"/>
      <c r="AE181" s="184"/>
      <c r="AF181" s="71"/>
      <c r="AG181" s="179"/>
      <c r="AH181" s="71"/>
      <c r="AI181" s="179"/>
      <c r="AJ181" s="82"/>
      <c r="AK181" s="266" t="s">
        <v>1224</v>
      </c>
      <c r="AL181" s="267">
        <v>1.1643446852425179</v>
      </c>
      <c r="AM181" s="271"/>
      <c r="AN181" s="267"/>
      <c r="AO181" s="271"/>
      <c r="AP181" s="270"/>
      <c r="AQ181" s="271"/>
      <c r="AR181" s="269"/>
      <c r="AS181" s="153"/>
      <c r="AT181" s="118"/>
      <c r="AU181" s="154"/>
      <c r="AV181" s="118"/>
      <c r="AW181" s="155"/>
      <c r="AX181" s="120"/>
      <c r="AY181" s="117"/>
      <c r="AZ181" s="118"/>
      <c r="BA181" s="119"/>
      <c r="BB181" s="118"/>
      <c r="BC181" s="119"/>
      <c r="BD181" s="125"/>
      <c r="BE181" s="117"/>
      <c r="BF181" s="118"/>
      <c r="BG181" s="119"/>
      <c r="BH181" s="118"/>
      <c r="BI181" s="119"/>
      <c r="BJ181" s="120"/>
      <c r="BK181" s="83"/>
    </row>
    <row r="182" spans="2:63" ht="15.6" customHeight="1" x14ac:dyDescent="0.3">
      <c r="B182" s="32" t="s">
        <v>225</v>
      </c>
      <c r="C182" s="9" t="s">
        <v>224</v>
      </c>
      <c r="D182" s="21">
        <v>1981</v>
      </c>
      <c r="E182" s="24" t="s">
        <v>702</v>
      </c>
      <c r="F182" s="106"/>
      <c r="G182" s="298"/>
      <c r="H182" s="63">
        <v>1.1178405042477393</v>
      </c>
      <c r="I182" s="63">
        <v>1.1178405042477393</v>
      </c>
      <c r="J182" s="291">
        <f t="shared" si="11"/>
        <v>6.2102250235985514E-2</v>
      </c>
      <c r="K182" s="292">
        <f t="shared" si="15"/>
        <v>0.61567552754179222</v>
      </c>
      <c r="L182" s="144"/>
      <c r="M182" s="390" t="s">
        <v>2151</v>
      </c>
      <c r="N182" s="63">
        <v>1.1178405042477393</v>
      </c>
      <c r="O182" s="178">
        <v>7.9583333333333339E-2</v>
      </c>
      <c r="P182" s="72">
        <v>1.7639815289892289</v>
      </c>
      <c r="Q182" s="178">
        <v>1.2352893518518537E-2</v>
      </c>
      <c r="R182" s="86">
        <v>1.0302027027027043</v>
      </c>
      <c r="S182" s="178"/>
      <c r="T182" s="88"/>
      <c r="U182" s="192"/>
      <c r="V182" s="72"/>
      <c r="W182" s="178"/>
      <c r="X182" s="72"/>
      <c r="Y182" s="178">
        <v>1.2092245370370347E-2</v>
      </c>
      <c r="Z182" s="72">
        <v>1.0848666722046754</v>
      </c>
      <c r="AA182" s="178"/>
      <c r="AB182" s="88"/>
      <c r="AC182" s="176">
        <v>4.8449074074074082E-2</v>
      </c>
      <c r="AD182" s="71">
        <v>1.1673173452314558</v>
      </c>
      <c r="AE182" s="184">
        <v>4.3541666666666666E-2</v>
      </c>
      <c r="AF182" s="72">
        <v>1.0273074822501365</v>
      </c>
      <c r="AG182" s="179">
        <v>1.2409259259259176E-2</v>
      </c>
      <c r="AH182" s="71">
        <v>1.1855062528334008</v>
      </c>
      <c r="AI182" s="179">
        <v>5.8634259259259247E-2</v>
      </c>
      <c r="AJ182" s="82">
        <v>1.1078066914498139</v>
      </c>
      <c r="AK182" s="266"/>
      <c r="AL182" s="267"/>
      <c r="AM182" s="271">
        <v>4.4976851851851962E-2</v>
      </c>
      <c r="AN182" s="267">
        <v>1.051406926406931</v>
      </c>
      <c r="AO182" s="271">
        <v>1.2072453703703689E-2</v>
      </c>
      <c r="AP182" s="270">
        <v>1.0967111073726747</v>
      </c>
      <c r="AQ182" s="271"/>
      <c r="AR182" s="269"/>
      <c r="AS182" s="153">
        <v>4.8865740740740737E-2</v>
      </c>
      <c r="AT182" s="118">
        <v>1.1737559077008615</v>
      </c>
      <c r="AU182" s="154">
        <v>4.8275462962962958E-2</v>
      </c>
      <c r="AV182" s="118">
        <v>1.1019815059445177</v>
      </c>
      <c r="AW182" s="155">
        <v>1.2360725308641974E-2</v>
      </c>
      <c r="AX182" s="120">
        <v>1.1153310589709668</v>
      </c>
      <c r="AY182" s="117">
        <v>6.0023148148148152E-2</v>
      </c>
      <c r="AZ182" s="118">
        <v>1.3847797062750333</v>
      </c>
      <c r="BA182" s="119" t="s">
        <v>589</v>
      </c>
      <c r="BB182" s="118">
        <v>0</v>
      </c>
      <c r="BC182" s="119">
        <v>1.3269290123456789E-2</v>
      </c>
      <c r="BD182" s="125">
        <v>1.1984807303644853</v>
      </c>
      <c r="BE182" s="117">
        <v>4.5706018518518521E-2</v>
      </c>
      <c r="BF182" s="118">
        <v>1.0713510580575152</v>
      </c>
      <c r="BG182" s="119">
        <v>7.2928240740740738E-2</v>
      </c>
      <c r="BH182" s="118">
        <v>1.1150238895770661</v>
      </c>
      <c r="BI182" s="119">
        <v>1.2949845679012348E-2</v>
      </c>
      <c r="BJ182" s="120">
        <v>1.2061518559775777</v>
      </c>
      <c r="BK182" s="83"/>
    </row>
    <row r="183" spans="2:63" x14ac:dyDescent="0.3">
      <c r="B183" s="32" t="s">
        <v>1708</v>
      </c>
      <c r="C183" s="198" t="s">
        <v>1860</v>
      </c>
      <c r="D183" s="196">
        <v>1978</v>
      </c>
      <c r="E183" s="304" t="s">
        <v>1851</v>
      </c>
      <c r="F183" s="207">
        <v>1</v>
      </c>
      <c r="G183" s="301">
        <v>43961</v>
      </c>
      <c r="H183" s="63">
        <v>1.557412989860236</v>
      </c>
      <c r="I183" s="63">
        <v>1.557412989860236</v>
      </c>
      <c r="J183" s="291">
        <f t="shared" si="11"/>
        <v>8.652294388112422E-2</v>
      </c>
      <c r="K183" s="292">
        <f t="shared" si="15"/>
        <v>0.59125483389665345</v>
      </c>
      <c r="L183" s="144"/>
      <c r="M183" s="390" t="s">
        <v>2152</v>
      </c>
      <c r="N183" s="63">
        <v>1.557412989860236</v>
      </c>
      <c r="O183" s="178"/>
      <c r="P183" s="72"/>
      <c r="Q183" s="178"/>
      <c r="R183" s="72"/>
      <c r="S183" s="178">
        <v>8.7939814814814721E-2</v>
      </c>
      <c r="T183" s="88">
        <v>1.6207337883959028</v>
      </c>
      <c r="U183" s="192"/>
      <c r="V183" s="72"/>
      <c r="W183" s="178"/>
      <c r="X183" s="72"/>
      <c r="Y183" s="178"/>
      <c r="Z183" s="72"/>
      <c r="AA183" s="178"/>
      <c r="AB183" s="88"/>
      <c r="AC183" s="175"/>
      <c r="AD183" s="72"/>
      <c r="AE183" s="193"/>
      <c r="AF183" s="72"/>
      <c r="AG183" s="179"/>
      <c r="AH183" s="71"/>
      <c r="AI183" s="179"/>
      <c r="AJ183" s="82"/>
      <c r="AK183" s="266"/>
      <c r="AL183" s="267"/>
      <c r="AM183" s="271"/>
      <c r="AN183" s="267"/>
      <c r="AO183" s="271"/>
      <c r="AP183" s="270"/>
      <c r="AQ183" s="271"/>
      <c r="AR183" s="269"/>
      <c r="AS183" s="153"/>
      <c r="AT183" s="118"/>
      <c r="AU183" s="154"/>
      <c r="AV183" s="118"/>
      <c r="AW183" s="155"/>
      <c r="AX183" s="120"/>
      <c r="AY183" s="124"/>
      <c r="AZ183" s="118"/>
      <c r="BA183" s="119"/>
      <c r="BB183" s="118"/>
      <c r="BC183" s="119"/>
      <c r="BD183" s="125"/>
      <c r="BE183" s="117"/>
      <c r="BF183" s="118"/>
      <c r="BG183" s="119"/>
      <c r="BH183" s="118"/>
      <c r="BI183" s="119"/>
      <c r="BJ183" s="120"/>
      <c r="BK183" s="83"/>
    </row>
    <row r="184" spans="2:63" x14ac:dyDescent="0.3">
      <c r="B184" s="42" t="s">
        <v>1753</v>
      </c>
      <c r="C184" s="38" t="s">
        <v>1869</v>
      </c>
      <c r="D184" s="21">
        <v>1969</v>
      </c>
      <c r="E184" s="9" t="s">
        <v>1763</v>
      </c>
      <c r="F184" s="106"/>
      <c r="G184" s="300"/>
      <c r="H184" s="64">
        <v>1.4279010238907845</v>
      </c>
      <c r="I184" s="64">
        <f>(((H184-100%)*0.8))+100%</f>
        <v>1.3423208191126277</v>
      </c>
      <c r="J184" s="291">
        <f t="shared" si="11"/>
        <v>7.4573378839590421E-2</v>
      </c>
      <c r="K184" s="292">
        <f t="shared" si="15"/>
        <v>0.60320439893818723</v>
      </c>
      <c r="L184" s="144"/>
      <c r="M184" s="390"/>
      <c r="N184" s="72"/>
      <c r="O184" s="178"/>
      <c r="P184" s="72"/>
      <c r="Q184" s="178"/>
      <c r="R184" s="72"/>
      <c r="S184" s="178">
        <v>7.7476851851851825E-2</v>
      </c>
      <c r="T184" s="87">
        <v>1.4279010238907845</v>
      </c>
      <c r="U184" s="192"/>
      <c r="V184" s="72"/>
      <c r="W184" s="178"/>
      <c r="X184" s="72"/>
      <c r="Y184" s="178"/>
      <c r="Z184" s="72"/>
      <c r="AA184" s="178"/>
      <c r="AB184" s="88"/>
      <c r="AC184" s="176"/>
      <c r="AD184" s="71"/>
      <c r="AE184" s="184"/>
      <c r="AF184" s="71"/>
      <c r="AG184" s="179"/>
      <c r="AH184" s="71"/>
      <c r="AI184" s="179"/>
      <c r="AJ184" s="82"/>
      <c r="AK184" s="266"/>
      <c r="AL184" s="267"/>
      <c r="AM184" s="271"/>
      <c r="AN184" s="267"/>
      <c r="AO184" s="271"/>
      <c r="AP184" s="270"/>
      <c r="AQ184" s="271"/>
      <c r="AR184" s="269"/>
      <c r="AS184" s="153"/>
      <c r="AT184" s="118"/>
      <c r="AU184" s="154"/>
      <c r="AV184" s="118"/>
      <c r="AW184" s="155"/>
      <c r="AX184" s="120"/>
      <c r="AY184" s="124"/>
      <c r="AZ184" s="118"/>
      <c r="BA184" s="119"/>
      <c r="BB184" s="118"/>
      <c r="BC184" s="119"/>
      <c r="BD184" s="125"/>
      <c r="BE184" s="117"/>
      <c r="BF184" s="118"/>
      <c r="BG184" s="119"/>
      <c r="BH184" s="118"/>
      <c r="BI184" s="119"/>
      <c r="BJ184" s="120"/>
      <c r="BK184" s="83"/>
    </row>
    <row r="185" spans="2:63" ht="15.6" customHeight="1" x14ac:dyDescent="0.3">
      <c r="B185" s="42" t="s">
        <v>959</v>
      </c>
      <c r="C185" s="38" t="s">
        <v>1069</v>
      </c>
      <c r="D185" s="21">
        <v>1977</v>
      </c>
      <c r="E185" s="12" t="s">
        <v>764</v>
      </c>
      <c r="F185" s="106"/>
      <c r="G185" s="298"/>
      <c r="H185" s="63">
        <v>1.3764872521246458</v>
      </c>
      <c r="I185" s="63">
        <v>1.3764872521246458</v>
      </c>
      <c r="J185" s="291">
        <f t="shared" si="11"/>
        <v>7.6471514006924771E-2</v>
      </c>
      <c r="K185" s="292">
        <f t="shared" si="15"/>
        <v>0.60130626377085294</v>
      </c>
      <c r="L185" s="144"/>
      <c r="M185" s="390"/>
      <c r="N185" s="72"/>
      <c r="O185" s="178"/>
      <c r="P185" s="72"/>
      <c r="Q185" s="178"/>
      <c r="R185" s="72"/>
      <c r="S185" s="178"/>
      <c r="T185" s="88"/>
      <c r="U185" s="192" t="s">
        <v>1788</v>
      </c>
      <c r="V185" s="63">
        <v>1.3764872521246458</v>
      </c>
      <c r="W185" s="178"/>
      <c r="X185" s="72"/>
      <c r="Y185" s="178"/>
      <c r="Z185" s="72"/>
      <c r="AA185" s="178"/>
      <c r="AB185" s="88"/>
      <c r="AC185" s="176"/>
      <c r="AD185" s="71"/>
      <c r="AE185" s="184"/>
      <c r="AF185" s="71"/>
      <c r="AG185" s="179"/>
      <c r="AH185" s="71"/>
      <c r="AI185" s="179"/>
      <c r="AJ185" s="82"/>
      <c r="AK185" s="266" t="s">
        <v>1231</v>
      </c>
      <c r="AL185" s="267">
        <v>1.4035087719298243</v>
      </c>
      <c r="AM185" s="271"/>
      <c r="AN185" s="267"/>
      <c r="AO185" s="271"/>
      <c r="AP185" s="270"/>
      <c r="AQ185" s="271"/>
      <c r="AR185" s="269"/>
      <c r="AS185" s="153"/>
      <c r="AT185" s="118"/>
      <c r="AU185" s="154"/>
      <c r="AV185" s="118"/>
      <c r="AW185" s="155"/>
      <c r="AX185" s="120"/>
      <c r="AY185" s="117"/>
      <c r="AZ185" s="118"/>
      <c r="BA185" s="119"/>
      <c r="BB185" s="118"/>
      <c r="BC185" s="119"/>
      <c r="BD185" s="125"/>
      <c r="BE185" s="117"/>
      <c r="BF185" s="118"/>
      <c r="BG185" s="119"/>
      <c r="BH185" s="118"/>
      <c r="BI185" s="119"/>
      <c r="BJ185" s="120"/>
      <c r="BK185" s="83"/>
    </row>
    <row r="186" spans="2:63" ht="15.6" customHeight="1" x14ac:dyDescent="0.3">
      <c r="B186" s="32" t="s">
        <v>227</v>
      </c>
      <c r="C186" s="9" t="s">
        <v>226</v>
      </c>
      <c r="D186" s="21">
        <v>1982</v>
      </c>
      <c r="E186" s="24" t="s">
        <v>715</v>
      </c>
      <c r="F186" s="106"/>
      <c r="G186" s="298"/>
      <c r="H186" s="63">
        <v>1.2056657223796032</v>
      </c>
      <c r="I186" s="63">
        <v>1.2056657223796032</v>
      </c>
      <c r="J186" s="291">
        <f t="shared" si="11"/>
        <v>6.698142902108907E-2</v>
      </c>
      <c r="K186" s="292">
        <f t="shared" si="15"/>
        <v>0.61079634875668865</v>
      </c>
      <c r="L186" s="144"/>
      <c r="M186" s="390" t="s">
        <v>2153</v>
      </c>
      <c r="N186" s="72">
        <v>1.2765141134557414</v>
      </c>
      <c r="O186" s="178"/>
      <c r="P186" s="72"/>
      <c r="Q186" s="178"/>
      <c r="R186" s="72"/>
      <c r="S186" s="178"/>
      <c r="T186" s="88"/>
      <c r="U186" s="192" t="s">
        <v>1789</v>
      </c>
      <c r="V186" s="63">
        <v>1.2056657223796032</v>
      </c>
      <c r="W186" s="178"/>
      <c r="X186" s="72"/>
      <c r="Y186" s="178"/>
      <c r="Z186" s="72"/>
      <c r="AA186" s="178"/>
      <c r="AB186" s="88"/>
      <c r="AC186" s="176">
        <v>5.4560185185185184E-2</v>
      </c>
      <c r="AD186" s="72">
        <v>1.3145566090351366</v>
      </c>
      <c r="AE186" s="184"/>
      <c r="AF186" s="71"/>
      <c r="AG186" s="179"/>
      <c r="AH186" s="71"/>
      <c r="AI186" s="179"/>
      <c r="AJ186" s="82"/>
      <c r="AK186" s="266" t="s">
        <v>1189</v>
      </c>
      <c r="AL186" s="267">
        <v>1.7427760577915377</v>
      </c>
      <c r="AM186" s="271"/>
      <c r="AN186" s="267"/>
      <c r="AO186" s="271"/>
      <c r="AP186" s="270"/>
      <c r="AQ186" s="271"/>
      <c r="AR186" s="269"/>
      <c r="AS186" s="153">
        <v>5.6412037037037038E-2</v>
      </c>
      <c r="AT186" s="118">
        <v>1.3550180706144008</v>
      </c>
      <c r="AU186" s="154"/>
      <c r="AV186" s="118"/>
      <c r="AW186" s="155">
        <v>1.3882716049382716E-2</v>
      </c>
      <c r="AX186" s="120">
        <v>1.2526630926686624</v>
      </c>
      <c r="AY186" s="117"/>
      <c r="AZ186" s="118"/>
      <c r="BA186" s="119"/>
      <c r="BB186" s="118"/>
      <c r="BC186" s="119"/>
      <c r="BD186" s="125"/>
      <c r="BE186" s="117"/>
      <c r="BF186" s="118"/>
      <c r="BG186" s="119"/>
      <c r="BH186" s="118"/>
      <c r="BI186" s="119"/>
      <c r="BJ186" s="120"/>
      <c r="BK186" s="83"/>
    </row>
    <row r="187" spans="2:63" ht="15.6" customHeight="1" x14ac:dyDescent="0.3">
      <c r="B187" s="32" t="s">
        <v>229</v>
      </c>
      <c r="C187" s="9" t="s">
        <v>228</v>
      </c>
      <c r="D187" s="21"/>
      <c r="E187" s="24"/>
      <c r="F187" s="106"/>
      <c r="G187" s="298"/>
      <c r="H187" s="64">
        <v>1.7679847150689441</v>
      </c>
      <c r="I187" s="64">
        <f>(((H187-100%)*0.8))+100%</f>
        <v>1.6143877720551552</v>
      </c>
      <c r="J187" s="291">
        <f t="shared" si="11"/>
        <v>8.9688209558619725E-2</v>
      </c>
      <c r="K187" s="292">
        <f t="shared" si="15"/>
        <v>0.58808956821915803</v>
      </c>
      <c r="L187" s="144"/>
      <c r="M187" s="390"/>
      <c r="N187" s="72"/>
      <c r="O187" s="178"/>
      <c r="P187" s="72"/>
      <c r="Q187" s="178"/>
      <c r="R187" s="72"/>
      <c r="S187" s="178"/>
      <c r="T187" s="88"/>
      <c r="U187" s="192"/>
      <c r="V187" s="72"/>
      <c r="W187" s="178"/>
      <c r="X187" s="72"/>
      <c r="Y187" s="178">
        <v>1.9706481481481575E-2</v>
      </c>
      <c r="Z187" s="64">
        <v>1.7679847150689441</v>
      </c>
      <c r="AA187" s="178"/>
      <c r="AB187" s="88"/>
      <c r="AC187" s="176"/>
      <c r="AD187" s="71"/>
      <c r="AE187" s="184"/>
      <c r="AF187" s="71"/>
      <c r="AG187" s="179"/>
      <c r="AH187" s="71"/>
      <c r="AI187" s="179"/>
      <c r="AJ187" s="82"/>
      <c r="AK187" s="266"/>
      <c r="AL187" s="267"/>
      <c r="AM187" s="271"/>
      <c r="AN187" s="267"/>
      <c r="AO187" s="271"/>
      <c r="AP187" s="270"/>
      <c r="AQ187" s="271"/>
      <c r="AR187" s="269"/>
      <c r="AS187" s="153"/>
      <c r="AT187" s="118"/>
      <c r="AU187" s="154"/>
      <c r="AV187" s="118"/>
      <c r="AW187" s="155">
        <v>1.9925925925925923E-2</v>
      </c>
      <c r="AX187" s="120">
        <v>1.7979530738703611</v>
      </c>
      <c r="AY187" s="117"/>
      <c r="AZ187" s="118"/>
      <c r="BA187" s="119">
        <v>6.8680555555555564E-2</v>
      </c>
      <c r="BB187" s="118">
        <v>1.5501567398119127</v>
      </c>
      <c r="BC187" s="119">
        <v>2.0609567901234565E-2</v>
      </c>
      <c r="BD187" s="125">
        <v>1.8614537598438914</v>
      </c>
      <c r="BE187" s="117"/>
      <c r="BF187" s="118"/>
      <c r="BG187" s="119"/>
      <c r="BH187" s="118"/>
      <c r="BI187" s="119"/>
      <c r="BJ187" s="120"/>
      <c r="BK187" s="83"/>
    </row>
    <row r="188" spans="2:63" ht="15.6" customHeight="1" x14ac:dyDescent="0.3">
      <c r="B188" s="32" t="s">
        <v>231</v>
      </c>
      <c r="C188" s="9" t="s">
        <v>230</v>
      </c>
      <c r="D188" s="21">
        <v>1977</v>
      </c>
      <c r="E188" s="24" t="s">
        <v>769</v>
      </c>
      <c r="F188" s="106"/>
      <c r="G188" s="300"/>
      <c r="H188" s="64">
        <v>1.2602403058438014</v>
      </c>
      <c r="I188" s="64">
        <f>(((H188-100%)*0.8))+100%</f>
        <v>1.208192244675041</v>
      </c>
      <c r="J188" s="291">
        <f t="shared" si="11"/>
        <v>6.7121791370835612E-2</v>
      </c>
      <c r="K188" s="292">
        <f t="shared" si="15"/>
        <v>0.61065598640694208</v>
      </c>
      <c r="L188" s="144"/>
      <c r="M188" s="390"/>
      <c r="N188" s="72"/>
      <c r="O188" s="178"/>
      <c r="P188" s="72"/>
      <c r="Q188" s="178"/>
      <c r="R188" s="72"/>
      <c r="S188" s="178"/>
      <c r="T188" s="88"/>
      <c r="U188" s="192"/>
      <c r="V188" s="72"/>
      <c r="W188" s="178"/>
      <c r="X188" s="72"/>
      <c r="Y188" s="178"/>
      <c r="Z188" s="72"/>
      <c r="AA188" s="178"/>
      <c r="AB188" s="88"/>
      <c r="AC188" s="176"/>
      <c r="AD188" s="71"/>
      <c r="AE188" s="184">
        <v>5.3414351851851859E-2</v>
      </c>
      <c r="AF188" s="64">
        <v>1.2602403058438014</v>
      </c>
      <c r="AG188" s="179"/>
      <c r="AH188" s="71"/>
      <c r="AI188" s="179"/>
      <c r="AJ188" s="82"/>
      <c r="AK188" s="266"/>
      <c r="AL188" s="267"/>
      <c r="AM188" s="271">
        <v>5.2905092592592573E-2</v>
      </c>
      <c r="AN188" s="267">
        <v>1.2367424242424263</v>
      </c>
      <c r="AO188" s="271"/>
      <c r="AP188" s="270"/>
      <c r="AQ188" s="271"/>
      <c r="AR188" s="269"/>
      <c r="AS188" s="153"/>
      <c r="AT188" s="118"/>
      <c r="AU188" s="154">
        <v>5.7060185185185186E-2</v>
      </c>
      <c r="AV188" s="118">
        <v>1.3025099075297226</v>
      </c>
      <c r="AW188" s="155"/>
      <c r="AX188" s="120"/>
      <c r="AY188" s="117"/>
      <c r="AZ188" s="118"/>
      <c r="BA188" s="119"/>
      <c r="BB188" s="118"/>
      <c r="BC188" s="119"/>
      <c r="BD188" s="125"/>
      <c r="BE188" s="117"/>
      <c r="BF188" s="118"/>
      <c r="BG188" s="119"/>
      <c r="BH188" s="118"/>
      <c r="BI188" s="119"/>
      <c r="BJ188" s="120"/>
      <c r="BK188" s="83"/>
    </row>
    <row r="189" spans="2:63" ht="15.6" customHeight="1" x14ac:dyDescent="0.3">
      <c r="B189" s="32" t="s">
        <v>2257</v>
      </c>
      <c r="C189" s="198" t="s">
        <v>2258</v>
      </c>
      <c r="D189" s="196">
        <v>2003</v>
      </c>
      <c r="E189" s="304" t="s">
        <v>1851</v>
      </c>
      <c r="F189" s="207">
        <v>1</v>
      </c>
      <c r="G189" s="412">
        <v>43961</v>
      </c>
      <c r="H189" s="72"/>
      <c r="I189" s="72"/>
      <c r="J189" s="437"/>
      <c r="K189" s="429">
        <v>0.60138888888888886</v>
      </c>
      <c r="L189" s="144"/>
      <c r="M189" s="390"/>
      <c r="N189" s="72"/>
      <c r="O189" s="178"/>
      <c r="P189" s="72"/>
      <c r="Q189" s="178"/>
      <c r="R189" s="72"/>
      <c r="S189" s="178"/>
      <c r="T189" s="88"/>
      <c r="U189" s="192"/>
      <c r="V189" s="72"/>
      <c r="W189" s="178"/>
      <c r="X189" s="72"/>
      <c r="Y189" s="178"/>
      <c r="Z189" s="72"/>
      <c r="AA189" s="178"/>
      <c r="AB189" s="88"/>
      <c r="AC189" s="176"/>
      <c r="AD189" s="71"/>
      <c r="AE189" s="184"/>
      <c r="AF189" s="72"/>
      <c r="AG189" s="179"/>
      <c r="AH189" s="71"/>
      <c r="AI189" s="179"/>
      <c r="AJ189" s="82"/>
      <c r="AK189" s="266"/>
      <c r="AL189" s="267"/>
      <c r="AM189" s="271"/>
      <c r="AN189" s="267"/>
      <c r="AO189" s="271"/>
      <c r="AP189" s="270"/>
      <c r="AQ189" s="271"/>
      <c r="AR189" s="269"/>
      <c r="AS189" s="153"/>
      <c r="AT189" s="118"/>
      <c r="AU189" s="154"/>
      <c r="AV189" s="118"/>
      <c r="AW189" s="155"/>
      <c r="AX189" s="120"/>
      <c r="AY189" s="117"/>
      <c r="AZ189" s="118"/>
      <c r="BA189" s="119"/>
      <c r="BB189" s="118"/>
      <c r="BC189" s="119"/>
      <c r="BD189" s="125"/>
      <c r="BE189" s="117"/>
      <c r="BF189" s="118"/>
      <c r="BG189" s="119"/>
      <c r="BH189" s="118"/>
      <c r="BI189" s="119"/>
      <c r="BJ189" s="120"/>
      <c r="BK189" s="83"/>
    </row>
    <row r="190" spans="2:63" ht="15.6" customHeight="1" x14ac:dyDescent="0.3">
      <c r="B190" s="139" t="s">
        <v>1575</v>
      </c>
      <c r="C190" s="19" t="s">
        <v>1528</v>
      </c>
      <c r="D190" s="145">
        <v>1989</v>
      </c>
      <c r="E190" s="31" t="s">
        <v>1432</v>
      </c>
      <c r="F190" s="106"/>
      <c r="G190" s="298"/>
      <c r="H190" s="64">
        <v>1.5970440602342442</v>
      </c>
      <c r="I190" s="64">
        <f>(((H190-100%)*0.8))+100%</f>
        <v>1.4776352481873953</v>
      </c>
      <c r="J190" s="291">
        <f t="shared" si="11"/>
        <v>8.2090847121521954E-2</v>
      </c>
      <c r="K190" s="292">
        <f t="shared" si="15"/>
        <v>0.59568693065625578</v>
      </c>
      <c r="L190" s="169"/>
      <c r="M190" s="390"/>
      <c r="N190" s="72"/>
      <c r="O190" s="178"/>
      <c r="P190" s="72"/>
      <c r="Q190" s="178"/>
      <c r="R190" s="72"/>
      <c r="S190" s="178"/>
      <c r="T190" s="88"/>
      <c r="U190" s="192"/>
      <c r="V190" s="72"/>
      <c r="W190" s="178"/>
      <c r="X190" s="72"/>
      <c r="Y190" s="178"/>
      <c r="Z190" s="72"/>
      <c r="AA190" s="178"/>
      <c r="AB190" s="88"/>
      <c r="AC190" s="176">
        <v>6.6284722222222217E-2</v>
      </c>
      <c r="AD190" s="64">
        <v>1.5970440602342442</v>
      </c>
      <c r="AE190" s="184"/>
      <c r="AF190" s="54"/>
      <c r="AG190" s="179"/>
      <c r="AH190" s="54"/>
      <c r="AI190" s="179"/>
      <c r="AJ190" s="67"/>
      <c r="AK190" s="266"/>
      <c r="AL190" s="267"/>
      <c r="AM190" s="271"/>
      <c r="AN190" s="267"/>
      <c r="AO190" s="271"/>
      <c r="AP190" s="270"/>
      <c r="AQ190" s="271"/>
      <c r="AR190" s="269"/>
      <c r="AS190" s="153"/>
      <c r="AT190" s="118"/>
      <c r="AU190" s="154"/>
      <c r="AV190" s="118"/>
      <c r="AW190" s="155"/>
      <c r="AX190" s="120"/>
      <c r="AY190" s="117"/>
      <c r="AZ190" s="118"/>
      <c r="BA190" s="119"/>
      <c r="BB190" s="118"/>
      <c r="BC190" s="119"/>
      <c r="BD190" s="125"/>
      <c r="BE190" s="117"/>
      <c r="BF190" s="118"/>
      <c r="BG190" s="119"/>
      <c r="BH190" s="118"/>
      <c r="BI190" s="119"/>
      <c r="BJ190" s="120"/>
      <c r="BK190" s="47"/>
    </row>
    <row r="191" spans="2:63" ht="15.6" customHeight="1" x14ac:dyDescent="0.3">
      <c r="B191" s="40" t="s">
        <v>840</v>
      </c>
      <c r="C191" s="9" t="s">
        <v>821</v>
      </c>
      <c r="D191" s="21">
        <v>1981</v>
      </c>
      <c r="E191" s="12" t="s">
        <v>1117</v>
      </c>
      <c r="F191" s="106"/>
      <c r="G191" s="298"/>
      <c r="H191" s="63">
        <v>1.0428424833247822</v>
      </c>
      <c r="I191" s="63">
        <v>1.0428424833247822</v>
      </c>
      <c r="J191" s="291">
        <f t="shared" si="11"/>
        <v>5.7935693518043452E-2</v>
      </c>
      <c r="K191" s="292">
        <f t="shared" si="15"/>
        <v>0.61984208425973431</v>
      </c>
      <c r="L191" s="144"/>
      <c r="M191" s="390"/>
      <c r="N191" s="72"/>
      <c r="O191" s="178">
        <v>4.7048611111111027E-2</v>
      </c>
      <c r="P191" s="63">
        <v>1.0428424833247822</v>
      </c>
      <c r="Q191" s="178"/>
      <c r="R191" s="72"/>
      <c r="S191" s="178"/>
      <c r="T191" s="88"/>
      <c r="U191" s="192"/>
      <c r="V191" s="72"/>
      <c r="W191" s="178"/>
      <c r="X191" s="72"/>
      <c r="Y191" s="178"/>
      <c r="Z191" s="72"/>
      <c r="AA191" s="178"/>
      <c r="AB191" s="88"/>
      <c r="AC191" s="176"/>
      <c r="AD191" s="71"/>
      <c r="AE191" s="184">
        <v>4.6747685185185184E-2</v>
      </c>
      <c r="AF191" s="71">
        <v>1.1029492080830148</v>
      </c>
      <c r="AG191" s="179"/>
      <c r="AH191" s="71"/>
      <c r="AI191" s="179"/>
      <c r="AJ191" s="82"/>
      <c r="AK191" s="266"/>
      <c r="AL191" s="267"/>
      <c r="AM191" s="271">
        <v>4.6759259259259278E-2</v>
      </c>
      <c r="AN191" s="267">
        <v>1.0930735930735958</v>
      </c>
      <c r="AO191" s="271"/>
      <c r="AP191" s="270"/>
      <c r="AQ191" s="271"/>
      <c r="AR191" s="269"/>
      <c r="AS191" s="153"/>
      <c r="AT191" s="118"/>
      <c r="AU191" s="154"/>
      <c r="AV191" s="118"/>
      <c r="AW191" s="155"/>
      <c r="AX191" s="120"/>
      <c r="AY191" s="117"/>
      <c r="AZ191" s="118"/>
      <c r="BA191" s="119"/>
      <c r="BB191" s="118"/>
      <c r="BC191" s="119">
        <v>1.3160108024691357E-2</v>
      </c>
      <c r="BD191" s="125">
        <v>1.1886194159871768</v>
      </c>
      <c r="BE191" s="117"/>
      <c r="BF191" s="118"/>
      <c r="BG191" s="119"/>
      <c r="BH191" s="118"/>
      <c r="BI191" s="119"/>
      <c r="BJ191" s="120"/>
      <c r="BK191" s="83"/>
    </row>
    <row r="192" spans="2:63" ht="15.6" customHeight="1" x14ac:dyDescent="0.3">
      <c r="B192" s="32" t="s">
        <v>1705</v>
      </c>
      <c r="C192" s="161" t="s">
        <v>1690</v>
      </c>
      <c r="D192" s="21"/>
      <c r="E192" s="26"/>
      <c r="F192" s="106"/>
      <c r="G192" s="298"/>
      <c r="H192" s="164">
        <v>1.3583132580162733</v>
      </c>
      <c r="I192" s="64">
        <f>(((H192-100%)*0.8))+100%</f>
        <v>1.2866506064130188</v>
      </c>
      <c r="J192" s="291">
        <f t="shared" si="11"/>
        <v>7.1480589245167703E-2</v>
      </c>
      <c r="K192" s="292">
        <f t="shared" si="15"/>
        <v>0.60629718853261005</v>
      </c>
      <c r="L192" s="50"/>
      <c r="M192" s="390"/>
      <c r="N192" s="72"/>
      <c r="O192" s="178"/>
      <c r="P192" s="72"/>
      <c r="Q192" s="178"/>
      <c r="R192" s="72"/>
      <c r="S192" s="178"/>
      <c r="T192" s="88"/>
      <c r="U192" s="191"/>
      <c r="V192" s="71"/>
      <c r="W192" s="179"/>
      <c r="X192" s="71"/>
      <c r="Y192" s="179">
        <v>1.5140162037037053E-2</v>
      </c>
      <c r="Z192" s="164">
        <v>1.3583132580162733</v>
      </c>
      <c r="AA192" s="179"/>
      <c r="AB192" s="70"/>
      <c r="AC192" s="176"/>
      <c r="AD192" s="54"/>
      <c r="AE192" s="184"/>
      <c r="AF192" s="54"/>
      <c r="AG192" s="179"/>
      <c r="AH192" s="54"/>
      <c r="AI192" s="179"/>
      <c r="AJ192" s="67"/>
      <c r="AK192" s="266"/>
      <c r="AL192" s="267"/>
      <c r="AM192" s="271"/>
      <c r="AN192" s="267"/>
      <c r="AO192" s="271"/>
      <c r="AP192" s="270"/>
      <c r="AQ192" s="271"/>
      <c r="AR192" s="269"/>
      <c r="AS192" s="153"/>
      <c r="AT192" s="118"/>
      <c r="AU192" s="154"/>
      <c r="AV192" s="118"/>
      <c r="AW192" s="155"/>
      <c r="AX192" s="120"/>
      <c r="AY192" s="165"/>
      <c r="AZ192" s="61"/>
      <c r="BA192" s="16"/>
      <c r="BB192" s="61"/>
      <c r="BC192" s="16"/>
      <c r="BD192" s="167"/>
      <c r="BE192" s="165"/>
      <c r="BF192" s="61"/>
      <c r="BG192" s="16"/>
      <c r="BH192" s="61"/>
      <c r="BI192" s="16"/>
      <c r="BJ192" s="59"/>
      <c r="BK192" s="47"/>
    </row>
    <row r="193" spans="1:68" ht="15.6" customHeight="1" x14ac:dyDescent="0.3">
      <c r="B193" s="32" t="s">
        <v>1879</v>
      </c>
      <c r="C193" s="162" t="s">
        <v>1909</v>
      </c>
      <c r="D193" s="21">
        <v>1982</v>
      </c>
      <c r="E193" s="12" t="s">
        <v>1650</v>
      </c>
      <c r="F193" s="106"/>
      <c r="G193" s="299"/>
      <c r="H193" s="64">
        <v>2.083584543710606</v>
      </c>
      <c r="I193" s="64">
        <f>(((H193-100%)*0.8))+100%</f>
        <v>1.866867634968485</v>
      </c>
      <c r="J193" s="291">
        <f t="shared" si="11"/>
        <v>0.10371486860936027</v>
      </c>
      <c r="K193" s="423">
        <v>0.58356481481481481</v>
      </c>
      <c r="L193" s="50"/>
      <c r="M193" s="390" t="s">
        <v>2154</v>
      </c>
      <c r="N193" s="64">
        <v>2.083584543710606</v>
      </c>
      <c r="O193" s="178"/>
      <c r="P193" s="72"/>
      <c r="Q193" s="178"/>
      <c r="R193" s="72"/>
      <c r="S193" s="178"/>
      <c r="T193" s="88"/>
      <c r="U193" s="387"/>
      <c r="V193" s="179"/>
      <c r="W193" s="54"/>
      <c r="X193" s="179"/>
      <c r="Y193" s="54"/>
      <c r="Z193" s="179"/>
      <c r="AA193" s="54"/>
      <c r="AB193" s="230"/>
      <c r="AC193" s="231"/>
      <c r="AD193" s="179"/>
      <c r="AE193" s="56"/>
      <c r="AF193" s="179"/>
      <c r="AG193" s="54"/>
      <c r="AH193" s="179"/>
      <c r="AI193" s="232"/>
      <c r="AJ193" s="230"/>
      <c r="AK193" s="272"/>
      <c r="AL193" s="268"/>
      <c r="AM193" s="270"/>
      <c r="AN193" s="268"/>
      <c r="AO193" s="270"/>
      <c r="AP193" s="271"/>
      <c r="AQ193" s="270"/>
      <c r="AR193" s="273"/>
      <c r="AS193" s="233"/>
      <c r="AT193" s="45"/>
      <c r="AU193" s="61"/>
      <c r="AV193" s="46"/>
      <c r="AW193" s="61"/>
      <c r="AX193" s="234"/>
      <c r="AY193" s="235"/>
      <c r="AZ193" s="16"/>
      <c r="BA193" s="61"/>
      <c r="BB193" s="16"/>
      <c r="BC193" s="61"/>
      <c r="BD193" s="236"/>
      <c r="BE193" s="235"/>
      <c r="BF193" s="16"/>
      <c r="BG193" s="61"/>
      <c r="BH193" s="16"/>
      <c r="BI193" s="61"/>
      <c r="BJ193" s="237"/>
      <c r="BK193" s="47"/>
    </row>
    <row r="194" spans="1:68" ht="15.6" customHeight="1" x14ac:dyDescent="0.3">
      <c r="B194" s="32" t="s">
        <v>1870</v>
      </c>
      <c r="C194" s="161" t="s">
        <v>1880</v>
      </c>
      <c r="D194" s="21">
        <v>1989</v>
      </c>
      <c r="E194" s="26" t="s">
        <v>1117</v>
      </c>
      <c r="F194" s="106"/>
      <c r="G194" s="298"/>
      <c r="H194" s="64">
        <v>1.9884812286689433</v>
      </c>
      <c r="I194" s="64">
        <f>(((H194-100%)*0.8))+100%</f>
        <v>1.7907849829351545</v>
      </c>
      <c r="J194" s="291">
        <f t="shared" si="11"/>
        <v>9.9488054607508578E-2</v>
      </c>
      <c r="K194" s="423">
        <v>0.58361111111111108</v>
      </c>
      <c r="L194" s="50"/>
      <c r="M194" s="390"/>
      <c r="N194" s="72"/>
      <c r="O194" s="178"/>
      <c r="P194" s="72"/>
      <c r="Q194" s="178"/>
      <c r="R194" s="72"/>
      <c r="S194" s="178">
        <v>0.10789351851851858</v>
      </c>
      <c r="T194" s="87">
        <v>1.9884812286689433</v>
      </c>
      <c r="U194" s="191"/>
      <c r="V194" s="71"/>
      <c r="W194" s="179"/>
      <c r="X194" s="71"/>
      <c r="Y194" s="179"/>
      <c r="Z194" s="199"/>
      <c r="AA194" s="179"/>
      <c r="AB194" s="70"/>
      <c r="AC194" s="176"/>
      <c r="AD194" s="54"/>
      <c r="AE194" s="184"/>
      <c r="AF194" s="54"/>
      <c r="AG194" s="179"/>
      <c r="AH194" s="54"/>
      <c r="AI194" s="179"/>
      <c r="AJ194" s="67"/>
      <c r="AK194" s="266"/>
      <c r="AL194" s="267"/>
      <c r="AM194" s="271"/>
      <c r="AN194" s="267"/>
      <c r="AO194" s="271"/>
      <c r="AP194" s="270"/>
      <c r="AQ194" s="271"/>
      <c r="AR194" s="269"/>
      <c r="AS194" s="153"/>
      <c r="AT194" s="118"/>
      <c r="AU194" s="154"/>
      <c r="AV194" s="118"/>
      <c r="AW194" s="155"/>
      <c r="AX194" s="120"/>
      <c r="AY194" s="165"/>
      <c r="AZ194" s="61"/>
      <c r="BA194" s="16"/>
      <c r="BB194" s="61"/>
      <c r="BC194" s="16"/>
      <c r="BD194" s="167"/>
      <c r="BE194" s="165"/>
      <c r="BF194" s="61"/>
      <c r="BG194" s="16"/>
      <c r="BH194" s="61"/>
      <c r="BI194" s="16"/>
      <c r="BJ194" s="59"/>
      <c r="BK194" s="47"/>
    </row>
    <row r="195" spans="1:68" ht="15.6" customHeight="1" x14ac:dyDescent="0.3">
      <c r="B195" s="32" t="s">
        <v>1277</v>
      </c>
      <c r="C195" s="9" t="s">
        <v>1272</v>
      </c>
      <c r="D195" s="21">
        <v>1999</v>
      </c>
      <c r="E195" s="419" t="s">
        <v>696</v>
      </c>
      <c r="F195" s="106"/>
      <c r="G195" s="298"/>
      <c r="H195" s="63">
        <v>1.0726013340174456</v>
      </c>
      <c r="I195" s="63">
        <v>1.0726013340174456</v>
      </c>
      <c r="J195" s="291">
        <f t="shared" si="11"/>
        <v>5.9588963000969199E-2</v>
      </c>
      <c r="K195" s="292">
        <f t="shared" ref="K195:K229" si="16">$K$4-$J$4*(I195/$I$4)</f>
        <v>0.61818881477680854</v>
      </c>
      <c r="L195" s="144"/>
      <c r="M195" s="390"/>
      <c r="N195" s="72"/>
      <c r="O195" s="178">
        <v>4.8391203703703645E-2</v>
      </c>
      <c r="P195" s="63">
        <v>1.0726013340174456</v>
      </c>
      <c r="Q195" s="178"/>
      <c r="R195" s="72"/>
      <c r="S195" s="178"/>
      <c r="T195" s="88"/>
      <c r="U195" s="192" t="s">
        <v>1790</v>
      </c>
      <c r="V195" s="72">
        <v>1.085269121813031</v>
      </c>
      <c r="W195" s="178">
        <v>7.0381944444444455E-2</v>
      </c>
      <c r="X195" s="72">
        <v>1.5309667673716025</v>
      </c>
      <c r="Y195" s="178">
        <v>1.1946296296296177E-2</v>
      </c>
      <c r="Z195" s="86">
        <v>1.0717727197208655</v>
      </c>
      <c r="AA195" s="178"/>
      <c r="AB195" s="88"/>
      <c r="AC195" s="176">
        <v>4.6979166666666662E-2</v>
      </c>
      <c r="AD195" s="72">
        <v>1.1319018404907975</v>
      </c>
      <c r="AE195" s="184">
        <v>4.3622685185185188E-2</v>
      </c>
      <c r="AF195" s="72">
        <v>1.029219006007646</v>
      </c>
      <c r="AG195" s="179">
        <v>1.2476967592592536E-2</v>
      </c>
      <c r="AH195" s="71">
        <v>1.1919747011798028</v>
      </c>
      <c r="AI195" s="179">
        <v>6.7824074074074092E-2</v>
      </c>
      <c r="AJ195" s="82">
        <v>1.2814345068882576</v>
      </c>
      <c r="AK195" s="266"/>
      <c r="AL195" s="267"/>
      <c r="AM195" s="271"/>
      <c r="AN195" s="267"/>
      <c r="AO195" s="271"/>
      <c r="AP195" s="270"/>
      <c r="AQ195" s="271"/>
      <c r="AR195" s="269"/>
      <c r="AS195" s="153"/>
      <c r="AT195" s="118"/>
      <c r="AU195" s="154"/>
      <c r="AV195" s="118"/>
      <c r="AW195" s="155"/>
      <c r="AX195" s="120"/>
      <c r="AY195" s="117"/>
      <c r="AZ195" s="118"/>
      <c r="BA195" s="119"/>
      <c r="BB195" s="118"/>
      <c r="BC195" s="119"/>
      <c r="BD195" s="125"/>
      <c r="BE195" s="117"/>
      <c r="BF195" s="118"/>
      <c r="BG195" s="119"/>
      <c r="BH195" s="118"/>
      <c r="BI195" s="119"/>
      <c r="BJ195" s="120"/>
      <c r="BK195" s="83"/>
    </row>
    <row r="196" spans="1:68" ht="15.6" customHeight="1" x14ac:dyDescent="0.3">
      <c r="B196" s="32" t="s">
        <v>239</v>
      </c>
      <c r="C196" s="9" t="s">
        <v>238</v>
      </c>
      <c r="D196" s="21">
        <v>1985</v>
      </c>
      <c r="E196" s="12" t="s">
        <v>2010</v>
      </c>
      <c r="F196" s="106"/>
      <c r="G196" s="298"/>
      <c r="H196" s="63">
        <v>1.3321457933680461</v>
      </c>
      <c r="I196" s="63">
        <v>1.3321457933680461</v>
      </c>
      <c r="J196" s="291">
        <f t="shared" si="11"/>
        <v>7.4008099631558105E-2</v>
      </c>
      <c r="K196" s="292">
        <f t="shared" si="16"/>
        <v>0.60376967814621962</v>
      </c>
      <c r="L196" s="144"/>
      <c r="M196" s="390" t="s">
        <v>2155</v>
      </c>
      <c r="N196" s="63">
        <v>1.3321457933680461</v>
      </c>
      <c r="O196" s="178"/>
      <c r="P196" s="72"/>
      <c r="Q196" s="178"/>
      <c r="R196" s="72"/>
      <c r="S196" s="178"/>
      <c r="T196" s="88"/>
      <c r="U196" s="192"/>
      <c r="V196" s="72"/>
      <c r="W196" s="178"/>
      <c r="X196" s="72"/>
      <c r="Y196" s="178"/>
      <c r="Z196" s="72"/>
      <c r="AA196" s="178"/>
      <c r="AB196" s="88"/>
      <c r="AC196" s="176">
        <v>5.5763888888888891E-2</v>
      </c>
      <c r="AD196" s="72">
        <v>1.343558282208589</v>
      </c>
      <c r="AE196" s="184"/>
      <c r="AF196" s="71"/>
      <c r="AG196" s="179">
        <v>1.5741435185185226E-2</v>
      </c>
      <c r="AH196" s="71">
        <v>1.503842368889541</v>
      </c>
      <c r="AI196" s="179"/>
      <c r="AJ196" s="82"/>
      <c r="AK196" s="266" t="s">
        <v>1193</v>
      </c>
      <c r="AL196" s="267">
        <v>1.4656862745098038</v>
      </c>
      <c r="AM196" s="271"/>
      <c r="AN196" s="267"/>
      <c r="AO196" s="271"/>
      <c r="AP196" s="270"/>
      <c r="AQ196" s="271"/>
      <c r="AR196" s="269"/>
      <c r="AS196" s="153"/>
      <c r="AT196" s="118"/>
      <c r="AU196" s="154"/>
      <c r="AV196" s="118"/>
      <c r="AW196" s="155"/>
      <c r="AX196" s="120"/>
      <c r="AY196" s="117">
        <v>6.4571759259259259E-2</v>
      </c>
      <c r="AZ196" s="118">
        <v>1.4897196261682242</v>
      </c>
      <c r="BA196" s="119"/>
      <c r="BB196" s="118"/>
      <c r="BC196" s="119"/>
      <c r="BD196" s="125"/>
      <c r="BE196" s="117"/>
      <c r="BF196" s="118"/>
      <c r="BG196" s="119"/>
      <c r="BH196" s="118"/>
      <c r="BI196" s="119"/>
      <c r="BJ196" s="120"/>
      <c r="BK196" s="83"/>
    </row>
    <row r="197" spans="1:68" ht="15.6" customHeight="1" x14ac:dyDescent="0.3">
      <c r="B197" s="32" t="s">
        <v>1359</v>
      </c>
      <c r="C197" s="38" t="s">
        <v>1325</v>
      </c>
      <c r="D197" s="21">
        <v>1960</v>
      </c>
      <c r="E197" s="12" t="s">
        <v>1387</v>
      </c>
      <c r="F197" s="141"/>
      <c r="G197" s="298"/>
      <c r="H197" s="63">
        <v>1.2911321807027332</v>
      </c>
      <c r="I197" s="63">
        <v>1.2911321807027332</v>
      </c>
      <c r="J197" s="291">
        <f t="shared" si="11"/>
        <v>7.1729565594596284E-2</v>
      </c>
      <c r="K197" s="292">
        <f t="shared" si="16"/>
        <v>0.60604821218318139</v>
      </c>
      <c r="L197" s="144"/>
      <c r="M197" s="390" t="s">
        <v>2156</v>
      </c>
      <c r="N197" s="72">
        <v>1.3083036448342011</v>
      </c>
      <c r="O197" s="178"/>
      <c r="P197" s="72"/>
      <c r="Q197" s="178"/>
      <c r="R197" s="72"/>
      <c r="S197" s="178"/>
      <c r="T197" s="88"/>
      <c r="U197" s="192"/>
      <c r="V197" s="72"/>
      <c r="W197" s="178"/>
      <c r="X197" s="72"/>
      <c r="Y197" s="178"/>
      <c r="Z197" s="72"/>
      <c r="AA197" s="178"/>
      <c r="AB197" s="88"/>
      <c r="AC197" s="176">
        <v>5.3587962962962969E-2</v>
      </c>
      <c r="AD197" s="63">
        <v>1.2911321807027332</v>
      </c>
      <c r="AE197" s="184"/>
      <c r="AF197" s="71"/>
      <c r="AG197" s="179"/>
      <c r="AH197" s="71"/>
      <c r="AI197" s="179"/>
      <c r="AJ197" s="82"/>
      <c r="AK197" s="266"/>
      <c r="AL197" s="267"/>
      <c r="AM197" s="271"/>
      <c r="AN197" s="267"/>
      <c r="AO197" s="271"/>
      <c r="AP197" s="270"/>
      <c r="AQ197" s="271"/>
      <c r="AR197" s="269"/>
      <c r="AS197" s="153"/>
      <c r="AT197" s="118"/>
      <c r="AU197" s="154"/>
      <c r="AV197" s="118"/>
      <c r="AW197" s="155"/>
      <c r="AX197" s="120"/>
      <c r="AY197" s="117"/>
      <c r="AZ197" s="118"/>
      <c r="BA197" s="119"/>
      <c r="BB197" s="118"/>
      <c r="BC197" s="119"/>
      <c r="BD197" s="125"/>
      <c r="BE197" s="117"/>
      <c r="BF197" s="118"/>
      <c r="BG197" s="119"/>
      <c r="BH197" s="118"/>
      <c r="BI197" s="119"/>
      <c r="BJ197" s="120"/>
      <c r="BK197" s="83"/>
    </row>
    <row r="198" spans="1:68" ht="15.6" customHeight="1" x14ac:dyDescent="0.3">
      <c r="B198" s="32" t="s">
        <v>245</v>
      </c>
      <c r="C198" s="9" t="s">
        <v>244</v>
      </c>
      <c r="D198" s="21">
        <v>1989</v>
      </c>
      <c r="E198" s="12" t="s">
        <v>1902</v>
      </c>
      <c r="F198" s="106"/>
      <c r="G198" s="298"/>
      <c r="H198" s="63">
        <v>1.5054930220966873</v>
      </c>
      <c r="I198" s="63">
        <v>1.5054930220966873</v>
      </c>
      <c r="J198" s="291">
        <f t="shared" si="11"/>
        <v>8.363850122759374E-2</v>
      </c>
      <c r="K198" s="292">
        <f t="shared" si="16"/>
        <v>0.59413927655018395</v>
      </c>
      <c r="L198" s="144"/>
      <c r="M198" s="390"/>
      <c r="N198" s="72"/>
      <c r="O198" s="178"/>
      <c r="P198" s="72"/>
      <c r="Q198" s="178"/>
      <c r="R198" s="72"/>
      <c r="S198" s="178"/>
      <c r="T198" s="88"/>
      <c r="U198" s="192"/>
      <c r="V198" s="72"/>
      <c r="W198" s="178">
        <v>7.0706018518518543E-2</v>
      </c>
      <c r="X198" s="72">
        <v>1.5380161127895282</v>
      </c>
      <c r="Y198" s="178">
        <v>1.6780671296296346E-2</v>
      </c>
      <c r="Z198" s="63">
        <v>1.5054930220966873</v>
      </c>
      <c r="AA198" s="178"/>
      <c r="AB198" s="88"/>
      <c r="AC198" s="176"/>
      <c r="AD198" s="71"/>
      <c r="AE198" s="184">
        <v>6.3009259259259265E-2</v>
      </c>
      <c r="AF198" s="72">
        <v>1.4866193336974332</v>
      </c>
      <c r="AG198" s="179">
        <v>1.7767824074074068E-2</v>
      </c>
      <c r="AH198" s="71">
        <v>1.6974314178617731</v>
      </c>
      <c r="AI198" s="179"/>
      <c r="AJ198" s="82"/>
      <c r="AK198" s="266"/>
      <c r="AL198" s="267"/>
      <c r="AM198" s="271"/>
      <c r="AN198" s="267"/>
      <c r="AO198" s="271"/>
      <c r="AP198" s="270"/>
      <c r="AQ198" s="271"/>
      <c r="AR198" s="269"/>
      <c r="AS198" s="153"/>
      <c r="AT198" s="118"/>
      <c r="AU198" s="154"/>
      <c r="AV198" s="118"/>
      <c r="AW198" s="155">
        <v>1.7859567901234566E-2</v>
      </c>
      <c r="AX198" s="120">
        <v>1.6115017753951122</v>
      </c>
      <c r="AY198" s="117"/>
      <c r="AZ198" s="118"/>
      <c r="BA198" s="119">
        <v>5.7731481481481474E-2</v>
      </c>
      <c r="BB198" s="118">
        <v>1.303030303030303</v>
      </c>
      <c r="BC198" s="119"/>
      <c r="BD198" s="125"/>
      <c r="BE198" s="117"/>
      <c r="BF198" s="118"/>
      <c r="BG198" s="119"/>
      <c r="BH198" s="118"/>
      <c r="BI198" s="119"/>
      <c r="BJ198" s="120"/>
      <c r="BK198" s="83"/>
    </row>
    <row r="199" spans="1:68" ht="15.6" customHeight="1" x14ac:dyDescent="0.3">
      <c r="A199" s="22"/>
      <c r="B199" s="139" t="s">
        <v>937</v>
      </c>
      <c r="C199" s="9" t="s">
        <v>1048</v>
      </c>
      <c r="D199" s="21">
        <v>1978</v>
      </c>
      <c r="E199" s="31" t="s">
        <v>1610</v>
      </c>
      <c r="F199" s="106"/>
      <c r="G199" s="298"/>
      <c r="H199" s="64">
        <v>1.49114088159032</v>
      </c>
      <c r="I199" s="64">
        <f>(((H199-100%)*0.8))+100%</f>
        <v>1.3929127052722561</v>
      </c>
      <c r="J199" s="291">
        <f t="shared" si="11"/>
        <v>7.7384039181792E-2</v>
      </c>
      <c r="K199" s="292">
        <f t="shared" si="16"/>
        <v>0.60039373859598566</v>
      </c>
      <c r="L199" s="144"/>
      <c r="M199" s="390"/>
      <c r="N199" s="72"/>
      <c r="O199" s="178"/>
      <c r="P199" s="72"/>
      <c r="Q199" s="178"/>
      <c r="R199" s="72"/>
      <c r="S199" s="178"/>
      <c r="T199" s="88"/>
      <c r="U199" s="192"/>
      <c r="V199" s="72"/>
      <c r="W199" s="178"/>
      <c r="X199" s="72"/>
      <c r="Y199" s="178"/>
      <c r="Z199" s="72"/>
      <c r="AA199" s="178">
        <v>7.9872685185185199E-2</v>
      </c>
      <c r="AB199" s="87">
        <v>1.49114088159032</v>
      </c>
      <c r="AC199" s="176"/>
      <c r="AD199" s="71"/>
      <c r="AE199" s="184"/>
      <c r="AF199" s="71"/>
      <c r="AG199" s="179"/>
      <c r="AH199" s="71"/>
      <c r="AI199" s="179"/>
      <c r="AJ199" s="82"/>
      <c r="AK199" s="266"/>
      <c r="AL199" s="267"/>
      <c r="AM199" s="271"/>
      <c r="AN199" s="267"/>
      <c r="AO199" s="271"/>
      <c r="AP199" s="270"/>
      <c r="AQ199" s="271"/>
      <c r="AR199" s="269"/>
      <c r="AS199" s="153"/>
      <c r="AT199" s="118"/>
      <c r="AU199" s="154"/>
      <c r="AV199" s="118"/>
      <c r="AW199" s="155"/>
      <c r="AX199" s="120"/>
      <c r="AY199" s="117"/>
      <c r="AZ199" s="118"/>
      <c r="BA199" s="119"/>
      <c r="BB199" s="118"/>
      <c r="BC199" s="119"/>
      <c r="BD199" s="125"/>
      <c r="BE199" s="117"/>
      <c r="BF199" s="118"/>
      <c r="BG199" s="119"/>
      <c r="BH199" s="118"/>
      <c r="BI199" s="119"/>
      <c r="BJ199" s="120"/>
      <c r="BK199" s="83"/>
    </row>
    <row r="200" spans="1:68" ht="15.6" customHeight="1" x14ac:dyDescent="0.3">
      <c r="A200" s="202"/>
      <c r="B200" s="32" t="s">
        <v>249</v>
      </c>
      <c r="C200" s="9" t="s">
        <v>248</v>
      </c>
      <c r="D200" s="21">
        <v>1979</v>
      </c>
      <c r="E200" s="24" t="s">
        <v>705</v>
      </c>
      <c r="F200" s="106"/>
      <c r="G200" s="298"/>
      <c r="H200" s="63">
        <v>1.1146741918932794</v>
      </c>
      <c r="I200" s="63">
        <v>1.1146741918932794</v>
      </c>
      <c r="J200" s="291">
        <f t="shared" si="11"/>
        <v>6.1926343994071077E-2</v>
      </c>
      <c r="K200" s="292">
        <f t="shared" si="16"/>
        <v>0.61585143378370666</v>
      </c>
      <c r="L200" s="144"/>
      <c r="M200" s="390" t="s">
        <v>2157</v>
      </c>
      <c r="N200" s="72">
        <v>1.221978624280625</v>
      </c>
      <c r="O200" s="178">
        <v>5.0289351851851793E-2</v>
      </c>
      <c r="P200" s="63">
        <v>1.1146741918932794</v>
      </c>
      <c r="Q200" s="178"/>
      <c r="R200" s="72"/>
      <c r="S200" s="178"/>
      <c r="T200" s="88"/>
      <c r="U200" s="192" t="s">
        <v>1783</v>
      </c>
      <c r="V200" s="72">
        <v>1.263739376770538</v>
      </c>
      <c r="W200" s="178">
        <v>5.8067129629629677E-2</v>
      </c>
      <c r="X200" s="72">
        <v>1.263091641490435</v>
      </c>
      <c r="Y200" s="178"/>
      <c r="Z200" s="72"/>
      <c r="AA200" s="178"/>
      <c r="AB200" s="88"/>
      <c r="AC200" s="176">
        <v>4.8888888888888891E-2</v>
      </c>
      <c r="AD200" s="71">
        <v>1.1779141104294479</v>
      </c>
      <c r="AE200" s="184">
        <v>4.6689814814814816E-2</v>
      </c>
      <c r="AF200" s="72">
        <v>1.101583833970508</v>
      </c>
      <c r="AG200" s="179"/>
      <c r="AH200" s="71"/>
      <c r="AI200" s="179">
        <v>6.4259259259259349E-2</v>
      </c>
      <c r="AJ200" s="82">
        <v>1.2140826590859408</v>
      </c>
      <c r="AK200" s="266" t="s">
        <v>1207</v>
      </c>
      <c r="AL200" s="267">
        <v>1.1578947368421051</v>
      </c>
      <c r="AM200" s="271">
        <v>4.5150462962962989E-2</v>
      </c>
      <c r="AN200" s="267">
        <v>1.0554653679653707</v>
      </c>
      <c r="AO200" s="271"/>
      <c r="AP200" s="270"/>
      <c r="AQ200" s="268">
        <v>7.0678558760213339E-2</v>
      </c>
      <c r="AR200" s="269">
        <v>1.2533270428499019</v>
      </c>
      <c r="AS200" s="153">
        <v>4.6423611111111117E-2</v>
      </c>
      <c r="AT200" s="118">
        <v>1.115095913261051</v>
      </c>
      <c r="AU200" s="154">
        <v>4.6597222222222227E-2</v>
      </c>
      <c r="AV200" s="118">
        <v>1.063672391017173</v>
      </c>
      <c r="AW200" s="155">
        <v>1.2330246913580247E-2</v>
      </c>
      <c r="AX200" s="120">
        <v>1.1125809371301261</v>
      </c>
      <c r="AY200" s="117">
        <v>4.809027777777778E-2</v>
      </c>
      <c r="AZ200" s="118">
        <v>1.109479305740988</v>
      </c>
      <c r="BA200" s="119">
        <v>4.6030092592592588E-2</v>
      </c>
      <c r="BB200" s="118">
        <v>1.0389237199582027</v>
      </c>
      <c r="BC200" s="119"/>
      <c r="BD200" s="121"/>
      <c r="BE200" s="117">
        <v>4.5729166666666661E-2</v>
      </c>
      <c r="BF200" s="118">
        <v>1.0718936516549105</v>
      </c>
      <c r="BG200" s="119">
        <v>7.3090277777777782E-2</v>
      </c>
      <c r="BH200" s="118">
        <v>1.1175013271987262</v>
      </c>
      <c r="BI200" s="119">
        <v>1.3445216049382716E-2</v>
      </c>
      <c r="BJ200" s="120">
        <v>1.2522907758094075</v>
      </c>
      <c r="BK200" s="83"/>
    </row>
    <row r="201" spans="1:68" ht="15.6" customHeight="1" x14ac:dyDescent="0.3">
      <c r="B201" s="32" t="s">
        <v>251</v>
      </c>
      <c r="C201" s="9" t="s">
        <v>250</v>
      </c>
      <c r="D201" s="21">
        <v>1965</v>
      </c>
      <c r="E201" s="12" t="s">
        <v>1658</v>
      </c>
      <c r="F201" s="106"/>
      <c r="G201" s="298"/>
      <c r="H201" s="64">
        <v>1.2065155807365437</v>
      </c>
      <c r="I201" s="64">
        <f>(((H201-100%)*0.8))+100%</f>
        <v>1.165212464589235</v>
      </c>
      <c r="J201" s="291">
        <f t="shared" si="11"/>
        <v>6.4734025810513046E-2</v>
      </c>
      <c r="K201" s="292">
        <f t="shared" si="16"/>
        <v>0.61304375196726468</v>
      </c>
      <c r="L201" s="144"/>
      <c r="M201" s="390"/>
      <c r="N201" s="72"/>
      <c r="O201" s="178"/>
      <c r="P201" s="72"/>
      <c r="Q201" s="178"/>
      <c r="R201" s="72"/>
      <c r="S201" s="178"/>
      <c r="T201" s="88"/>
      <c r="U201" s="192" t="s">
        <v>1780</v>
      </c>
      <c r="V201" s="64">
        <v>1.2065155807365437</v>
      </c>
      <c r="W201" s="178"/>
      <c r="X201" s="72"/>
      <c r="Y201" s="178"/>
      <c r="Z201" s="72"/>
      <c r="AA201" s="178"/>
      <c r="AB201" s="88"/>
      <c r="AC201" s="176"/>
      <c r="AD201" s="71"/>
      <c r="AE201" s="184"/>
      <c r="AF201" s="71"/>
      <c r="AG201" s="179"/>
      <c r="AH201" s="71"/>
      <c r="AI201" s="179"/>
      <c r="AJ201" s="82"/>
      <c r="AK201" s="266" t="s">
        <v>1211</v>
      </c>
      <c r="AL201" s="267">
        <v>1.0812693498452008</v>
      </c>
      <c r="AM201" s="271"/>
      <c r="AN201" s="267"/>
      <c r="AO201" s="271"/>
      <c r="AP201" s="270"/>
      <c r="AQ201" s="271"/>
      <c r="AR201" s="269"/>
      <c r="AS201" s="153">
        <v>4.7476851851851853E-2</v>
      </c>
      <c r="AT201" s="118">
        <v>1.1403947734222963</v>
      </c>
      <c r="AU201" s="154"/>
      <c r="AV201" s="118"/>
      <c r="AW201" s="155"/>
      <c r="AX201" s="120"/>
      <c r="AY201" s="117"/>
      <c r="AZ201" s="118"/>
      <c r="BA201" s="119"/>
      <c r="BB201" s="118"/>
      <c r="BC201" s="119"/>
      <c r="BD201" s="125"/>
      <c r="BE201" s="117"/>
      <c r="BF201" s="118"/>
      <c r="BG201" s="119"/>
      <c r="BH201" s="118"/>
      <c r="BI201" s="119"/>
      <c r="BJ201" s="120"/>
      <c r="BK201" s="83"/>
    </row>
    <row r="202" spans="1:68" ht="15.6" customHeight="1" x14ac:dyDescent="0.3">
      <c r="B202" s="32" t="s">
        <v>2062</v>
      </c>
      <c r="C202" s="208" t="s">
        <v>2075</v>
      </c>
      <c r="D202" s="209">
        <v>1988</v>
      </c>
      <c r="E202" s="195" t="s">
        <v>2033</v>
      </c>
      <c r="F202" s="207">
        <v>1</v>
      </c>
      <c r="G202" s="301">
        <v>43962</v>
      </c>
      <c r="H202" s="64">
        <v>1.265777321703442</v>
      </c>
      <c r="I202" s="64">
        <f>(((H202-100%)*0.8))+100%</f>
        <v>1.2126218573627536</v>
      </c>
      <c r="J202" s="291">
        <f t="shared" si="11"/>
        <v>6.7367880964597421E-2</v>
      </c>
      <c r="K202" s="292">
        <f t="shared" si="16"/>
        <v>0.61040989681318025</v>
      </c>
      <c r="L202" s="50"/>
      <c r="M202" s="390"/>
      <c r="N202" s="72"/>
      <c r="O202" s="178">
        <v>5.7106481481481564E-2</v>
      </c>
      <c r="P202" s="64">
        <v>1.265777321703442</v>
      </c>
      <c r="Q202" s="178"/>
      <c r="R202" s="72"/>
      <c r="S202" s="178"/>
      <c r="T202" s="88"/>
      <c r="U202" s="191"/>
      <c r="V202" s="54"/>
      <c r="W202" s="179"/>
      <c r="X202" s="54"/>
      <c r="Y202" s="179"/>
      <c r="Z202" s="54"/>
      <c r="AA202" s="179"/>
      <c r="AB202" s="70"/>
      <c r="AC202" s="176"/>
      <c r="AD202" s="54"/>
      <c r="AE202" s="184"/>
      <c r="AF202" s="54"/>
      <c r="AG202" s="179"/>
      <c r="AH202" s="54"/>
      <c r="AI202" s="179"/>
      <c r="AJ202" s="67"/>
      <c r="AK202" s="266"/>
      <c r="AL202" s="267"/>
      <c r="AM202" s="271"/>
      <c r="AN202" s="267"/>
      <c r="AO202" s="271"/>
      <c r="AP202" s="270"/>
      <c r="AQ202" s="271"/>
      <c r="AR202" s="269"/>
      <c r="AS202" s="108"/>
      <c r="AT202" s="61"/>
      <c r="AU202" s="45"/>
      <c r="AV202" s="61"/>
      <c r="AW202" s="46"/>
      <c r="AX202" s="59"/>
      <c r="AY202" s="165"/>
      <c r="AZ202" s="61"/>
      <c r="BA202" s="16"/>
      <c r="BB202" s="61"/>
      <c r="BC202" s="16"/>
      <c r="BD202" s="167"/>
      <c r="BE202" s="165"/>
      <c r="BF202" s="61"/>
      <c r="BG202" s="16"/>
      <c r="BH202" s="61"/>
      <c r="BI202" s="16"/>
      <c r="BJ202" s="59"/>
      <c r="BK202" s="47"/>
    </row>
    <row r="203" spans="1:68" ht="15.6" customHeight="1" x14ac:dyDescent="0.3">
      <c r="B203" s="32" t="s">
        <v>1684</v>
      </c>
      <c r="C203" s="162" t="s">
        <v>1640</v>
      </c>
      <c r="D203" s="145">
        <v>1963</v>
      </c>
      <c r="E203" s="227" t="s">
        <v>1655</v>
      </c>
      <c r="F203" s="106"/>
      <c r="G203" s="298"/>
      <c r="H203" s="63">
        <v>1.2351329131268844</v>
      </c>
      <c r="I203" s="63">
        <v>1.2351329131268844</v>
      </c>
      <c r="J203" s="291">
        <f t="shared" si="11"/>
        <v>6.8618495173715793E-2</v>
      </c>
      <c r="K203" s="292">
        <f t="shared" si="16"/>
        <v>0.60915928260406194</v>
      </c>
      <c r="L203" s="50"/>
      <c r="M203" s="390" t="s">
        <v>2158</v>
      </c>
      <c r="N203" s="63">
        <v>1.2351329131268844</v>
      </c>
      <c r="O203" s="178"/>
      <c r="P203" s="72"/>
      <c r="Q203" s="178"/>
      <c r="R203" s="72"/>
      <c r="S203" s="178"/>
      <c r="T203" s="88"/>
      <c r="U203" s="191" t="s">
        <v>1831</v>
      </c>
      <c r="V203" s="72">
        <v>1.2946175637393764</v>
      </c>
      <c r="W203" s="179"/>
      <c r="X203" s="71"/>
      <c r="Y203" s="179"/>
      <c r="Z203" s="54"/>
      <c r="AA203" s="179"/>
      <c r="AB203" s="70"/>
      <c r="AC203" s="176"/>
      <c r="AD203" s="54"/>
      <c r="AE203" s="184"/>
      <c r="AF203" s="54"/>
      <c r="AG203" s="179"/>
      <c r="AH203" s="54"/>
      <c r="AI203" s="179"/>
      <c r="AJ203" s="67"/>
      <c r="AK203" s="266"/>
      <c r="AL203" s="267"/>
      <c r="AM203" s="271"/>
      <c r="AN203" s="267"/>
      <c r="AO203" s="271"/>
      <c r="AP203" s="270"/>
      <c r="AQ203" s="271"/>
      <c r="AR203" s="269"/>
      <c r="AS203" s="153"/>
      <c r="AT203" s="118"/>
      <c r="AU203" s="154"/>
      <c r="AV203" s="118"/>
      <c r="AW203" s="155"/>
      <c r="AX203" s="120"/>
      <c r="AY203" s="165"/>
      <c r="AZ203" s="61"/>
      <c r="BA203" s="16"/>
      <c r="BB203" s="61"/>
      <c r="BC203" s="16"/>
      <c r="BD203" s="167"/>
      <c r="BE203" s="165"/>
      <c r="BF203" s="61"/>
      <c r="BG203" s="16"/>
      <c r="BH203" s="61"/>
      <c r="BI203" s="16"/>
      <c r="BJ203" s="59"/>
      <c r="BK203" s="47"/>
    </row>
    <row r="204" spans="1:68" ht="15.6" customHeight="1" x14ac:dyDescent="0.3">
      <c r="B204" s="32" t="s">
        <v>253</v>
      </c>
      <c r="C204" s="9" t="s">
        <v>252</v>
      </c>
      <c r="D204" s="21">
        <v>1991</v>
      </c>
      <c r="E204" s="24" t="s">
        <v>735</v>
      </c>
      <c r="F204" s="106"/>
      <c r="G204" s="298"/>
      <c r="H204" s="63">
        <v>1.3667038482989404</v>
      </c>
      <c r="I204" s="63">
        <v>1.3667038482989404</v>
      </c>
      <c r="J204" s="291">
        <f t="shared" ref="J204:J268" si="17">$J$4*I204</f>
        <v>7.5927991572163359E-2</v>
      </c>
      <c r="K204" s="292">
        <f t="shared" si="16"/>
        <v>0.60184978620561436</v>
      </c>
      <c r="L204" s="144"/>
      <c r="M204" s="390"/>
      <c r="N204" s="72"/>
      <c r="O204" s="178"/>
      <c r="P204" s="72"/>
      <c r="Q204" s="178"/>
      <c r="R204" s="72"/>
      <c r="S204" s="178"/>
      <c r="T204" s="88"/>
      <c r="U204" s="192"/>
      <c r="V204" s="72"/>
      <c r="W204" s="178"/>
      <c r="X204" s="72"/>
      <c r="Y204" s="178"/>
      <c r="Z204" s="72"/>
      <c r="AA204" s="178"/>
      <c r="AB204" s="88"/>
      <c r="AC204" s="176">
        <v>5.6724537037037039E-2</v>
      </c>
      <c r="AD204" s="63">
        <v>1.3667038482989404</v>
      </c>
      <c r="AE204" s="184">
        <v>6.2106481481481485E-2</v>
      </c>
      <c r="AF204" s="71">
        <v>1.4653194975423267</v>
      </c>
      <c r="AG204" s="179"/>
      <c r="AH204" s="71"/>
      <c r="AI204" s="179"/>
      <c r="AJ204" s="82"/>
      <c r="AK204" s="266"/>
      <c r="AL204" s="267"/>
      <c r="AM204" s="271">
        <v>5.5601851851851958E-2</v>
      </c>
      <c r="AN204" s="267">
        <v>1.2997835497835548</v>
      </c>
      <c r="AO204" s="271"/>
      <c r="AP204" s="270"/>
      <c r="AQ204" s="271"/>
      <c r="AR204" s="269"/>
      <c r="AS204" s="153"/>
      <c r="AT204" s="118"/>
      <c r="AU204" s="154">
        <v>6.0312499999999998E-2</v>
      </c>
      <c r="AV204" s="118">
        <v>1.3767503302509907</v>
      </c>
      <c r="AW204" s="155"/>
      <c r="AX204" s="120"/>
      <c r="AY204" s="117"/>
      <c r="AZ204" s="118"/>
      <c r="BA204" s="119"/>
      <c r="BB204" s="118"/>
      <c r="BC204" s="119"/>
      <c r="BD204" s="125"/>
      <c r="BE204" s="117"/>
      <c r="BF204" s="118"/>
      <c r="BG204" s="119"/>
      <c r="BH204" s="118"/>
      <c r="BI204" s="119"/>
      <c r="BJ204" s="120"/>
      <c r="BK204" s="83"/>
    </row>
    <row r="205" spans="1:68" s="143" customFormat="1" ht="15.6" customHeight="1" x14ac:dyDescent="0.3">
      <c r="A205"/>
      <c r="B205" s="32" t="s">
        <v>1706</v>
      </c>
      <c r="C205" s="161" t="s">
        <v>1691</v>
      </c>
      <c r="D205" s="21"/>
      <c r="E205" s="26"/>
      <c r="F205" s="106"/>
      <c r="G205" s="298"/>
      <c r="H205" s="164">
        <v>1.2911717062634944</v>
      </c>
      <c r="I205" s="64">
        <f>(((H205-100%)*0.8))+100%</f>
        <v>1.2329373650107955</v>
      </c>
      <c r="J205" s="291">
        <f t="shared" si="17"/>
        <v>6.8496520278377521E-2</v>
      </c>
      <c r="K205" s="292">
        <f t="shared" si="16"/>
        <v>0.60928125749940021</v>
      </c>
      <c r="L205" s="50"/>
      <c r="M205" s="390"/>
      <c r="N205" s="72"/>
      <c r="O205" s="178"/>
      <c r="P205" s="72"/>
      <c r="Q205" s="178"/>
      <c r="R205" s="72"/>
      <c r="S205" s="178"/>
      <c r="T205" s="88"/>
      <c r="U205" s="191"/>
      <c r="V205" s="71"/>
      <c r="W205" s="179"/>
      <c r="X205" s="71"/>
      <c r="Y205" s="179">
        <v>1.4391782407407461E-2</v>
      </c>
      <c r="Z205" s="164">
        <v>1.2911717062634944</v>
      </c>
      <c r="AA205" s="179"/>
      <c r="AB205" s="70"/>
      <c r="AC205" s="176"/>
      <c r="AD205" s="54"/>
      <c r="AE205" s="184"/>
      <c r="AF205" s="54"/>
      <c r="AG205" s="179"/>
      <c r="AH205" s="54"/>
      <c r="AI205" s="179"/>
      <c r="AJ205" s="67"/>
      <c r="AK205" s="266"/>
      <c r="AL205" s="267"/>
      <c r="AM205" s="271"/>
      <c r="AN205" s="267"/>
      <c r="AO205" s="271"/>
      <c r="AP205" s="270"/>
      <c r="AQ205" s="271"/>
      <c r="AR205" s="269"/>
      <c r="AS205" s="153"/>
      <c r="AT205" s="118"/>
      <c r="AU205" s="154"/>
      <c r="AV205" s="118"/>
      <c r="AW205" s="155"/>
      <c r="AX205" s="120"/>
      <c r="AY205" s="165"/>
      <c r="AZ205" s="61"/>
      <c r="BA205" s="16"/>
      <c r="BB205" s="61"/>
      <c r="BC205" s="16"/>
      <c r="BD205" s="167"/>
      <c r="BE205" s="165"/>
      <c r="BF205" s="61"/>
      <c r="BG205" s="16"/>
      <c r="BH205" s="61"/>
      <c r="BI205" s="16"/>
      <c r="BJ205" s="59"/>
      <c r="BK205" s="47"/>
      <c r="BL205"/>
      <c r="BM205"/>
      <c r="BN205"/>
      <c r="BO205"/>
      <c r="BP205"/>
    </row>
    <row r="206" spans="1:68" ht="15.6" customHeight="1" x14ac:dyDescent="0.3">
      <c r="B206" s="32" t="s">
        <v>1877</v>
      </c>
      <c r="C206" s="229" t="s">
        <v>1899</v>
      </c>
      <c r="D206" s="21">
        <v>1980</v>
      </c>
      <c r="E206" s="228" t="s">
        <v>1900</v>
      </c>
      <c r="F206" s="106"/>
      <c r="G206" s="299"/>
      <c r="H206" s="64">
        <v>1.4853771164699885</v>
      </c>
      <c r="I206" s="64">
        <f>(((H206-100%)*0.8))+100%</f>
        <v>1.3883016931759908</v>
      </c>
      <c r="J206" s="291">
        <f t="shared" si="17"/>
        <v>7.7127871843110596E-2</v>
      </c>
      <c r="K206" s="292">
        <f t="shared" si="16"/>
        <v>0.60064990593466705</v>
      </c>
      <c r="L206" s="50"/>
      <c r="M206" s="390"/>
      <c r="N206" s="72"/>
      <c r="O206" s="178">
        <v>6.7013888888888928E-2</v>
      </c>
      <c r="P206" s="64">
        <v>1.4853771164699885</v>
      </c>
      <c r="Q206" s="178"/>
      <c r="R206" s="72"/>
      <c r="S206" s="178"/>
      <c r="T206" s="88"/>
      <c r="U206" s="387"/>
      <c r="V206" s="179"/>
      <c r="W206" s="54"/>
      <c r="X206" s="179"/>
      <c r="Y206" s="54"/>
      <c r="Z206" s="179"/>
      <c r="AA206" s="54"/>
      <c r="AB206" s="230"/>
      <c r="AC206" s="231"/>
      <c r="AD206" s="179"/>
      <c r="AE206" s="56"/>
      <c r="AF206" s="179"/>
      <c r="AG206" s="54"/>
      <c r="AH206" s="179"/>
      <c r="AI206" s="232"/>
      <c r="AJ206" s="230"/>
      <c r="AK206" s="272"/>
      <c r="AL206" s="268"/>
      <c r="AM206" s="270"/>
      <c r="AN206" s="268"/>
      <c r="AO206" s="270"/>
      <c r="AP206" s="271"/>
      <c r="AQ206" s="270"/>
      <c r="AR206" s="273"/>
      <c r="AS206" s="233"/>
      <c r="AT206" s="45"/>
      <c r="AU206" s="61"/>
      <c r="AV206" s="46"/>
      <c r="AW206" s="61"/>
      <c r="AX206" s="234"/>
      <c r="AY206" s="235"/>
      <c r="AZ206" s="16"/>
      <c r="BA206" s="61"/>
      <c r="BB206" s="16"/>
      <c r="BC206" s="61"/>
      <c r="BD206" s="236"/>
      <c r="BE206" s="235"/>
      <c r="BF206" s="16"/>
      <c r="BG206" s="61"/>
      <c r="BH206" s="16"/>
      <c r="BI206" s="61"/>
      <c r="BJ206" s="237"/>
      <c r="BK206" s="47"/>
    </row>
    <row r="207" spans="1:68" ht="15.6" customHeight="1" x14ac:dyDescent="0.3">
      <c r="B207" s="32" t="s">
        <v>1365</v>
      </c>
      <c r="C207" s="38" t="s">
        <v>1331</v>
      </c>
      <c r="D207" s="21">
        <v>1983</v>
      </c>
      <c r="E207" s="12" t="s">
        <v>1393</v>
      </c>
      <c r="F207" s="141"/>
      <c r="G207" s="298"/>
      <c r="H207" s="63">
        <v>1.4351274787535409</v>
      </c>
      <c r="I207" s="63">
        <v>1.4351274787535409</v>
      </c>
      <c r="J207" s="291">
        <f t="shared" si="17"/>
        <v>7.9729304375196708E-2</v>
      </c>
      <c r="K207" s="292">
        <f t="shared" si="16"/>
        <v>0.59804847340258105</v>
      </c>
      <c r="L207" s="144"/>
      <c r="M207" s="390"/>
      <c r="N207" s="72"/>
      <c r="O207" s="178"/>
      <c r="P207" s="72"/>
      <c r="Q207" s="178"/>
      <c r="R207" s="72"/>
      <c r="S207" s="178"/>
      <c r="T207" s="88"/>
      <c r="U207" s="192" t="s">
        <v>1791</v>
      </c>
      <c r="V207" s="63">
        <v>1.4351274787535409</v>
      </c>
      <c r="W207" s="178"/>
      <c r="X207" s="72"/>
      <c r="Y207" s="178"/>
      <c r="Z207" s="72"/>
      <c r="AA207" s="178"/>
      <c r="AB207" s="88"/>
      <c r="AC207" s="176">
        <v>6.0509259259259263E-2</v>
      </c>
      <c r="AD207" s="72">
        <v>1.4578918014500839</v>
      </c>
      <c r="AE207" s="184"/>
      <c r="AF207" s="71"/>
      <c r="AG207" s="179"/>
      <c r="AH207" s="71"/>
      <c r="AI207" s="179"/>
      <c r="AJ207" s="82"/>
      <c r="AK207" s="266"/>
      <c r="AL207" s="267"/>
      <c r="AM207" s="271"/>
      <c r="AN207" s="267"/>
      <c r="AO207" s="271"/>
      <c r="AP207" s="270"/>
      <c r="AQ207" s="271"/>
      <c r="AR207" s="269"/>
      <c r="AS207" s="153"/>
      <c r="AT207" s="118"/>
      <c r="AU207" s="154"/>
      <c r="AV207" s="118"/>
      <c r="AW207" s="155"/>
      <c r="AX207" s="120"/>
      <c r="AY207" s="117"/>
      <c r="AZ207" s="118"/>
      <c r="BA207" s="119"/>
      <c r="BB207" s="118"/>
      <c r="BC207" s="119"/>
      <c r="BD207" s="125"/>
      <c r="BE207" s="117"/>
      <c r="BF207" s="118"/>
      <c r="BG207" s="119"/>
      <c r="BH207" s="118"/>
      <c r="BI207" s="119"/>
      <c r="BJ207" s="120"/>
      <c r="BK207" s="83"/>
    </row>
    <row r="208" spans="1:68" ht="15.6" customHeight="1" x14ac:dyDescent="0.3">
      <c r="B208" s="40" t="s">
        <v>848</v>
      </c>
      <c r="C208" s="9" t="s">
        <v>829</v>
      </c>
      <c r="D208" s="21">
        <v>1963</v>
      </c>
      <c r="E208" s="12" t="s">
        <v>2014</v>
      </c>
      <c r="F208" s="106"/>
      <c r="G208" s="298"/>
      <c r="H208" s="63">
        <v>1.5804329953411898</v>
      </c>
      <c r="I208" s="63">
        <v>1.5804329953411898</v>
      </c>
      <c r="J208" s="291">
        <f t="shared" si="17"/>
        <v>8.7801833074510532E-2</v>
      </c>
      <c r="K208" s="292">
        <f t="shared" si="16"/>
        <v>0.5899759447032672</v>
      </c>
      <c r="L208" s="144"/>
      <c r="M208" s="390" t="s">
        <v>2159</v>
      </c>
      <c r="N208" s="63">
        <v>1.5804329953411898</v>
      </c>
      <c r="O208" s="178"/>
      <c r="P208" s="72"/>
      <c r="Q208" s="178"/>
      <c r="R208" s="72"/>
      <c r="S208" s="178"/>
      <c r="T208" s="88"/>
      <c r="U208" s="192"/>
      <c r="V208" s="72"/>
      <c r="W208" s="178"/>
      <c r="X208" s="72"/>
      <c r="Y208" s="178"/>
      <c r="Z208" s="72"/>
      <c r="AA208" s="178"/>
      <c r="AB208" s="88"/>
      <c r="AC208" s="176">
        <v>6.6643518518518519E-2</v>
      </c>
      <c r="AD208" s="72">
        <v>1.6056887897378695</v>
      </c>
      <c r="AE208" s="184"/>
      <c r="AF208" s="71"/>
      <c r="AG208" s="179"/>
      <c r="AH208" s="71"/>
      <c r="AI208" s="179"/>
      <c r="AJ208" s="82"/>
      <c r="AK208" s="266"/>
      <c r="AL208" s="267"/>
      <c r="AM208" s="271"/>
      <c r="AN208" s="267"/>
      <c r="AO208" s="271"/>
      <c r="AP208" s="270"/>
      <c r="AQ208" s="271"/>
      <c r="AR208" s="269"/>
      <c r="AS208" s="153"/>
      <c r="AT208" s="118"/>
      <c r="AU208" s="154"/>
      <c r="AV208" s="118"/>
      <c r="AW208" s="155"/>
      <c r="AX208" s="120"/>
      <c r="AY208" s="117"/>
      <c r="AZ208" s="118"/>
      <c r="BA208" s="119"/>
      <c r="BB208" s="118"/>
      <c r="BC208" s="119">
        <v>1.8070601851851852E-2</v>
      </c>
      <c r="BD208" s="125">
        <v>1.6321346435291659</v>
      </c>
      <c r="BE208" s="117"/>
      <c r="BF208" s="118"/>
      <c r="BG208" s="119"/>
      <c r="BH208" s="118"/>
      <c r="BI208" s="119"/>
      <c r="BJ208" s="120"/>
      <c r="BK208" s="83"/>
    </row>
    <row r="209" spans="1:68" ht="15.6" customHeight="1" x14ac:dyDescent="0.3">
      <c r="B209" s="32" t="s">
        <v>265</v>
      </c>
      <c r="C209" s="9" t="s">
        <v>264</v>
      </c>
      <c r="D209" s="21">
        <v>1998</v>
      </c>
      <c r="E209" s="24" t="s">
        <v>696</v>
      </c>
      <c r="F209" s="106"/>
      <c r="G209" s="298"/>
      <c r="H209" s="64">
        <v>1.194366982710541</v>
      </c>
      <c r="I209" s="64">
        <f>(((H209-100%)*0.8))+100%</f>
        <v>1.1554935861684328</v>
      </c>
      <c r="J209" s="291">
        <f t="shared" si="17"/>
        <v>6.4194088120468479E-2</v>
      </c>
      <c r="K209" s="292">
        <f t="shared" si="16"/>
        <v>0.61358368965730925</v>
      </c>
      <c r="L209" s="35"/>
      <c r="M209" s="390"/>
      <c r="N209" s="72"/>
      <c r="O209" s="178"/>
      <c r="P209" s="72"/>
      <c r="Q209" s="178"/>
      <c r="R209" s="72"/>
      <c r="S209" s="178"/>
      <c r="T209" s="88"/>
      <c r="U209" s="192"/>
      <c r="V209" s="72"/>
      <c r="W209" s="178"/>
      <c r="X209" s="72"/>
      <c r="Y209" s="178"/>
      <c r="Z209" s="72"/>
      <c r="AA209" s="178"/>
      <c r="AB209" s="88"/>
      <c r="AC209" s="176">
        <v>4.9571759259259253E-2</v>
      </c>
      <c r="AD209" s="64">
        <v>1.194366982710541</v>
      </c>
      <c r="AE209" s="184"/>
      <c r="AF209" s="71"/>
      <c r="AG209" s="179"/>
      <c r="AH209" s="71"/>
      <c r="AI209" s="179"/>
      <c r="AJ209" s="82"/>
      <c r="AK209" s="266"/>
      <c r="AL209" s="267"/>
      <c r="AM209" s="271"/>
      <c r="AN209" s="267"/>
      <c r="AO209" s="271"/>
      <c r="AP209" s="270"/>
      <c r="AQ209" s="271"/>
      <c r="AR209" s="269"/>
      <c r="AS209" s="153">
        <v>5.4606481481481478E-2</v>
      </c>
      <c r="AT209" s="118">
        <v>1.3116485960522655</v>
      </c>
      <c r="AU209" s="154"/>
      <c r="AV209" s="118"/>
      <c r="AW209" s="155"/>
      <c r="AX209" s="120"/>
      <c r="AY209" s="117">
        <v>4.7974537037037045E-2</v>
      </c>
      <c r="AZ209" s="118">
        <v>1.1068090787716958</v>
      </c>
      <c r="BA209" s="119"/>
      <c r="BB209" s="118"/>
      <c r="BC209" s="119">
        <v>1.3610725308641975E-2</v>
      </c>
      <c r="BD209" s="125">
        <v>1.2293191163147259</v>
      </c>
      <c r="BE209" s="117"/>
      <c r="BF209" s="118"/>
      <c r="BG209" s="119"/>
      <c r="BH209" s="118"/>
      <c r="BI209" s="119"/>
      <c r="BJ209" s="120"/>
      <c r="BK209" s="83"/>
    </row>
    <row r="210" spans="1:68" s="143" customFormat="1" ht="15.6" customHeight="1" x14ac:dyDescent="0.3">
      <c r="A210"/>
      <c r="B210" s="32" t="s">
        <v>1363</v>
      </c>
      <c r="C210" s="38" t="s">
        <v>1329</v>
      </c>
      <c r="D210" s="21">
        <v>1980</v>
      </c>
      <c r="E210" s="12" t="s">
        <v>1391</v>
      </c>
      <c r="F210" s="141"/>
      <c r="G210" s="298"/>
      <c r="H210" s="63">
        <v>1.4192929569745139</v>
      </c>
      <c r="I210" s="63">
        <v>1.4192929569745139</v>
      </c>
      <c r="J210" s="291">
        <f t="shared" si="17"/>
        <v>7.8849608720806319E-2</v>
      </c>
      <c r="K210" s="292">
        <f t="shared" si="16"/>
        <v>0.59892816905697144</v>
      </c>
      <c r="L210" s="144"/>
      <c r="M210" s="390" t="s">
        <v>2160</v>
      </c>
      <c r="N210" s="63">
        <v>1.4192929569745139</v>
      </c>
      <c r="O210" s="178"/>
      <c r="P210" s="72"/>
      <c r="Q210" s="178"/>
      <c r="R210" s="72"/>
      <c r="S210" s="178"/>
      <c r="T210" s="88"/>
      <c r="U210" s="192"/>
      <c r="V210" s="72"/>
      <c r="W210" s="178"/>
      <c r="X210" s="72"/>
      <c r="Y210" s="178"/>
      <c r="Z210" s="72"/>
      <c r="AA210" s="178"/>
      <c r="AB210" s="88"/>
      <c r="AC210" s="176">
        <v>5.9768518518518519E-2</v>
      </c>
      <c r="AD210" s="72">
        <v>1.4400446179587285</v>
      </c>
      <c r="AE210" s="184"/>
      <c r="AF210" s="71"/>
      <c r="AG210" s="179"/>
      <c r="AH210" s="71"/>
      <c r="AI210" s="179"/>
      <c r="AJ210" s="82"/>
      <c r="AK210" s="266"/>
      <c r="AL210" s="267"/>
      <c r="AM210" s="271"/>
      <c r="AN210" s="267"/>
      <c r="AO210" s="271"/>
      <c r="AP210" s="270"/>
      <c r="AQ210" s="271"/>
      <c r="AR210" s="269"/>
      <c r="AS210" s="153"/>
      <c r="AT210" s="118"/>
      <c r="AU210" s="154"/>
      <c r="AV210" s="118"/>
      <c r="AW210" s="155"/>
      <c r="AX210" s="121"/>
      <c r="AY210" s="117"/>
      <c r="AZ210" s="118"/>
      <c r="BA210" s="119"/>
      <c r="BB210" s="118"/>
      <c r="BC210" s="119"/>
      <c r="BD210" s="125"/>
      <c r="BE210" s="124"/>
      <c r="BF210" s="118"/>
      <c r="BG210" s="119"/>
      <c r="BH210" s="118"/>
      <c r="BI210" s="119"/>
      <c r="BJ210" s="121"/>
      <c r="BK210" s="83"/>
      <c r="BL210"/>
      <c r="BM210"/>
      <c r="BN210"/>
      <c r="BO210"/>
      <c r="BP210"/>
    </row>
    <row r="211" spans="1:68" x14ac:dyDescent="0.3">
      <c r="B211" s="32" t="s">
        <v>271</v>
      </c>
      <c r="C211" s="472" t="s">
        <v>270</v>
      </c>
      <c r="D211" s="473">
        <v>1997</v>
      </c>
      <c r="E211" s="12" t="s">
        <v>1839</v>
      </c>
      <c r="F211" s="475"/>
      <c r="G211" s="480"/>
      <c r="H211" s="63">
        <v>1.0000014749219015</v>
      </c>
      <c r="I211" s="63">
        <v>1.0000014749219015</v>
      </c>
      <c r="J211" s="291">
        <f t="shared" si="17"/>
        <v>5.5555637495661191E-2</v>
      </c>
      <c r="K211" s="292">
        <f t="shared" si="16"/>
        <v>0.62222214028211653</v>
      </c>
      <c r="L211" s="144"/>
      <c r="M211" s="390" t="s">
        <v>2161</v>
      </c>
      <c r="N211" s="72">
        <v>1.0359002466429161</v>
      </c>
      <c r="O211" s="178"/>
      <c r="P211" s="72"/>
      <c r="Q211" s="178"/>
      <c r="R211" s="72"/>
      <c r="S211" s="178">
        <v>5.4259339287429098E-2</v>
      </c>
      <c r="T211" s="85">
        <v>1.0000014749219015</v>
      </c>
      <c r="U211" s="192"/>
      <c r="V211" s="72"/>
      <c r="W211" s="178"/>
      <c r="X211" s="72"/>
      <c r="Y211" s="178">
        <v>1.2085300925925857E-2</v>
      </c>
      <c r="Z211" s="72">
        <v>1.0842436451237607</v>
      </c>
      <c r="AA211" s="178">
        <v>5.4189814814814774E-2</v>
      </c>
      <c r="AB211" s="88">
        <v>1.0116681071737244</v>
      </c>
      <c r="AC211" s="176">
        <v>4.1516203703703701E-2</v>
      </c>
      <c r="AD211" s="72">
        <v>1.0002788622420524</v>
      </c>
      <c r="AE211" s="179"/>
      <c r="AF211" s="71"/>
      <c r="AG211" s="179">
        <v>1.1666203703703637E-2</v>
      </c>
      <c r="AH211" s="71">
        <v>1.1145191786729183</v>
      </c>
      <c r="AI211" s="179">
        <v>5.2928240740740762E-2</v>
      </c>
      <c r="AJ211" s="88">
        <v>1.0000000000000004</v>
      </c>
      <c r="AK211" s="266" t="s">
        <v>1205</v>
      </c>
      <c r="AL211" s="267">
        <v>1.0448916408668729</v>
      </c>
      <c r="AM211" s="268"/>
      <c r="AN211" s="267"/>
      <c r="AO211" s="268">
        <v>1.1571412037037043E-2</v>
      </c>
      <c r="AP211" s="267">
        <v>1.0511944315935622</v>
      </c>
      <c r="AQ211" s="268">
        <v>5.6392750131282199E-2</v>
      </c>
      <c r="AR211" s="269">
        <v>1</v>
      </c>
      <c r="AS211" s="153">
        <v>4.5104166666666667E-2</v>
      </c>
      <c r="AT211" s="118">
        <v>1.0834028356964136</v>
      </c>
      <c r="AU211" s="154"/>
      <c r="AV211" s="118"/>
      <c r="AW211" s="155"/>
      <c r="AX211" s="121"/>
      <c r="AY211" s="117">
        <v>5.1469907407407402E-2</v>
      </c>
      <c r="AZ211" s="118">
        <v>1.1874499332443256</v>
      </c>
      <c r="BA211" s="119"/>
      <c r="BB211" s="118"/>
      <c r="BC211" s="119"/>
      <c r="BD211" s="120"/>
      <c r="BE211" s="124" t="s">
        <v>589</v>
      </c>
      <c r="BF211" s="118"/>
      <c r="BG211" s="119"/>
      <c r="BH211" s="118"/>
      <c r="BI211" s="119"/>
      <c r="BJ211" s="121"/>
      <c r="BK211" s="90"/>
    </row>
    <row r="212" spans="1:68" ht="15.6" customHeight="1" x14ac:dyDescent="0.3">
      <c r="B212" s="32" t="s">
        <v>273</v>
      </c>
      <c r="C212" s="198" t="s">
        <v>272</v>
      </c>
      <c r="D212" s="196">
        <v>1982</v>
      </c>
      <c r="E212" s="304" t="s">
        <v>719</v>
      </c>
      <c r="F212" s="207">
        <v>1</v>
      </c>
      <c r="G212" s="301">
        <v>43966</v>
      </c>
      <c r="H212" s="63">
        <v>1.2609030271934345</v>
      </c>
      <c r="I212" s="63">
        <v>1.2609030271934345</v>
      </c>
      <c r="J212" s="291">
        <f t="shared" si="17"/>
        <v>7.0050168177413025E-2</v>
      </c>
      <c r="K212" s="292">
        <f t="shared" si="16"/>
        <v>0.60772760960036465</v>
      </c>
      <c r="L212" s="144"/>
      <c r="M212" s="390"/>
      <c r="N212" s="72"/>
      <c r="O212" s="178">
        <v>5.6886574074074048E-2</v>
      </c>
      <c r="P212" s="63">
        <v>1.2609030271934345</v>
      </c>
      <c r="Q212" s="178"/>
      <c r="R212" s="72"/>
      <c r="S212" s="178"/>
      <c r="T212" s="88"/>
      <c r="U212" s="192"/>
      <c r="V212" s="72"/>
      <c r="W212" s="178"/>
      <c r="X212" s="72"/>
      <c r="Y212" s="178"/>
      <c r="Z212" s="72"/>
      <c r="AA212" s="178"/>
      <c r="AB212" s="88"/>
      <c r="AC212" s="176"/>
      <c r="AD212" s="71"/>
      <c r="AE212" s="184">
        <v>5.6944444444444443E-2</v>
      </c>
      <c r="AF212" s="72">
        <v>1.3435281267067176</v>
      </c>
      <c r="AG212" s="179">
        <v>1.4900115740740794E-2</v>
      </c>
      <c r="AH212" s="71">
        <v>1.4234677517442835</v>
      </c>
      <c r="AI212" s="179"/>
      <c r="AJ212" s="82"/>
      <c r="AK212" s="266" t="s">
        <v>1185</v>
      </c>
      <c r="AL212" s="267">
        <v>1.3797729618163053</v>
      </c>
      <c r="AM212" s="271">
        <v>5.7175925925925908E-2</v>
      </c>
      <c r="AN212" s="267">
        <v>1.3365800865800888</v>
      </c>
      <c r="AO212" s="271"/>
      <c r="AP212" s="270"/>
      <c r="AQ212" s="271"/>
      <c r="AR212" s="269"/>
      <c r="AS212" s="153">
        <v>6.7569444444444446E-2</v>
      </c>
      <c r="AT212" s="118">
        <v>1.62301918265221</v>
      </c>
      <c r="AU212" s="154"/>
      <c r="AV212" s="118"/>
      <c r="AW212" s="155"/>
      <c r="AX212" s="120"/>
      <c r="AY212" s="117"/>
      <c r="AZ212" s="118"/>
      <c r="BA212" s="119"/>
      <c r="BB212" s="118"/>
      <c r="BC212" s="119"/>
      <c r="BD212" s="125"/>
      <c r="BE212" s="117"/>
      <c r="BF212" s="118"/>
      <c r="BG212" s="119"/>
      <c r="BH212" s="118"/>
      <c r="BI212" s="119"/>
      <c r="BJ212" s="120"/>
      <c r="BK212" s="83"/>
    </row>
    <row r="213" spans="1:68" ht="15.6" customHeight="1" x14ac:dyDescent="0.3">
      <c r="B213" s="139" t="s">
        <v>1568</v>
      </c>
      <c r="C213" s="19" t="s">
        <v>1515</v>
      </c>
      <c r="D213" s="145">
        <v>1978</v>
      </c>
      <c r="E213" s="31" t="s">
        <v>1516</v>
      </c>
      <c r="F213" s="106"/>
      <c r="G213" s="300"/>
      <c r="H213" s="63">
        <v>1.3370786516853934</v>
      </c>
      <c r="I213" s="63">
        <v>1.3370786516853934</v>
      </c>
      <c r="J213" s="291">
        <f t="shared" si="17"/>
        <v>7.4282147315855182E-2</v>
      </c>
      <c r="K213" s="292">
        <f t="shared" si="16"/>
        <v>0.60349563046192256</v>
      </c>
      <c r="L213" s="169"/>
      <c r="M213" s="390" t="s">
        <v>2162</v>
      </c>
      <c r="N213" s="63">
        <v>1.3370786516853934</v>
      </c>
      <c r="O213" s="178"/>
      <c r="P213" s="72"/>
      <c r="Q213" s="178"/>
      <c r="R213" s="72"/>
      <c r="S213" s="178"/>
      <c r="T213" s="88"/>
      <c r="U213" s="192"/>
      <c r="V213" s="72"/>
      <c r="W213" s="178"/>
      <c r="X213" s="72"/>
      <c r="Y213" s="178"/>
      <c r="Z213" s="72"/>
      <c r="AA213" s="178"/>
      <c r="AB213" s="88"/>
      <c r="AC213" s="176">
        <v>6.1087962962962962E-2</v>
      </c>
      <c r="AD213" s="72">
        <v>1.4718349135527051</v>
      </c>
      <c r="AE213" s="184"/>
      <c r="AF213" s="54"/>
      <c r="AG213" s="179"/>
      <c r="AH213" s="54"/>
      <c r="AI213" s="179"/>
      <c r="AJ213" s="67"/>
      <c r="AK213" s="266"/>
      <c r="AL213" s="267"/>
      <c r="AM213" s="271"/>
      <c r="AN213" s="267"/>
      <c r="AO213" s="271"/>
      <c r="AP213" s="270"/>
      <c r="AQ213" s="271"/>
      <c r="AR213" s="269"/>
      <c r="AS213" s="153"/>
      <c r="AT213" s="118"/>
      <c r="AU213" s="154"/>
      <c r="AV213" s="118"/>
      <c r="AW213" s="155"/>
      <c r="AX213" s="120"/>
      <c r="AY213" s="117"/>
      <c r="AZ213" s="118"/>
      <c r="BA213" s="119"/>
      <c r="BB213" s="118"/>
      <c r="BC213" s="119"/>
      <c r="BD213" s="125"/>
      <c r="BE213" s="117"/>
      <c r="BF213" s="118"/>
      <c r="BG213" s="119"/>
      <c r="BH213" s="118"/>
      <c r="BI213" s="119"/>
      <c r="BJ213" s="120"/>
      <c r="BK213" s="47"/>
    </row>
    <row r="214" spans="1:68" ht="15.6" customHeight="1" x14ac:dyDescent="0.3">
      <c r="B214" s="42" t="s">
        <v>1701</v>
      </c>
      <c r="C214" s="203" t="s">
        <v>1858</v>
      </c>
      <c r="D214" s="196">
        <v>1990</v>
      </c>
      <c r="E214" s="195" t="s">
        <v>2248</v>
      </c>
      <c r="F214" s="207">
        <v>1</v>
      </c>
      <c r="G214" s="301">
        <v>43838</v>
      </c>
      <c r="H214" s="63">
        <v>1.659825551564909</v>
      </c>
      <c r="I214" s="63">
        <v>1.659825551564909</v>
      </c>
      <c r="J214" s="291">
        <f t="shared" si="17"/>
        <v>9.2212530642494933E-2</v>
      </c>
      <c r="K214" s="292">
        <f t="shared" si="16"/>
        <v>0.5855652471352828</v>
      </c>
      <c r="L214" s="144"/>
      <c r="M214" s="390"/>
      <c r="N214" s="72"/>
      <c r="O214" s="178">
        <v>7.4884259259259289E-2</v>
      </c>
      <c r="P214" s="63">
        <v>1.659825551564909</v>
      </c>
      <c r="Q214" s="178"/>
      <c r="R214" s="72"/>
      <c r="S214" s="178">
        <v>9.8576388888888866E-2</v>
      </c>
      <c r="T214" s="88">
        <v>1.8167662116040952</v>
      </c>
      <c r="U214" s="192"/>
      <c r="V214" s="72"/>
      <c r="W214" s="178"/>
      <c r="X214" s="72"/>
      <c r="Y214" s="178"/>
      <c r="Z214" s="72"/>
      <c r="AA214" s="178"/>
      <c r="AB214" s="88"/>
      <c r="AC214" s="175"/>
      <c r="AD214" s="72"/>
      <c r="AE214" s="193"/>
      <c r="AF214" s="72"/>
      <c r="AG214" s="178"/>
      <c r="AH214" s="72"/>
      <c r="AI214" s="178"/>
      <c r="AJ214" s="88"/>
      <c r="AK214" s="266"/>
      <c r="AL214" s="267"/>
      <c r="AM214" s="271"/>
      <c r="AN214" s="267"/>
      <c r="AO214" s="271"/>
      <c r="AP214" s="270"/>
      <c r="AQ214" s="271"/>
      <c r="AR214" s="269"/>
      <c r="AS214" s="153"/>
      <c r="AT214" s="118"/>
      <c r="AU214" s="154"/>
      <c r="AV214" s="118"/>
      <c r="AW214" s="155"/>
      <c r="AX214" s="120"/>
      <c r="AY214" s="117"/>
      <c r="AZ214" s="118"/>
      <c r="BA214" s="119"/>
      <c r="BB214" s="118"/>
      <c r="BC214" s="119"/>
      <c r="BD214" s="125"/>
      <c r="BE214" s="117"/>
      <c r="BF214" s="118"/>
      <c r="BG214" s="119"/>
      <c r="BH214" s="118"/>
      <c r="BI214" s="119"/>
      <c r="BJ214" s="120"/>
      <c r="BK214" s="83"/>
    </row>
    <row r="215" spans="1:68" ht="15.6" customHeight="1" x14ac:dyDescent="0.3">
      <c r="B215" s="32" t="s">
        <v>1744</v>
      </c>
      <c r="C215" s="198" t="s">
        <v>1723</v>
      </c>
      <c r="D215" s="196">
        <v>1986</v>
      </c>
      <c r="E215" s="198" t="s">
        <v>711</v>
      </c>
      <c r="F215" s="207">
        <v>1</v>
      </c>
      <c r="G215" s="301">
        <v>43964</v>
      </c>
      <c r="H215" s="64">
        <v>1.234642497482378</v>
      </c>
      <c r="I215" s="64">
        <f>(((H215-100%)*0.8))+100%</f>
        <v>1.1877139979859024</v>
      </c>
      <c r="J215" s="291">
        <f t="shared" si="17"/>
        <v>6.5984110999216791E-2</v>
      </c>
      <c r="K215" s="292">
        <f t="shared" si="16"/>
        <v>0.61179366677856095</v>
      </c>
      <c r="L215" s="50"/>
      <c r="M215" s="390"/>
      <c r="N215" s="72"/>
      <c r="O215" s="178"/>
      <c r="P215" s="72"/>
      <c r="Q215" s="178"/>
      <c r="R215" s="72"/>
      <c r="S215" s="178"/>
      <c r="T215" s="88"/>
      <c r="U215" s="191"/>
      <c r="V215" s="71"/>
      <c r="W215" s="179">
        <v>5.6759259259259287E-2</v>
      </c>
      <c r="X215" s="64">
        <v>1.234642497482378</v>
      </c>
      <c r="Y215" s="179"/>
      <c r="Z215" s="54"/>
      <c r="AA215" s="179"/>
      <c r="AB215" s="70"/>
      <c r="AC215" s="176"/>
      <c r="AD215" s="54"/>
      <c r="AE215" s="184"/>
      <c r="AF215" s="54"/>
      <c r="AG215" s="179"/>
      <c r="AH215" s="54"/>
      <c r="AI215" s="179"/>
      <c r="AJ215" s="67"/>
      <c r="AK215" s="266"/>
      <c r="AL215" s="267"/>
      <c r="AM215" s="271"/>
      <c r="AN215" s="267"/>
      <c r="AO215" s="271"/>
      <c r="AP215" s="270"/>
      <c r="AQ215" s="271"/>
      <c r="AR215" s="269"/>
      <c r="AS215" s="153"/>
      <c r="AT215" s="118"/>
      <c r="AU215" s="154"/>
      <c r="AV215" s="118"/>
      <c r="AW215" s="155"/>
      <c r="AX215" s="120"/>
      <c r="AY215" s="165"/>
      <c r="AZ215" s="61"/>
      <c r="BA215" s="16"/>
      <c r="BB215" s="61"/>
      <c r="BC215" s="16"/>
      <c r="BD215" s="167"/>
      <c r="BE215" s="165"/>
      <c r="BF215" s="61"/>
      <c r="BG215" s="16"/>
      <c r="BH215" s="61"/>
      <c r="BI215" s="16"/>
      <c r="BJ215" s="59"/>
      <c r="BK215" s="47"/>
    </row>
    <row r="216" spans="1:68" ht="15.6" customHeight="1" x14ac:dyDescent="0.3">
      <c r="B216" s="40" t="s">
        <v>683</v>
      </c>
      <c r="C216" s="9" t="s">
        <v>666</v>
      </c>
      <c r="D216" s="21">
        <v>1976</v>
      </c>
      <c r="E216" s="24" t="s">
        <v>703</v>
      </c>
      <c r="F216" s="106"/>
      <c r="G216" s="298"/>
      <c r="H216" s="63">
        <v>1.2716515609264853</v>
      </c>
      <c r="I216" s="63">
        <v>1.2716515609264853</v>
      </c>
      <c r="J216" s="291">
        <f t="shared" si="17"/>
        <v>7.0647308940360296E-2</v>
      </c>
      <c r="K216" s="292">
        <f t="shared" si="16"/>
        <v>0.60713046883741739</v>
      </c>
      <c r="L216" s="144"/>
      <c r="M216" s="390"/>
      <c r="N216" s="72"/>
      <c r="O216" s="178"/>
      <c r="P216" s="72"/>
      <c r="Q216" s="178"/>
      <c r="R216" s="72"/>
      <c r="S216" s="178"/>
      <c r="T216" s="88"/>
      <c r="U216" s="192"/>
      <c r="V216" s="72"/>
      <c r="W216" s="178">
        <v>5.8460648148148109E-2</v>
      </c>
      <c r="X216" s="63">
        <v>1.2716515609264853</v>
      </c>
      <c r="Y216" s="178"/>
      <c r="Z216" s="72"/>
      <c r="AA216" s="178"/>
      <c r="AB216" s="88"/>
      <c r="AC216" s="176">
        <v>6.0474537037037035E-2</v>
      </c>
      <c r="AD216" s="71">
        <v>1.4570552147239264</v>
      </c>
      <c r="AE216" s="184">
        <v>5.6550925925925921E-2</v>
      </c>
      <c r="AF216" s="72">
        <v>1.334243582741671</v>
      </c>
      <c r="AG216" s="179"/>
      <c r="AH216" s="71"/>
      <c r="AI216" s="179"/>
      <c r="AJ216" s="82"/>
      <c r="AK216" s="266"/>
      <c r="AL216" s="267"/>
      <c r="AM216" s="271">
        <v>5.9942129629629637E-2</v>
      </c>
      <c r="AN216" s="267">
        <v>1.4012445887445917</v>
      </c>
      <c r="AO216" s="271"/>
      <c r="AP216" s="270"/>
      <c r="AQ216" s="271"/>
      <c r="AR216" s="269"/>
      <c r="AS216" s="153">
        <v>6.4803240740740745E-2</v>
      </c>
      <c r="AT216" s="118">
        <v>1.5565749235474005</v>
      </c>
      <c r="AU216" s="154"/>
      <c r="AV216" s="118"/>
      <c r="AW216" s="155"/>
      <c r="AX216" s="120"/>
      <c r="AY216" s="117"/>
      <c r="AZ216" s="118"/>
      <c r="BA216" s="119"/>
      <c r="BB216" s="118"/>
      <c r="BC216" s="119"/>
      <c r="BD216" s="125"/>
      <c r="BE216" s="117"/>
      <c r="BF216" s="118"/>
      <c r="BG216" s="119"/>
      <c r="BH216" s="118"/>
      <c r="BI216" s="119"/>
      <c r="BJ216" s="120"/>
      <c r="BK216" s="83"/>
    </row>
    <row r="217" spans="1:68" ht="15.6" customHeight="1" x14ac:dyDescent="0.3">
      <c r="B217" s="32" t="s">
        <v>1349</v>
      </c>
      <c r="C217" s="38" t="s">
        <v>1315</v>
      </c>
      <c r="D217" s="21">
        <v>1981</v>
      </c>
      <c r="E217" s="12" t="s">
        <v>1381</v>
      </c>
      <c r="F217" s="141"/>
      <c r="G217" s="298"/>
      <c r="H217" s="64">
        <v>1.1397099832682656</v>
      </c>
      <c r="I217" s="64">
        <f>(((H217-100%)*0.8))+100%</f>
        <v>1.1117679866146124</v>
      </c>
      <c r="J217" s="291">
        <f t="shared" si="17"/>
        <v>6.1764888145256241E-2</v>
      </c>
      <c r="K217" s="292">
        <f t="shared" si="16"/>
        <v>0.61601288963252143</v>
      </c>
      <c r="L217" s="144"/>
      <c r="M217" s="390"/>
      <c r="N217" s="72"/>
      <c r="O217" s="178"/>
      <c r="P217" s="72"/>
      <c r="Q217" s="178"/>
      <c r="R217" s="72"/>
      <c r="S217" s="178"/>
      <c r="T217" s="88"/>
      <c r="U217" s="192"/>
      <c r="V217" s="72"/>
      <c r="W217" s="178"/>
      <c r="X217" s="72"/>
      <c r="Y217" s="178"/>
      <c r="Z217" s="72"/>
      <c r="AA217" s="178"/>
      <c r="AB217" s="88"/>
      <c r="AC217" s="176">
        <v>4.7303240740740743E-2</v>
      </c>
      <c r="AD217" s="64">
        <v>1.1397099832682656</v>
      </c>
      <c r="AE217" s="184"/>
      <c r="AF217" s="71"/>
      <c r="AG217" s="179"/>
      <c r="AH217" s="71"/>
      <c r="AI217" s="179"/>
      <c r="AJ217" s="82"/>
      <c r="AK217" s="266"/>
      <c r="AL217" s="267"/>
      <c r="AM217" s="271"/>
      <c r="AN217" s="267"/>
      <c r="AO217" s="271"/>
      <c r="AP217" s="270"/>
      <c r="AQ217" s="271"/>
      <c r="AR217" s="269"/>
      <c r="AS217" s="153"/>
      <c r="AT217" s="118"/>
      <c r="AU217" s="154"/>
      <c r="AV217" s="118"/>
      <c r="AW217" s="155"/>
      <c r="AX217" s="120"/>
      <c r="AY217" s="117"/>
      <c r="AZ217" s="118"/>
      <c r="BA217" s="119"/>
      <c r="BB217" s="118"/>
      <c r="BC217" s="119"/>
      <c r="BD217" s="125"/>
      <c r="BE217" s="117"/>
      <c r="BF217" s="118"/>
      <c r="BG217" s="119"/>
      <c r="BH217" s="118"/>
      <c r="BI217" s="119"/>
      <c r="BJ217" s="120"/>
      <c r="BK217" s="83"/>
    </row>
    <row r="218" spans="1:68" ht="15.6" customHeight="1" x14ac:dyDescent="0.3">
      <c r="B218" s="40" t="s">
        <v>684</v>
      </c>
      <c r="C218" s="9" t="s">
        <v>659</v>
      </c>
      <c r="D218" s="21">
        <v>1998</v>
      </c>
      <c r="E218" s="24" t="s">
        <v>730</v>
      </c>
      <c r="F218" s="106"/>
      <c r="G218" s="298"/>
      <c r="H218" s="64">
        <v>1.3741467576791802</v>
      </c>
      <c r="I218" s="64">
        <f>(((H218-100%)*0.8))+100%</f>
        <v>1.2993174061433441</v>
      </c>
      <c r="J218" s="291">
        <f t="shared" si="17"/>
        <v>7.2184300341296886E-2</v>
      </c>
      <c r="K218" s="292">
        <f t="shared" si="16"/>
        <v>0.60559347743648084</v>
      </c>
      <c r="L218" s="144"/>
      <c r="M218" s="390"/>
      <c r="N218" s="72"/>
      <c r="O218" s="178"/>
      <c r="P218" s="72"/>
      <c r="Q218" s="178"/>
      <c r="R218" s="72"/>
      <c r="S218" s="178">
        <v>7.4560185185185146E-2</v>
      </c>
      <c r="T218" s="87">
        <v>1.3741467576791802</v>
      </c>
      <c r="U218" s="192"/>
      <c r="V218" s="72"/>
      <c r="W218" s="178"/>
      <c r="X218" s="72"/>
      <c r="Y218" s="178"/>
      <c r="Z218" s="72"/>
      <c r="AA218" s="178"/>
      <c r="AB218" s="88"/>
      <c r="AC218" s="176"/>
      <c r="AD218" s="71"/>
      <c r="AE218" s="184"/>
      <c r="AF218" s="71"/>
      <c r="AG218" s="179"/>
      <c r="AH218" s="71"/>
      <c r="AI218" s="179"/>
      <c r="AJ218" s="82"/>
      <c r="AK218" s="266"/>
      <c r="AL218" s="267"/>
      <c r="AM218" s="271"/>
      <c r="AN218" s="267"/>
      <c r="AO218" s="271"/>
      <c r="AP218" s="270"/>
      <c r="AQ218" s="271"/>
      <c r="AR218" s="269"/>
      <c r="AS218" s="153">
        <v>4.3425925925925923E-2</v>
      </c>
      <c r="AT218" s="218">
        <v>1.0430914651098135</v>
      </c>
      <c r="AU218" s="154"/>
      <c r="AV218" s="118"/>
      <c r="AW218" s="155"/>
      <c r="AX218" s="120"/>
      <c r="AY218" s="117"/>
      <c r="AZ218" s="118"/>
      <c r="BA218" s="119"/>
      <c r="BB218" s="118"/>
      <c r="BC218" s="119"/>
      <c r="BD218" s="125"/>
      <c r="BE218" s="117"/>
      <c r="BF218" s="118"/>
      <c r="BG218" s="119"/>
      <c r="BH218" s="118"/>
      <c r="BI218" s="119"/>
      <c r="BJ218" s="120"/>
      <c r="BK218" s="83"/>
    </row>
    <row r="219" spans="1:68" s="143" customFormat="1" ht="15.6" customHeight="1" x14ac:dyDescent="0.3">
      <c r="B219" s="40" t="s">
        <v>2277</v>
      </c>
      <c r="C219" s="198" t="s">
        <v>2279</v>
      </c>
      <c r="D219" s="196"/>
      <c r="E219" s="304"/>
      <c r="F219" s="207">
        <v>1</v>
      </c>
      <c r="G219" s="301">
        <v>43965</v>
      </c>
      <c r="H219" s="72"/>
      <c r="I219" s="72"/>
      <c r="J219" s="437"/>
      <c r="K219" s="429">
        <v>0.59687499999999993</v>
      </c>
      <c r="L219" s="144"/>
      <c r="M219" s="390"/>
      <c r="N219" s="72"/>
      <c r="O219" s="178"/>
      <c r="P219" s="72"/>
      <c r="Q219" s="178"/>
      <c r="R219" s="72"/>
      <c r="S219" s="178"/>
      <c r="T219" s="88"/>
      <c r="U219" s="192"/>
      <c r="V219" s="72"/>
      <c r="W219" s="178"/>
      <c r="X219" s="72"/>
      <c r="Y219" s="178"/>
      <c r="Z219" s="72"/>
      <c r="AA219" s="178"/>
      <c r="AB219" s="88"/>
      <c r="AC219" s="175"/>
      <c r="AD219" s="72"/>
      <c r="AE219" s="193"/>
      <c r="AF219" s="72"/>
      <c r="AG219" s="178"/>
      <c r="AH219" s="72"/>
      <c r="AI219" s="178"/>
      <c r="AJ219" s="88"/>
      <c r="AK219" s="266"/>
      <c r="AL219" s="267"/>
      <c r="AM219" s="271"/>
      <c r="AN219" s="267"/>
      <c r="AO219" s="271"/>
      <c r="AP219" s="270"/>
      <c r="AQ219" s="271"/>
      <c r="AR219" s="269"/>
      <c r="AS219" s="153"/>
      <c r="AT219" s="118"/>
      <c r="AU219" s="154"/>
      <c r="AV219" s="118"/>
      <c r="AW219" s="155"/>
      <c r="AX219" s="120"/>
      <c r="AY219" s="117"/>
      <c r="AZ219" s="118"/>
      <c r="BA219" s="119"/>
      <c r="BB219" s="118"/>
      <c r="BC219" s="119"/>
      <c r="BD219" s="125"/>
      <c r="BE219" s="117"/>
      <c r="BF219" s="118"/>
      <c r="BG219" s="119"/>
      <c r="BH219" s="118"/>
      <c r="BI219" s="119"/>
      <c r="BJ219" s="120"/>
      <c r="BK219" s="210"/>
    </row>
    <row r="220" spans="1:68" ht="15.6" customHeight="1" x14ac:dyDescent="0.3">
      <c r="B220" s="42" t="s">
        <v>892</v>
      </c>
      <c r="C220" s="38" t="s">
        <v>1005</v>
      </c>
      <c r="D220" s="21">
        <v>1978</v>
      </c>
      <c r="E220" s="12" t="s">
        <v>764</v>
      </c>
      <c r="F220" s="106"/>
      <c r="G220" s="300"/>
      <c r="H220" s="63">
        <v>1.0474602360184719</v>
      </c>
      <c r="I220" s="63">
        <v>1.0474602360184719</v>
      </c>
      <c r="J220" s="291">
        <f t="shared" si="17"/>
        <v>5.8192235334359549E-2</v>
      </c>
      <c r="K220" s="292">
        <f t="shared" si="16"/>
        <v>0.61958554244341812</v>
      </c>
      <c r="L220" s="144"/>
      <c r="M220" s="390"/>
      <c r="N220" s="72"/>
      <c r="O220" s="178">
        <v>4.7256944444444393E-2</v>
      </c>
      <c r="P220" s="63">
        <v>1.0474602360184719</v>
      </c>
      <c r="Q220" s="178"/>
      <c r="R220" s="72"/>
      <c r="S220" s="178"/>
      <c r="T220" s="88"/>
      <c r="U220" s="192"/>
      <c r="V220" s="72"/>
      <c r="W220" s="178">
        <v>6.7083333333333384E-2</v>
      </c>
      <c r="X220" s="72">
        <v>1.459214501510576</v>
      </c>
      <c r="Y220" s="178"/>
      <c r="Z220" s="72"/>
      <c r="AA220" s="178"/>
      <c r="AB220" s="88"/>
      <c r="AC220" s="176"/>
      <c r="AD220" s="71"/>
      <c r="AE220" s="184">
        <v>4.3923611111111115E-2</v>
      </c>
      <c r="AF220" s="72">
        <v>1.0363189513926816</v>
      </c>
      <c r="AG220" s="179"/>
      <c r="AH220" s="71"/>
      <c r="AI220" s="179"/>
      <c r="AJ220" s="82"/>
      <c r="AK220" s="266"/>
      <c r="AL220" s="267"/>
      <c r="AM220" s="271">
        <v>4.4641203703703725E-2</v>
      </c>
      <c r="AN220" s="267">
        <v>1.0435606060606086</v>
      </c>
      <c r="AO220" s="271"/>
      <c r="AP220" s="270"/>
      <c r="AQ220" s="271"/>
      <c r="AR220" s="269"/>
      <c r="AS220" s="153"/>
      <c r="AT220" s="118"/>
      <c r="AU220" s="154"/>
      <c r="AV220" s="118"/>
      <c r="AW220" s="155"/>
      <c r="AX220" s="120"/>
      <c r="AY220" s="117"/>
      <c r="AZ220" s="118"/>
      <c r="BA220" s="119"/>
      <c r="BB220" s="118"/>
      <c r="BC220" s="119"/>
      <c r="BD220" s="125"/>
      <c r="BE220" s="117"/>
      <c r="BF220" s="118"/>
      <c r="BG220" s="119"/>
      <c r="BH220" s="118"/>
      <c r="BI220" s="119"/>
      <c r="BJ220" s="120"/>
      <c r="BK220" s="83"/>
    </row>
    <row r="221" spans="1:68" ht="15.6" customHeight="1" x14ac:dyDescent="0.3">
      <c r="B221" s="42" t="s">
        <v>928</v>
      </c>
      <c r="C221" s="38" t="s">
        <v>1040</v>
      </c>
      <c r="D221" s="21"/>
      <c r="E221" s="12" t="s">
        <v>1104</v>
      </c>
      <c r="F221" s="106"/>
      <c r="G221" s="298"/>
      <c r="H221" s="63">
        <v>1.3219111969112047</v>
      </c>
      <c r="I221" s="63">
        <v>1.3219111969112047</v>
      </c>
      <c r="J221" s="291">
        <f t="shared" si="17"/>
        <v>7.3439510939511371E-2</v>
      </c>
      <c r="K221" s="292">
        <f t="shared" si="16"/>
        <v>0.6043382668382663</v>
      </c>
      <c r="L221" s="144"/>
      <c r="M221" s="390"/>
      <c r="N221" s="72"/>
      <c r="O221" s="178"/>
      <c r="P221" s="72"/>
      <c r="Q221" s="178">
        <v>1.5850694444444535E-2</v>
      </c>
      <c r="R221" s="63">
        <v>1.3219111969112047</v>
      </c>
      <c r="S221" s="178"/>
      <c r="T221" s="88"/>
      <c r="U221" s="192"/>
      <c r="V221" s="72"/>
      <c r="W221" s="178"/>
      <c r="X221" s="72"/>
      <c r="Y221" s="178">
        <v>1.7892013888888947E-2</v>
      </c>
      <c r="Z221" s="72">
        <v>1.6051981226117231</v>
      </c>
      <c r="AA221" s="178"/>
      <c r="AB221" s="88"/>
      <c r="AC221" s="176"/>
      <c r="AD221" s="71"/>
      <c r="AE221" s="184"/>
      <c r="AF221" s="71"/>
      <c r="AG221" s="179">
        <v>1.5178472222222128E-2</v>
      </c>
      <c r="AH221" s="72">
        <v>1.4500602616127998</v>
      </c>
      <c r="AI221" s="179"/>
      <c r="AJ221" s="82"/>
      <c r="AK221" s="266"/>
      <c r="AL221" s="267"/>
      <c r="AM221" s="271"/>
      <c r="AN221" s="267"/>
      <c r="AO221" s="271">
        <v>1.4367361111111143E-2</v>
      </c>
      <c r="AP221" s="270">
        <v>1.305189889388914</v>
      </c>
      <c r="AQ221" s="271"/>
      <c r="AR221" s="269"/>
      <c r="AS221" s="153"/>
      <c r="AT221" s="118"/>
      <c r="AU221" s="154"/>
      <c r="AV221" s="118"/>
      <c r="AW221" s="155"/>
      <c r="AX221" s="120"/>
      <c r="AY221" s="117"/>
      <c r="AZ221" s="118"/>
      <c r="BA221" s="119"/>
      <c r="BB221" s="118"/>
      <c r="BC221" s="119"/>
      <c r="BD221" s="125"/>
      <c r="BE221" s="117"/>
      <c r="BF221" s="118"/>
      <c r="BG221" s="119"/>
      <c r="BH221" s="118"/>
      <c r="BI221" s="119"/>
      <c r="BJ221" s="120"/>
      <c r="BK221" s="83"/>
    </row>
    <row r="222" spans="1:68" ht="15.6" customHeight="1" x14ac:dyDescent="0.3">
      <c r="B222" s="32" t="s">
        <v>285</v>
      </c>
      <c r="C222" s="9" t="s">
        <v>284</v>
      </c>
      <c r="D222" s="21"/>
      <c r="E222" s="24"/>
      <c r="F222" s="106"/>
      <c r="G222" s="300"/>
      <c r="H222" s="63">
        <v>1.2706274131274067</v>
      </c>
      <c r="I222" s="63">
        <v>1.2706274131274067</v>
      </c>
      <c r="J222" s="291">
        <f t="shared" si="17"/>
        <v>7.0590411840411482E-2</v>
      </c>
      <c r="K222" s="292">
        <f t="shared" si="16"/>
        <v>0.60718736593736622</v>
      </c>
      <c r="L222" s="144"/>
      <c r="M222" s="390"/>
      <c r="N222" s="72"/>
      <c r="O222" s="178"/>
      <c r="P222" s="72"/>
      <c r="Q222" s="178">
        <v>1.5235763888888809E-2</v>
      </c>
      <c r="R222" s="63">
        <v>1.2706274131274067</v>
      </c>
      <c r="S222" s="178"/>
      <c r="T222" s="88"/>
      <c r="U222" s="192"/>
      <c r="V222" s="72"/>
      <c r="W222" s="178"/>
      <c r="X222" s="72"/>
      <c r="Y222" s="178">
        <v>1.5645949074074128E-2</v>
      </c>
      <c r="Z222" s="72">
        <v>1.4036903970759209</v>
      </c>
      <c r="AA222" s="178"/>
      <c r="AB222" s="88"/>
      <c r="AC222" s="176"/>
      <c r="AD222" s="71"/>
      <c r="AE222" s="184"/>
      <c r="AF222" s="71"/>
      <c r="AG222" s="179">
        <v>1.5257175925925903E-2</v>
      </c>
      <c r="AH222" s="71">
        <v>1.4575791417419546</v>
      </c>
      <c r="AI222" s="179"/>
      <c r="AJ222" s="82"/>
      <c r="AK222" s="266"/>
      <c r="AL222" s="267"/>
      <c r="AM222" s="271"/>
      <c r="AN222" s="267"/>
      <c r="AO222" s="271"/>
      <c r="AP222" s="270"/>
      <c r="AQ222" s="271"/>
      <c r="AR222" s="269"/>
      <c r="AS222" s="153"/>
      <c r="AT222" s="118"/>
      <c r="AU222" s="154"/>
      <c r="AV222" s="118"/>
      <c r="AW222" s="155">
        <v>1.4233796296296295E-2</v>
      </c>
      <c r="AX222" s="120">
        <v>1.2843417113416415</v>
      </c>
      <c r="AY222" s="117"/>
      <c r="AZ222" s="118"/>
      <c r="BA222" s="119"/>
      <c r="BB222" s="118"/>
      <c r="BC222" s="119"/>
      <c r="BD222" s="125"/>
      <c r="BE222" s="117"/>
      <c r="BF222" s="118"/>
      <c r="BG222" s="119"/>
      <c r="BH222" s="118"/>
      <c r="BI222" s="119">
        <v>1.4826003086419756E-2</v>
      </c>
      <c r="BJ222" s="120">
        <v>1.3808976247799063</v>
      </c>
      <c r="BK222" s="83"/>
    </row>
    <row r="223" spans="1:68" ht="15.6" customHeight="1" x14ac:dyDescent="0.3">
      <c r="B223" s="32" t="s">
        <v>287</v>
      </c>
      <c r="C223" s="9" t="s">
        <v>286</v>
      </c>
      <c r="D223" s="21"/>
      <c r="E223" s="24"/>
      <c r="F223" s="106"/>
      <c r="G223" s="298"/>
      <c r="H223" s="63">
        <v>1.2483178268815383</v>
      </c>
      <c r="I223" s="63">
        <v>1.2483178268815383</v>
      </c>
      <c r="J223" s="291">
        <f t="shared" si="17"/>
        <v>6.9350990382307673E-2</v>
      </c>
      <c r="K223" s="292">
        <f t="shared" si="16"/>
        <v>0.60842678739547007</v>
      </c>
      <c r="L223" s="144"/>
      <c r="M223" s="390"/>
      <c r="N223" s="72"/>
      <c r="O223" s="178"/>
      <c r="P223" s="72"/>
      <c r="Q223" s="178"/>
      <c r="R223" s="72"/>
      <c r="S223" s="178"/>
      <c r="T223" s="88"/>
      <c r="U223" s="192"/>
      <c r="V223" s="72"/>
      <c r="W223" s="178"/>
      <c r="X223" s="72"/>
      <c r="Y223" s="178">
        <v>1.3914120370370431E-2</v>
      </c>
      <c r="Z223" s="63">
        <v>1.2483178268815383</v>
      </c>
      <c r="AA223" s="178"/>
      <c r="AB223" s="88"/>
      <c r="AC223" s="176"/>
      <c r="AD223" s="71"/>
      <c r="AE223" s="184"/>
      <c r="AF223" s="71"/>
      <c r="AG223" s="179">
        <v>1.3971064814814804E-2</v>
      </c>
      <c r="AH223" s="71">
        <v>1.3347117946903511</v>
      </c>
      <c r="AI223" s="179"/>
      <c r="AJ223" s="82"/>
      <c r="AK223" s="266"/>
      <c r="AL223" s="267"/>
      <c r="AM223" s="271"/>
      <c r="AN223" s="267"/>
      <c r="AO223" s="271">
        <v>1.3919212962962946E-2</v>
      </c>
      <c r="AP223" s="270">
        <v>1.2644782773268326</v>
      </c>
      <c r="AQ223" s="271"/>
      <c r="AR223" s="269"/>
      <c r="AS223" s="153"/>
      <c r="AT223" s="118"/>
      <c r="AU223" s="154"/>
      <c r="AV223" s="118"/>
      <c r="AW223" s="155">
        <v>1.5728780864197531E-2</v>
      </c>
      <c r="AX223" s="120">
        <v>1.4192369282183386</v>
      </c>
      <c r="AY223" s="117"/>
      <c r="AZ223" s="118"/>
      <c r="BA223" s="119"/>
      <c r="BB223" s="118"/>
      <c r="BC223" s="119"/>
      <c r="BD223" s="125"/>
      <c r="BE223" s="117"/>
      <c r="BF223" s="118"/>
      <c r="BG223" s="119"/>
      <c r="BH223" s="118"/>
      <c r="BI223" s="119"/>
      <c r="BJ223" s="120"/>
      <c r="BK223" s="83"/>
    </row>
    <row r="224" spans="1:68" ht="15.6" customHeight="1" x14ac:dyDescent="0.3">
      <c r="B224" s="32" t="s">
        <v>1972</v>
      </c>
      <c r="C224" s="162" t="s">
        <v>1927</v>
      </c>
      <c r="D224" s="21">
        <v>1969</v>
      </c>
      <c r="E224" s="12" t="s">
        <v>1292</v>
      </c>
      <c r="F224" s="106"/>
      <c r="G224" s="299"/>
      <c r="H224" s="64">
        <v>1.3447519868457114</v>
      </c>
      <c r="I224" s="64">
        <f>(((H224-100%)*0.8))+100%</f>
        <v>1.2758015894765691</v>
      </c>
      <c r="J224" s="291">
        <f t="shared" si="17"/>
        <v>7.0877866082031615E-2</v>
      </c>
      <c r="K224" s="292">
        <f t="shared" si="16"/>
        <v>0.60689991169574609</v>
      </c>
      <c r="L224" s="50"/>
      <c r="M224" s="390" t="s">
        <v>2163</v>
      </c>
      <c r="N224" s="64">
        <v>1.3447519868457114</v>
      </c>
      <c r="O224" s="178"/>
      <c r="P224" s="72"/>
      <c r="Q224" s="178"/>
      <c r="R224" s="72"/>
      <c r="S224" s="178"/>
      <c r="T224" s="88"/>
      <c r="U224" s="387"/>
      <c r="V224" s="179"/>
      <c r="W224" s="54"/>
      <c r="X224" s="179"/>
      <c r="Y224" s="54"/>
      <c r="Z224" s="179"/>
      <c r="AA224" s="54"/>
      <c r="AB224" s="230"/>
      <c r="AC224" s="231"/>
      <c r="AD224" s="179"/>
      <c r="AE224" s="56"/>
      <c r="AF224" s="179"/>
      <c r="AG224" s="54"/>
      <c r="AH224" s="179"/>
      <c r="AI224" s="232"/>
      <c r="AJ224" s="230"/>
      <c r="AK224" s="272"/>
      <c r="AL224" s="268"/>
      <c r="AM224" s="270"/>
      <c r="AN224" s="268"/>
      <c r="AO224" s="270"/>
      <c r="AP224" s="271"/>
      <c r="AQ224" s="270"/>
      <c r="AR224" s="273"/>
      <c r="AS224" s="233"/>
      <c r="AT224" s="45"/>
      <c r="AU224" s="61"/>
      <c r="AV224" s="46"/>
      <c r="AW224" s="61"/>
      <c r="AX224" s="234"/>
      <c r="AY224" s="235"/>
      <c r="AZ224" s="16"/>
      <c r="BA224" s="61"/>
      <c r="BB224" s="16"/>
      <c r="BC224" s="61"/>
      <c r="BD224" s="236"/>
      <c r="BE224" s="235"/>
      <c r="BF224" s="16"/>
      <c r="BG224" s="61"/>
      <c r="BH224" s="16"/>
      <c r="BI224" s="61"/>
      <c r="BJ224" s="237"/>
      <c r="BK224" s="47"/>
    </row>
    <row r="225" spans="1:63" ht="15.6" customHeight="1" x14ac:dyDescent="0.3">
      <c r="B225" s="32" t="s">
        <v>291</v>
      </c>
      <c r="C225" s="9" t="s">
        <v>290</v>
      </c>
      <c r="D225" s="21"/>
      <c r="E225" s="24"/>
      <c r="F225" s="106"/>
      <c r="G225" s="298"/>
      <c r="H225" s="64">
        <v>1.2105409927495818</v>
      </c>
      <c r="I225" s="64">
        <f>(((H225-100%)*0.8))+100%</f>
        <v>1.1684327941996655</v>
      </c>
      <c r="J225" s="291">
        <f t="shared" si="17"/>
        <v>6.4912933011092522E-2</v>
      </c>
      <c r="K225" s="292">
        <f t="shared" si="16"/>
        <v>0.61286484476668512</v>
      </c>
      <c r="L225" s="144"/>
      <c r="M225" s="390"/>
      <c r="N225" s="72"/>
      <c r="O225" s="178"/>
      <c r="P225" s="72"/>
      <c r="Q225" s="178"/>
      <c r="R225" s="72"/>
      <c r="S225" s="178"/>
      <c r="T225" s="88"/>
      <c r="U225" s="192"/>
      <c r="V225" s="72"/>
      <c r="W225" s="178"/>
      <c r="X225" s="72"/>
      <c r="Y225" s="178"/>
      <c r="Z225" s="72"/>
      <c r="AA225" s="178"/>
      <c r="AB225" s="88"/>
      <c r="AC225" s="176">
        <v>5.0243055555555555E-2</v>
      </c>
      <c r="AD225" s="64">
        <v>1.2105409927495818</v>
      </c>
      <c r="AE225" s="184"/>
      <c r="AF225" s="71"/>
      <c r="AG225" s="179"/>
      <c r="AH225" s="71"/>
      <c r="AI225" s="179"/>
      <c r="AJ225" s="82"/>
      <c r="AK225" s="266"/>
      <c r="AL225" s="267"/>
      <c r="AM225" s="271"/>
      <c r="AN225" s="267"/>
      <c r="AO225" s="271"/>
      <c r="AP225" s="270"/>
      <c r="AQ225" s="271"/>
      <c r="AR225" s="269"/>
      <c r="AS225" s="153"/>
      <c r="AT225" s="118"/>
      <c r="AU225" s="154"/>
      <c r="AV225" s="118"/>
      <c r="AW225" s="155"/>
      <c r="AX225" s="120"/>
      <c r="AY225" s="117">
        <v>5.0277777777777775E-2</v>
      </c>
      <c r="AZ225" s="118">
        <v>1.1599465954606141</v>
      </c>
      <c r="BA225" s="119"/>
      <c r="BB225" s="118"/>
      <c r="BC225" s="119"/>
      <c r="BD225" s="125"/>
      <c r="BE225" s="117"/>
      <c r="BF225" s="118"/>
      <c r="BG225" s="119"/>
      <c r="BH225" s="118"/>
      <c r="BI225" s="119"/>
      <c r="BJ225" s="120"/>
      <c r="BK225" s="83"/>
    </row>
    <row r="226" spans="1:63" ht="15.6" customHeight="1" x14ac:dyDescent="0.3">
      <c r="B226" s="32" t="s">
        <v>1364</v>
      </c>
      <c r="C226" s="38" t="s">
        <v>1330</v>
      </c>
      <c r="D226" s="21">
        <v>1981</v>
      </c>
      <c r="E226" s="12" t="s">
        <v>1392</v>
      </c>
      <c r="F226" s="141"/>
      <c r="G226" s="298"/>
      <c r="H226" s="63">
        <v>1.3697061365600698</v>
      </c>
      <c r="I226" s="63">
        <v>1.3697061365600698</v>
      </c>
      <c r="J226" s="291">
        <f t="shared" si="17"/>
        <v>7.6094785364448317E-2</v>
      </c>
      <c r="K226" s="292">
        <f t="shared" si="16"/>
        <v>0.60168299241332934</v>
      </c>
      <c r="L226" s="144"/>
      <c r="M226" s="390"/>
      <c r="N226" s="72"/>
      <c r="O226" s="178"/>
      <c r="P226" s="72"/>
      <c r="Q226" s="178"/>
      <c r="R226" s="72"/>
      <c r="S226" s="178"/>
      <c r="T226" s="88"/>
      <c r="U226" s="192" t="s">
        <v>1792</v>
      </c>
      <c r="V226" s="72">
        <v>1.4444759206798865</v>
      </c>
      <c r="W226" s="178"/>
      <c r="X226" s="72"/>
      <c r="Y226" s="178"/>
      <c r="Z226" s="72"/>
      <c r="AA226" s="178">
        <v>7.3368055555555589E-2</v>
      </c>
      <c r="AB226" s="85">
        <v>1.3697061365600698</v>
      </c>
      <c r="AC226" s="176">
        <v>6.0486111111111109E-2</v>
      </c>
      <c r="AD226" s="72">
        <v>1.4573340769659788</v>
      </c>
      <c r="AE226" s="184"/>
      <c r="AF226" s="71"/>
      <c r="AG226" s="179"/>
      <c r="AH226" s="71"/>
      <c r="AI226" s="179"/>
      <c r="AJ226" s="82"/>
      <c r="AK226" s="266"/>
      <c r="AL226" s="267"/>
      <c r="AM226" s="271"/>
      <c r="AN226" s="267"/>
      <c r="AO226" s="271"/>
      <c r="AP226" s="270"/>
      <c r="AQ226" s="271"/>
      <c r="AR226" s="269"/>
      <c r="AS226" s="153"/>
      <c r="AT226" s="118"/>
      <c r="AU226" s="154"/>
      <c r="AV226" s="118"/>
      <c r="AW226" s="155"/>
      <c r="AX226" s="120"/>
      <c r="AY226" s="117"/>
      <c r="AZ226" s="118"/>
      <c r="BA226" s="119"/>
      <c r="BB226" s="118"/>
      <c r="BC226" s="119"/>
      <c r="BD226" s="125"/>
      <c r="BE226" s="117"/>
      <c r="BF226" s="118"/>
      <c r="BG226" s="119"/>
      <c r="BH226" s="118"/>
      <c r="BI226" s="119"/>
      <c r="BJ226" s="120"/>
      <c r="BK226" s="83"/>
    </row>
    <row r="227" spans="1:63" ht="15.6" customHeight="1" x14ac:dyDescent="0.3">
      <c r="B227" s="32" t="s">
        <v>1357</v>
      </c>
      <c r="C227" s="38" t="s">
        <v>1323</v>
      </c>
      <c r="D227" s="21">
        <v>1970</v>
      </c>
      <c r="E227" s="12" t="s">
        <v>705</v>
      </c>
      <c r="F227" s="141"/>
      <c r="G227" s="298"/>
      <c r="H227" s="64">
        <v>1.2841606246514223</v>
      </c>
      <c r="I227" s="64">
        <f>(((H227-100%)*0.8))+100%</f>
        <v>1.2273284997211378</v>
      </c>
      <c r="J227" s="291">
        <f t="shared" si="17"/>
        <v>6.8184916651174321E-2</v>
      </c>
      <c r="K227" s="292">
        <f t="shared" si="16"/>
        <v>0.60959286112660338</v>
      </c>
      <c r="L227" s="144"/>
      <c r="M227" s="390"/>
      <c r="N227" s="72"/>
      <c r="O227" s="178"/>
      <c r="P227" s="72"/>
      <c r="Q227" s="178"/>
      <c r="R227" s="72"/>
      <c r="S227" s="178"/>
      <c r="T227" s="88"/>
      <c r="U227" s="192"/>
      <c r="V227" s="72"/>
      <c r="W227" s="178"/>
      <c r="X227" s="72"/>
      <c r="Y227" s="178"/>
      <c r="Z227" s="72"/>
      <c r="AA227" s="178"/>
      <c r="AB227" s="88"/>
      <c r="AC227" s="176">
        <v>5.3298611111111116E-2</v>
      </c>
      <c r="AD227" s="64">
        <v>1.2841606246514223</v>
      </c>
      <c r="AE227" s="184"/>
      <c r="AF227" s="71"/>
      <c r="AG227" s="179"/>
      <c r="AH227" s="71"/>
      <c r="AI227" s="179"/>
      <c r="AJ227" s="82"/>
      <c r="AK227" s="266"/>
      <c r="AL227" s="267"/>
      <c r="AM227" s="271"/>
      <c r="AN227" s="267"/>
      <c r="AO227" s="271"/>
      <c r="AP227" s="270"/>
      <c r="AQ227" s="271"/>
      <c r="AR227" s="269"/>
      <c r="AS227" s="153"/>
      <c r="AT227" s="118"/>
      <c r="AU227" s="154"/>
      <c r="AV227" s="118"/>
      <c r="AW227" s="155"/>
      <c r="AX227" s="120"/>
      <c r="AY227" s="117"/>
      <c r="AZ227" s="118"/>
      <c r="BA227" s="119"/>
      <c r="BB227" s="118"/>
      <c r="BC227" s="119"/>
      <c r="BD227" s="125"/>
      <c r="BE227" s="117"/>
      <c r="BF227" s="118"/>
      <c r="BG227" s="119"/>
      <c r="BH227" s="118"/>
      <c r="BI227" s="119"/>
      <c r="BJ227" s="120"/>
      <c r="BK227" s="83"/>
    </row>
    <row r="228" spans="1:63" ht="15.6" customHeight="1" x14ac:dyDescent="0.3">
      <c r="B228" s="32" t="s">
        <v>1379</v>
      </c>
      <c r="C228" s="38" t="s">
        <v>1345</v>
      </c>
      <c r="D228" s="21">
        <v>1989</v>
      </c>
      <c r="E228" s="12" t="s">
        <v>1132</v>
      </c>
      <c r="F228" s="141"/>
      <c r="G228" s="298"/>
      <c r="H228" s="63">
        <v>1.0039040713887339</v>
      </c>
      <c r="I228" s="63">
        <v>1.0039040713887339</v>
      </c>
      <c r="J228" s="291">
        <f t="shared" si="17"/>
        <v>5.5772448410485218E-2</v>
      </c>
      <c r="K228" s="292">
        <f t="shared" si="16"/>
        <v>0.62200532936729247</v>
      </c>
      <c r="L228" s="144"/>
      <c r="M228" s="390"/>
      <c r="N228" s="72"/>
      <c r="O228" s="178"/>
      <c r="P228" s="72"/>
      <c r="Q228" s="178"/>
      <c r="R228" s="72"/>
      <c r="S228" s="178"/>
      <c r="T228" s="88"/>
      <c r="U228" s="192" t="s">
        <v>1793</v>
      </c>
      <c r="V228" s="72">
        <v>1.1640226628895183</v>
      </c>
      <c r="W228" s="178"/>
      <c r="X228" s="72"/>
      <c r="Y228" s="178"/>
      <c r="Z228" s="72"/>
      <c r="AA228" s="178"/>
      <c r="AB228" s="88"/>
      <c r="AC228" s="176">
        <v>4.1666666666666664E-2</v>
      </c>
      <c r="AD228" s="63">
        <v>1.0039040713887339</v>
      </c>
      <c r="AE228" s="184"/>
      <c r="AF228" s="71"/>
      <c r="AG228" s="179"/>
      <c r="AH228" s="71"/>
      <c r="AI228" s="179"/>
      <c r="AJ228" s="82"/>
      <c r="AK228" s="266"/>
      <c r="AL228" s="267"/>
      <c r="AM228" s="271"/>
      <c r="AN228" s="267"/>
      <c r="AO228" s="271"/>
      <c r="AP228" s="270"/>
      <c r="AQ228" s="271"/>
      <c r="AR228" s="269"/>
      <c r="AS228" s="153"/>
      <c r="AT228" s="118"/>
      <c r="AU228" s="154"/>
      <c r="AV228" s="118"/>
      <c r="AW228" s="155"/>
      <c r="AX228" s="120"/>
      <c r="AY228" s="117"/>
      <c r="AZ228" s="118"/>
      <c r="BA228" s="119"/>
      <c r="BB228" s="118"/>
      <c r="BC228" s="119"/>
      <c r="BD228" s="125"/>
      <c r="BE228" s="117"/>
      <c r="BF228" s="118"/>
      <c r="BG228" s="119"/>
      <c r="BH228" s="118"/>
      <c r="BI228" s="119"/>
      <c r="BJ228" s="120"/>
      <c r="BK228" s="83"/>
    </row>
    <row r="229" spans="1:63" ht="15.6" customHeight="1" x14ac:dyDescent="0.3">
      <c r="B229" s="32" t="s">
        <v>1761</v>
      </c>
      <c r="C229" s="198" t="s">
        <v>1263</v>
      </c>
      <c r="D229" s="196">
        <v>1975</v>
      </c>
      <c r="E229" s="304" t="s">
        <v>1266</v>
      </c>
      <c r="F229" s="207">
        <v>1</v>
      </c>
      <c r="G229" s="301">
        <v>43965</v>
      </c>
      <c r="H229" s="63">
        <v>1.2677992277992283</v>
      </c>
      <c r="I229" s="63">
        <v>1.2677992277992283</v>
      </c>
      <c r="J229" s="291">
        <f t="shared" si="17"/>
        <v>7.0433290433290455E-2</v>
      </c>
      <c r="K229" s="292">
        <f t="shared" si="16"/>
        <v>0.6073444873444872</v>
      </c>
      <c r="L229" s="144"/>
      <c r="M229" s="390"/>
      <c r="N229" s="72"/>
      <c r="O229" s="178"/>
      <c r="P229" s="72"/>
      <c r="Q229" s="178">
        <v>1.5201851851851855E-2</v>
      </c>
      <c r="R229" s="63">
        <v>1.2677992277992283</v>
      </c>
      <c r="S229" s="178">
        <v>6.9537037037037064E-2</v>
      </c>
      <c r="T229" s="88">
        <v>1.2815699658703077</v>
      </c>
      <c r="U229" s="192"/>
      <c r="V229" s="72"/>
      <c r="W229" s="178">
        <v>8.6064814814814872E-2</v>
      </c>
      <c r="X229" s="72">
        <v>1.8721047331319258</v>
      </c>
      <c r="Y229" s="178">
        <v>1.4834143518518639E-2</v>
      </c>
      <c r="Z229" s="72">
        <v>1.3308585313174959</v>
      </c>
      <c r="AA229" s="178">
        <v>6.5810185185185222E-2</v>
      </c>
      <c r="AB229" s="88">
        <v>1.2286084701815045</v>
      </c>
      <c r="AC229" s="176"/>
      <c r="AD229" s="71"/>
      <c r="AE229" s="184"/>
      <c r="AF229" s="71"/>
      <c r="AG229" s="179">
        <v>1.5031134259259282E-2</v>
      </c>
      <c r="AH229" s="71">
        <v>1.4359844757239797</v>
      </c>
      <c r="AI229" s="179">
        <v>6.8136574074074141E-2</v>
      </c>
      <c r="AJ229" s="88">
        <v>1.2873387273124901</v>
      </c>
      <c r="AK229" s="266"/>
      <c r="AL229" s="267"/>
      <c r="AM229" s="271"/>
      <c r="AN229" s="267"/>
      <c r="AO229" s="271"/>
      <c r="AP229" s="270"/>
      <c r="AQ229" s="271"/>
      <c r="AR229" s="269"/>
      <c r="AS229" s="153"/>
      <c r="AT229" s="118"/>
      <c r="AU229" s="154"/>
      <c r="AV229" s="118"/>
      <c r="AW229" s="155"/>
      <c r="AX229" s="120"/>
      <c r="AY229" s="117"/>
      <c r="AZ229" s="118"/>
      <c r="BA229" s="119"/>
      <c r="BB229" s="118"/>
      <c r="BC229" s="119"/>
      <c r="BD229" s="125"/>
      <c r="BE229" s="117"/>
      <c r="BF229" s="118"/>
      <c r="BG229" s="119"/>
      <c r="BH229" s="118"/>
      <c r="BI229" s="119"/>
      <c r="BJ229" s="120"/>
      <c r="BK229" s="83"/>
    </row>
    <row r="230" spans="1:63" ht="15.6" customHeight="1" x14ac:dyDescent="0.3">
      <c r="B230" s="139" t="s">
        <v>1597</v>
      </c>
      <c r="C230" s="12" t="s">
        <v>1596</v>
      </c>
      <c r="D230" s="145">
        <v>2002</v>
      </c>
      <c r="E230" s="31" t="s">
        <v>1400</v>
      </c>
      <c r="F230" s="106"/>
      <c r="G230" s="298"/>
      <c r="H230" s="64">
        <v>4.5245398773006142</v>
      </c>
      <c r="I230" s="64">
        <f>(((H230-100%)*0.8))+100%</f>
        <v>3.8196319018404914</v>
      </c>
      <c r="J230" s="291">
        <f t="shared" si="17"/>
        <v>0.21220177232447174</v>
      </c>
      <c r="K230" s="415">
        <v>0.58334490740740741</v>
      </c>
      <c r="L230" s="169"/>
      <c r="M230" s="390"/>
      <c r="N230" s="72"/>
      <c r="O230" s="178"/>
      <c r="P230" s="72"/>
      <c r="Q230" s="178"/>
      <c r="R230" s="72"/>
      <c r="S230" s="178"/>
      <c r="T230" s="88"/>
      <c r="U230" s="192"/>
      <c r="V230" s="72"/>
      <c r="W230" s="178"/>
      <c r="X230" s="72"/>
      <c r="Y230" s="178"/>
      <c r="Z230" s="72"/>
      <c r="AA230" s="178"/>
      <c r="AB230" s="88"/>
      <c r="AC230" s="176">
        <v>0.18778935185185186</v>
      </c>
      <c r="AD230" s="64">
        <v>4.5245398773006142</v>
      </c>
      <c r="AE230" s="184"/>
      <c r="AF230" s="54"/>
      <c r="AG230" s="179"/>
      <c r="AH230" s="54"/>
      <c r="AI230" s="179"/>
      <c r="AJ230" s="67"/>
      <c r="AK230" s="266"/>
      <c r="AL230" s="267"/>
      <c r="AM230" s="271"/>
      <c r="AN230" s="267"/>
      <c r="AO230" s="271"/>
      <c r="AP230" s="270"/>
      <c r="AQ230" s="271"/>
      <c r="AR230" s="269"/>
      <c r="AS230" s="153"/>
      <c r="AT230" s="118"/>
      <c r="AU230" s="154"/>
      <c r="AV230" s="118"/>
      <c r="AW230" s="155"/>
      <c r="AX230" s="120"/>
      <c r="AY230" s="117"/>
      <c r="AZ230" s="118"/>
      <c r="BA230" s="119"/>
      <c r="BB230" s="118"/>
      <c r="BC230" s="119"/>
      <c r="BD230" s="125"/>
      <c r="BE230" s="117"/>
      <c r="BF230" s="118"/>
      <c r="BG230" s="119"/>
      <c r="BH230" s="118"/>
      <c r="BI230" s="119"/>
      <c r="BJ230" s="120"/>
      <c r="BK230" s="47"/>
    </row>
    <row r="231" spans="1:63" ht="15.6" customHeight="1" x14ac:dyDescent="0.3">
      <c r="B231" s="139" t="s">
        <v>1581</v>
      </c>
      <c r="C231" s="19" t="s">
        <v>1536</v>
      </c>
      <c r="D231" s="145">
        <v>1993</v>
      </c>
      <c r="E231" s="31" t="s">
        <v>1400</v>
      </c>
      <c r="F231" s="106"/>
      <c r="G231" s="298"/>
      <c r="H231" s="64">
        <v>1.8745119910764083</v>
      </c>
      <c r="I231" s="64">
        <f>(((H231-100%)*0.8))+100%</f>
        <v>1.6996095928611266</v>
      </c>
      <c r="J231" s="291">
        <f t="shared" si="17"/>
        <v>9.4422755158951474E-2</v>
      </c>
      <c r="K231" s="423">
        <v>0.5837268518518518</v>
      </c>
      <c r="L231" s="169"/>
      <c r="M231" s="390"/>
      <c r="N231" s="72"/>
      <c r="O231" s="178"/>
      <c r="P231" s="72"/>
      <c r="Q231" s="178"/>
      <c r="R231" s="72"/>
      <c r="S231" s="178"/>
      <c r="T231" s="88"/>
      <c r="U231" s="192"/>
      <c r="V231" s="72"/>
      <c r="W231" s="178"/>
      <c r="X231" s="72"/>
      <c r="Y231" s="178"/>
      <c r="Z231" s="72"/>
      <c r="AA231" s="178"/>
      <c r="AB231" s="88"/>
      <c r="AC231" s="176">
        <v>7.7800925925925926E-2</v>
      </c>
      <c r="AD231" s="64">
        <v>1.8745119910764083</v>
      </c>
      <c r="AE231" s="184"/>
      <c r="AF231" s="54"/>
      <c r="AG231" s="179"/>
      <c r="AH231" s="54"/>
      <c r="AI231" s="179"/>
      <c r="AJ231" s="67"/>
      <c r="AK231" s="266"/>
      <c r="AL231" s="267"/>
      <c r="AM231" s="271"/>
      <c r="AN231" s="267"/>
      <c r="AO231" s="271"/>
      <c r="AP231" s="270"/>
      <c r="AQ231" s="271"/>
      <c r="AR231" s="269"/>
      <c r="AS231" s="153"/>
      <c r="AT231" s="118"/>
      <c r="AU231" s="154"/>
      <c r="AV231" s="118"/>
      <c r="AW231" s="155"/>
      <c r="AX231" s="120"/>
      <c r="AY231" s="117"/>
      <c r="AZ231" s="118"/>
      <c r="BA231" s="119"/>
      <c r="BB231" s="118"/>
      <c r="BC231" s="119"/>
      <c r="BD231" s="125"/>
      <c r="BE231" s="117"/>
      <c r="BF231" s="118"/>
      <c r="BG231" s="119"/>
      <c r="BH231" s="118"/>
      <c r="BI231" s="119"/>
      <c r="BJ231" s="120"/>
      <c r="BK231" s="47"/>
    </row>
    <row r="232" spans="1:63" ht="15.6" customHeight="1" x14ac:dyDescent="0.3">
      <c r="B232" s="32" t="s">
        <v>297</v>
      </c>
      <c r="C232" s="198" t="s">
        <v>296</v>
      </c>
      <c r="D232" s="196">
        <v>1976</v>
      </c>
      <c r="E232" s="304" t="s">
        <v>709</v>
      </c>
      <c r="F232" s="207">
        <v>1</v>
      </c>
      <c r="G232" s="301">
        <v>43938</v>
      </c>
      <c r="H232" s="63">
        <v>1.4789635710620868</v>
      </c>
      <c r="I232" s="63">
        <v>1.4789635710620868</v>
      </c>
      <c r="J232" s="291">
        <f t="shared" si="17"/>
        <v>8.2164642836782598E-2</v>
      </c>
      <c r="K232" s="292">
        <f t="shared" ref="K232:K265" si="18">$K$4-$J$4*(I232/$I$4)</f>
        <v>0.5956131349409951</v>
      </c>
      <c r="L232" s="144"/>
      <c r="M232" s="390"/>
      <c r="N232" s="72"/>
      <c r="O232" s="178">
        <v>6.6724537037037068E-2</v>
      </c>
      <c r="P232" s="63">
        <v>1.4789635710620868</v>
      </c>
      <c r="Q232" s="178"/>
      <c r="R232" s="72"/>
      <c r="S232" s="178"/>
      <c r="T232" s="88"/>
      <c r="U232" s="192" t="s">
        <v>1794</v>
      </c>
      <c r="V232" s="72">
        <v>2.0453257790368271</v>
      </c>
      <c r="W232" s="178">
        <v>7.5740740740740775E-2</v>
      </c>
      <c r="X232" s="72">
        <v>1.6475327291037278</v>
      </c>
      <c r="Y232" s="178"/>
      <c r="Z232" s="72"/>
      <c r="AA232" s="178">
        <v>7.9918981481481355E-2</v>
      </c>
      <c r="AB232" s="88">
        <v>1.4920051858254082</v>
      </c>
      <c r="AC232" s="176">
        <v>5.5324074074074074E-2</v>
      </c>
      <c r="AD232" s="72">
        <v>1.3329615170105968</v>
      </c>
      <c r="AE232" s="184">
        <v>5.9189814814814813E-2</v>
      </c>
      <c r="AF232" s="72">
        <v>1.3965046422719825</v>
      </c>
      <c r="AG232" s="179">
        <v>1.832893518518508E-2</v>
      </c>
      <c r="AH232" s="71">
        <v>1.7510366103119237</v>
      </c>
      <c r="AI232" s="179">
        <v>7.7210648148148264E-2</v>
      </c>
      <c r="AJ232" s="82">
        <v>1.4587797944456615</v>
      </c>
      <c r="AK232" s="266"/>
      <c r="AL232" s="267"/>
      <c r="AM232" s="271">
        <v>5.8680555555555625E-2</v>
      </c>
      <c r="AN232" s="267">
        <v>1.3717532467532512</v>
      </c>
      <c r="AO232" s="271">
        <v>1.5783912037036996E-2</v>
      </c>
      <c r="AP232" s="270">
        <v>1.4338751734869859</v>
      </c>
      <c r="AQ232" s="271">
        <v>7.972222222222225E-2</v>
      </c>
      <c r="AR232" s="269">
        <v>1.4136963002625176</v>
      </c>
      <c r="AS232" s="153">
        <v>6.1030092592592594E-2</v>
      </c>
      <c r="AT232" s="118">
        <v>1.465943842090631</v>
      </c>
      <c r="AU232" s="154">
        <v>5.8391203703703702E-2</v>
      </c>
      <c r="AV232" s="118">
        <v>1.3328929986789959</v>
      </c>
      <c r="AW232" s="155">
        <v>1.5637731481481478E-2</v>
      </c>
      <c r="AX232" s="120">
        <v>1.4110213743646867</v>
      </c>
      <c r="AY232" s="117">
        <v>6.6041666666666665E-2</v>
      </c>
      <c r="AZ232" s="118">
        <v>1.5236315086782375</v>
      </c>
      <c r="BA232" s="119">
        <v>6.8761574074074072E-2</v>
      </c>
      <c r="BB232" s="118">
        <v>1.5519853709508884</v>
      </c>
      <c r="BC232" s="119">
        <v>1.8012731481481484E-2</v>
      </c>
      <c r="BD232" s="125">
        <v>1.6269077984528542</v>
      </c>
      <c r="BE232" s="117"/>
      <c r="BF232" s="118"/>
      <c r="BG232" s="119">
        <v>0.10618055555555556</v>
      </c>
      <c r="BH232" s="118">
        <v>1.6234294815076979</v>
      </c>
      <c r="BI232" s="119"/>
      <c r="BJ232" s="120"/>
      <c r="BK232" s="83"/>
    </row>
    <row r="233" spans="1:63" ht="15.6" customHeight="1" x14ac:dyDescent="0.3">
      <c r="B233" s="40" t="s">
        <v>685</v>
      </c>
      <c r="C233" s="9" t="s">
        <v>661</v>
      </c>
      <c r="D233" s="21">
        <v>1999</v>
      </c>
      <c r="E233" s="24" t="s">
        <v>714</v>
      </c>
      <c r="F233" s="106"/>
      <c r="G233" s="298"/>
      <c r="H233" s="64">
        <v>1.0343000557724487</v>
      </c>
      <c r="I233" s="64">
        <f>(((H233-100%)*0.8))+100%</f>
        <v>1.027440044617959</v>
      </c>
      <c r="J233" s="291">
        <f t="shared" si="17"/>
        <v>5.7080002478775496E-2</v>
      </c>
      <c r="K233" s="292">
        <f t="shared" si="18"/>
        <v>0.62069777529900216</v>
      </c>
      <c r="L233" s="144"/>
      <c r="M233" s="390"/>
      <c r="N233" s="72"/>
      <c r="O233" s="178"/>
      <c r="P233" s="72"/>
      <c r="Q233" s="178"/>
      <c r="R233" s="72"/>
      <c r="S233" s="178"/>
      <c r="T233" s="88"/>
      <c r="U233" s="192"/>
      <c r="V233" s="72"/>
      <c r="W233" s="178"/>
      <c r="X233" s="72"/>
      <c r="Y233" s="178"/>
      <c r="Z233" s="72"/>
      <c r="AA233" s="178"/>
      <c r="AB233" s="88"/>
      <c r="AC233" s="176">
        <v>4.2928240740740746E-2</v>
      </c>
      <c r="AD233" s="64">
        <v>1.0343000557724487</v>
      </c>
      <c r="AE233" s="184"/>
      <c r="AF233" s="71"/>
      <c r="AG233" s="179"/>
      <c r="AH233" s="71"/>
      <c r="AI233" s="179"/>
      <c r="AJ233" s="82"/>
      <c r="AK233" s="266"/>
      <c r="AL233" s="267"/>
      <c r="AM233" s="271"/>
      <c r="AN233" s="267"/>
      <c r="AO233" s="271"/>
      <c r="AP233" s="270"/>
      <c r="AQ233" s="271"/>
      <c r="AR233" s="269"/>
      <c r="AS233" s="153">
        <v>4.6365740740740742E-2</v>
      </c>
      <c r="AT233" s="118">
        <v>1.1137058659994439</v>
      </c>
      <c r="AU233" s="154"/>
      <c r="AV233" s="118"/>
      <c r="AW233" s="155"/>
      <c r="AX233" s="120"/>
      <c r="AY233" s="117"/>
      <c r="AZ233" s="118"/>
      <c r="BA233" s="119"/>
      <c r="BB233" s="118"/>
      <c r="BC233" s="119"/>
      <c r="BD233" s="125"/>
      <c r="BE233" s="117"/>
      <c r="BF233" s="118"/>
      <c r="BG233" s="119"/>
      <c r="BH233" s="118"/>
      <c r="BI233" s="119"/>
      <c r="BJ233" s="120"/>
      <c r="BK233" s="83"/>
    </row>
    <row r="234" spans="1:63" ht="15.6" customHeight="1" x14ac:dyDescent="0.3">
      <c r="B234" s="32" t="s">
        <v>1348</v>
      </c>
      <c r="C234" s="38" t="s">
        <v>1314</v>
      </c>
      <c r="D234" s="21">
        <v>1995</v>
      </c>
      <c r="E234" s="12" t="s">
        <v>1105</v>
      </c>
      <c r="F234" s="141"/>
      <c r="G234" s="298"/>
      <c r="H234" s="64">
        <v>1.0939765755716677</v>
      </c>
      <c r="I234" s="64">
        <f>(((H234-100%)*0.8))+100%</f>
        <v>1.0751812604573341</v>
      </c>
      <c r="J234" s="291">
        <f t="shared" si="17"/>
        <v>5.9732292247629666E-2</v>
      </c>
      <c r="K234" s="292">
        <f t="shared" si="18"/>
        <v>0.61804548553014804</v>
      </c>
      <c r="L234" s="144"/>
      <c r="M234" s="390"/>
      <c r="N234" s="72"/>
      <c r="O234" s="178"/>
      <c r="P234" s="72"/>
      <c r="Q234" s="178"/>
      <c r="R234" s="72"/>
      <c r="S234" s="178"/>
      <c r="T234" s="88"/>
      <c r="U234" s="192"/>
      <c r="V234" s="72"/>
      <c r="W234" s="178"/>
      <c r="X234" s="72"/>
      <c r="Y234" s="178"/>
      <c r="Z234" s="72"/>
      <c r="AA234" s="178"/>
      <c r="AB234" s="88"/>
      <c r="AC234" s="176">
        <v>4.5405092592592594E-2</v>
      </c>
      <c r="AD234" s="64">
        <v>1.0939765755716677</v>
      </c>
      <c r="AE234" s="184"/>
      <c r="AF234" s="71"/>
      <c r="AG234" s="179"/>
      <c r="AH234" s="71"/>
      <c r="AI234" s="179"/>
      <c r="AJ234" s="82"/>
      <c r="AK234" s="266"/>
      <c r="AL234" s="267"/>
      <c r="AM234" s="271"/>
      <c r="AN234" s="267"/>
      <c r="AO234" s="271"/>
      <c r="AP234" s="270"/>
      <c r="AQ234" s="271"/>
      <c r="AR234" s="269"/>
      <c r="AS234" s="153"/>
      <c r="AT234" s="118"/>
      <c r="AU234" s="154"/>
      <c r="AV234" s="118"/>
      <c r="AW234" s="155"/>
      <c r="AX234" s="120"/>
      <c r="AY234" s="117"/>
      <c r="AZ234" s="118"/>
      <c r="BA234" s="119"/>
      <c r="BB234" s="118"/>
      <c r="BC234" s="119"/>
      <c r="BD234" s="125"/>
      <c r="BE234" s="117"/>
      <c r="BF234" s="118"/>
      <c r="BG234" s="119"/>
      <c r="BH234" s="118"/>
      <c r="BI234" s="119"/>
      <c r="BJ234" s="120"/>
      <c r="BK234" s="83"/>
    </row>
    <row r="235" spans="1:63" ht="15.6" customHeight="1" x14ac:dyDescent="0.3">
      <c r="B235" s="32" t="s">
        <v>299</v>
      </c>
      <c r="C235" s="9" t="s">
        <v>298</v>
      </c>
      <c r="D235" s="21">
        <v>1979</v>
      </c>
      <c r="E235" s="12" t="s">
        <v>1435</v>
      </c>
      <c r="F235" s="106"/>
      <c r="G235" s="298"/>
      <c r="H235" s="63">
        <v>1.2950230887634699</v>
      </c>
      <c r="I235" s="63">
        <v>1.2950230887634699</v>
      </c>
      <c r="J235" s="291">
        <f t="shared" si="17"/>
        <v>7.1945727153526109E-2</v>
      </c>
      <c r="K235" s="292">
        <f t="shared" si="18"/>
        <v>0.60583205062425161</v>
      </c>
      <c r="L235" s="144"/>
      <c r="M235" s="390" t="s">
        <v>2164</v>
      </c>
      <c r="N235" s="72">
        <v>1.508906549739655</v>
      </c>
      <c r="O235" s="178">
        <v>5.8425925925925881E-2</v>
      </c>
      <c r="P235" s="63">
        <v>1.2950230887634699</v>
      </c>
      <c r="Q235" s="178"/>
      <c r="R235" s="72"/>
      <c r="S235" s="178"/>
      <c r="T235" s="88"/>
      <c r="U235" s="192"/>
      <c r="V235" s="72"/>
      <c r="W235" s="178">
        <v>6.5462962962962945E-2</v>
      </c>
      <c r="X235" s="72">
        <v>1.4239677744209471</v>
      </c>
      <c r="Y235" s="178"/>
      <c r="Z235" s="72"/>
      <c r="AA235" s="178">
        <v>7.3724070534215369E-2</v>
      </c>
      <c r="AB235" s="88">
        <v>1.3763525700423958</v>
      </c>
      <c r="AC235" s="176"/>
      <c r="AD235" s="71"/>
      <c r="AE235" s="184">
        <v>5.6863425925925921E-2</v>
      </c>
      <c r="AF235" s="72">
        <v>1.341616602949208</v>
      </c>
      <c r="AG235" s="179">
        <v>1.5393171296296249E-2</v>
      </c>
      <c r="AH235" s="71">
        <v>1.4705713243180532</v>
      </c>
      <c r="AI235" s="179"/>
      <c r="AJ235" s="82"/>
      <c r="AK235" s="266" t="s">
        <v>1187</v>
      </c>
      <c r="AL235" s="267">
        <v>2.5340557275541795</v>
      </c>
      <c r="AM235" s="271" t="s">
        <v>589</v>
      </c>
      <c r="AN235" s="267">
        <v>0</v>
      </c>
      <c r="AO235" s="271">
        <v>1.4872685185185197E-2</v>
      </c>
      <c r="AP235" s="270">
        <v>1.3510955965849423</v>
      </c>
      <c r="AQ235" s="271">
        <v>7.1404166666666713E-2</v>
      </c>
      <c r="AR235" s="269">
        <v>1.2661940852403539</v>
      </c>
      <c r="AS235" s="153">
        <v>6.1400462962962969E-2</v>
      </c>
      <c r="AT235" s="118">
        <v>1.4748401445649151</v>
      </c>
      <c r="AU235" s="154">
        <v>5.5787037037037031E-2</v>
      </c>
      <c r="AV235" s="118">
        <v>1.2734478203434609</v>
      </c>
      <c r="AW235" s="155">
        <v>1.3890817901234568E-2</v>
      </c>
      <c r="AX235" s="120">
        <v>1.253394137714962</v>
      </c>
      <c r="AY235" s="117">
        <v>5.3136574074074072E-2</v>
      </c>
      <c r="AZ235" s="118">
        <v>1.225901201602136</v>
      </c>
      <c r="BA235" s="119">
        <v>5.1817129629629623E-2</v>
      </c>
      <c r="BB235" s="118">
        <v>1.1695402298850575</v>
      </c>
      <c r="BC235" s="119">
        <v>1.4415895061728396E-2</v>
      </c>
      <c r="BD235" s="125">
        <v>1.3020419541431461</v>
      </c>
      <c r="BE235" s="117">
        <v>5.1898148148148145E-2</v>
      </c>
      <c r="BF235" s="118">
        <v>1.2164948453608249</v>
      </c>
      <c r="BG235" s="119" t="s">
        <v>589</v>
      </c>
      <c r="BH235" s="118"/>
      <c r="BI235" s="119">
        <v>1.7439429012345683E-2</v>
      </c>
      <c r="BJ235" s="120">
        <v>1.6243127672571782</v>
      </c>
      <c r="BK235" s="83"/>
    </row>
    <row r="236" spans="1:63" ht="15.6" customHeight="1" x14ac:dyDescent="0.3">
      <c r="B236" s="32" t="s">
        <v>1449</v>
      </c>
      <c r="C236" s="9" t="s">
        <v>1854</v>
      </c>
      <c r="D236" s="21">
        <v>1980</v>
      </c>
      <c r="E236" s="24" t="s">
        <v>1856</v>
      </c>
      <c r="F236" s="106"/>
      <c r="G236" s="298"/>
      <c r="H236" s="64">
        <v>1.6267470539873938</v>
      </c>
      <c r="I236" s="64">
        <f>(((H236-100%)*0.8))+100%</f>
        <v>1.501397643189915</v>
      </c>
      <c r="J236" s="291">
        <f t="shared" si="17"/>
        <v>8.34109801772175E-2</v>
      </c>
      <c r="K236" s="292">
        <f t="shared" si="18"/>
        <v>0.59436679760056021</v>
      </c>
      <c r="L236" s="144"/>
      <c r="M236" s="390" t="s">
        <v>2165</v>
      </c>
      <c r="N236" s="64">
        <v>1.6267470539873938</v>
      </c>
      <c r="O236" s="178"/>
      <c r="P236" s="72"/>
      <c r="Q236" s="178"/>
      <c r="R236" s="72"/>
      <c r="S236" s="178"/>
      <c r="T236" s="88"/>
      <c r="U236" s="192"/>
      <c r="V236" s="72"/>
      <c r="W236" s="178"/>
      <c r="X236" s="72"/>
      <c r="Y236" s="178"/>
      <c r="Z236" s="72"/>
      <c r="AA236" s="178"/>
      <c r="AB236" s="88"/>
      <c r="AC236" s="176"/>
      <c r="AD236" s="71"/>
      <c r="AE236" s="184"/>
      <c r="AF236" s="72"/>
      <c r="AG236" s="179"/>
      <c r="AH236" s="71"/>
      <c r="AI236" s="179"/>
      <c r="AJ236" s="82"/>
      <c r="AK236" s="266"/>
      <c r="AL236" s="267"/>
      <c r="AM236" s="271"/>
      <c r="AN236" s="267"/>
      <c r="AO236" s="271"/>
      <c r="AP236" s="270"/>
      <c r="AQ236" s="271"/>
      <c r="AR236" s="269"/>
      <c r="AS236" s="153"/>
      <c r="AT236" s="118"/>
      <c r="AU236" s="154"/>
      <c r="AV236" s="118"/>
      <c r="AW236" s="155"/>
      <c r="AX236" s="120"/>
      <c r="AY236" s="117"/>
      <c r="AZ236" s="118"/>
      <c r="BA236" s="119"/>
      <c r="BB236" s="118"/>
      <c r="BC236" s="119"/>
      <c r="BD236" s="125"/>
      <c r="BE236" s="117"/>
      <c r="BF236" s="118"/>
      <c r="BG236" s="119"/>
      <c r="BH236" s="118"/>
      <c r="BI236" s="119"/>
      <c r="BJ236" s="120"/>
      <c r="BK236" s="83"/>
    </row>
    <row r="237" spans="1:63" ht="15.6" customHeight="1" x14ac:dyDescent="0.3">
      <c r="B237" s="32" t="s">
        <v>303</v>
      </c>
      <c r="C237" s="9" t="s">
        <v>302</v>
      </c>
      <c r="D237" s="21">
        <v>1996</v>
      </c>
      <c r="E237" s="12" t="s">
        <v>696</v>
      </c>
      <c r="F237" s="106"/>
      <c r="G237" s="298"/>
      <c r="H237" s="64">
        <v>1.1051338066630256</v>
      </c>
      <c r="I237" s="64">
        <f>(((H237-100%)*0.8))+100%</f>
        <v>1.0841070453304205</v>
      </c>
      <c r="J237" s="291">
        <f t="shared" si="17"/>
        <v>6.0228169185023356E-2</v>
      </c>
      <c r="K237" s="292">
        <f t="shared" si="18"/>
        <v>0.61754960859275432</v>
      </c>
      <c r="L237" s="144"/>
      <c r="M237" s="390"/>
      <c r="N237" s="72"/>
      <c r="O237" s="178"/>
      <c r="P237" s="72"/>
      <c r="Q237" s="178"/>
      <c r="R237" s="72"/>
      <c r="S237" s="178"/>
      <c r="T237" s="88"/>
      <c r="U237" s="192"/>
      <c r="V237" s="72"/>
      <c r="W237" s="178"/>
      <c r="X237" s="72"/>
      <c r="Y237" s="178"/>
      <c r="Z237" s="72"/>
      <c r="AA237" s="178"/>
      <c r="AB237" s="88"/>
      <c r="AC237" s="176"/>
      <c r="AD237" s="71"/>
      <c r="AE237" s="184">
        <v>4.6840277777777779E-2</v>
      </c>
      <c r="AF237" s="64">
        <v>1.1051338066630256</v>
      </c>
      <c r="AG237" s="179"/>
      <c r="AH237" s="71"/>
      <c r="AI237" s="179"/>
      <c r="AJ237" s="82"/>
      <c r="AK237" s="266"/>
      <c r="AL237" s="267"/>
      <c r="AM237" s="271">
        <v>4.9282407407407414E-2</v>
      </c>
      <c r="AN237" s="267">
        <v>1.1520562770562794</v>
      </c>
      <c r="AO237" s="271"/>
      <c r="AP237" s="270"/>
      <c r="AQ237" s="271"/>
      <c r="AR237" s="269"/>
      <c r="AS237" s="153"/>
      <c r="AT237" s="118"/>
      <c r="AU237" s="154"/>
      <c r="AV237" s="118"/>
      <c r="AW237" s="155">
        <v>1.2576003086419754E-2</v>
      </c>
      <c r="AX237" s="120">
        <v>1.1347559702012113</v>
      </c>
      <c r="AY237" s="117"/>
      <c r="AZ237" s="118"/>
      <c r="BA237" s="119"/>
      <c r="BB237" s="118"/>
      <c r="BC237" s="119">
        <v>1.404050925925926E-2</v>
      </c>
      <c r="BD237" s="125">
        <v>1.2681371524148026</v>
      </c>
      <c r="BE237" s="117">
        <v>4.2673611111111114E-2</v>
      </c>
      <c r="BF237" s="118">
        <v>1.000271296798698</v>
      </c>
      <c r="BG237" s="119"/>
      <c r="BH237" s="118"/>
      <c r="BI237" s="119">
        <v>1.2953703703703703E-2</v>
      </c>
      <c r="BJ237" s="120">
        <v>1.2065111933594452</v>
      </c>
      <c r="BK237" s="83"/>
    </row>
    <row r="238" spans="1:63" ht="15.6" customHeight="1" x14ac:dyDescent="0.3">
      <c r="B238" s="32" t="s">
        <v>1886</v>
      </c>
      <c r="C238" s="162" t="s">
        <v>1912</v>
      </c>
      <c r="D238" s="21">
        <v>1987</v>
      </c>
      <c r="E238" s="12" t="s">
        <v>2030</v>
      </c>
      <c r="F238" s="106"/>
      <c r="G238" s="299"/>
      <c r="H238" s="64">
        <v>1.0794738284461498</v>
      </c>
      <c r="I238" s="64">
        <f>(((H238-100%)*0.8))+100%</f>
        <v>1.0635790627569199</v>
      </c>
      <c r="J238" s="291">
        <f t="shared" si="17"/>
        <v>5.9087725708717773E-2</v>
      </c>
      <c r="K238" s="292">
        <f t="shared" si="18"/>
        <v>0.61869005206905991</v>
      </c>
      <c r="L238" s="50"/>
      <c r="M238" s="390" t="s">
        <v>2166</v>
      </c>
      <c r="N238" s="64">
        <v>1.0794738284461498</v>
      </c>
      <c r="O238" s="178"/>
      <c r="P238" s="72"/>
      <c r="Q238" s="178"/>
      <c r="R238" s="72"/>
      <c r="S238" s="178"/>
      <c r="T238" s="88"/>
      <c r="U238" s="387"/>
      <c r="V238" s="179"/>
      <c r="W238" s="54"/>
      <c r="X238" s="179"/>
      <c r="Y238" s="54"/>
      <c r="Z238" s="179"/>
      <c r="AA238" s="54"/>
      <c r="AB238" s="230"/>
      <c r="AC238" s="231"/>
      <c r="AD238" s="179"/>
      <c r="AE238" s="56"/>
      <c r="AF238" s="179"/>
      <c r="AG238" s="54"/>
      <c r="AH238" s="179"/>
      <c r="AI238" s="232"/>
      <c r="AJ238" s="230"/>
      <c r="AK238" s="272"/>
      <c r="AL238" s="268"/>
      <c r="AM238" s="270"/>
      <c r="AN238" s="268"/>
      <c r="AO238" s="270"/>
      <c r="AP238" s="271"/>
      <c r="AQ238" s="270"/>
      <c r="AR238" s="273"/>
      <c r="AS238" s="233"/>
      <c r="AT238" s="45"/>
      <c r="AU238" s="61"/>
      <c r="AV238" s="46"/>
      <c r="AW238" s="61"/>
      <c r="AX238" s="234"/>
      <c r="AY238" s="235"/>
      <c r="AZ238" s="16"/>
      <c r="BA238" s="61"/>
      <c r="BB238" s="16"/>
      <c r="BC238" s="61"/>
      <c r="BD238" s="236"/>
      <c r="BE238" s="235"/>
      <c r="BF238" s="16"/>
      <c r="BG238" s="61"/>
      <c r="BH238" s="16"/>
      <c r="BI238" s="61"/>
      <c r="BJ238" s="237"/>
      <c r="BK238" s="47"/>
    </row>
    <row r="239" spans="1:63" ht="15.6" customHeight="1" x14ac:dyDescent="0.3">
      <c r="B239" s="32" t="s">
        <v>305</v>
      </c>
      <c r="C239" s="478" t="s">
        <v>304</v>
      </c>
      <c r="D239" s="477">
        <v>1981</v>
      </c>
      <c r="E239" s="435" t="s">
        <v>1613</v>
      </c>
      <c r="F239" s="479">
        <v>1</v>
      </c>
      <c r="G239" s="482">
        <v>43966</v>
      </c>
      <c r="H239" s="63">
        <v>1.206568712186691</v>
      </c>
      <c r="I239" s="63">
        <v>1.206568712186691</v>
      </c>
      <c r="J239" s="291">
        <f t="shared" si="17"/>
        <v>6.7031595121482837E-2</v>
      </c>
      <c r="K239" s="292">
        <f t="shared" si="18"/>
        <v>0.61074618265629488</v>
      </c>
      <c r="L239" s="144"/>
      <c r="M239" s="390" t="s">
        <v>2167</v>
      </c>
      <c r="N239" s="72">
        <v>1.2592491093450262</v>
      </c>
      <c r="O239" s="178"/>
      <c r="P239" s="72"/>
      <c r="Q239" s="178"/>
      <c r="R239" s="72"/>
      <c r="S239" s="178"/>
      <c r="T239" s="88"/>
      <c r="U239" s="192"/>
      <c r="V239" s="72"/>
      <c r="W239" s="178"/>
      <c r="X239" s="72"/>
      <c r="Y239" s="178"/>
      <c r="Z239" s="72"/>
      <c r="AA239" s="178">
        <v>6.4629629629629703E-2</v>
      </c>
      <c r="AB239" s="85">
        <v>1.206568712186691</v>
      </c>
      <c r="AC239" s="176">
        <v>5.6539351851851855E-2</v>
      </c>
      <c r="AD239" s="71">
        <v>1.3622420524261016</v>
      </c>
      <c r="AE239" s="184"/>
      <c r="AF239" s="71"/>
      <c r="AG239" s="179"/>
      <c r="AH239" s="71"/>
      <c r="AI239" s="179"/>
      <c r="AJ239" s="82"/>
      <c r="AK239" s="266"/>
      <c r="AL239" s="267"/>
      <c r="AM239" s="271"/>
      <c r="AN239" s="267"/>
      <c r="AO239" s="271"/>
      <c r="AP239" s="270"/>
      <c r="AQ239" s="271"/>
      <c r="AR239" s="269"/>
      <c r="AS239" s="153">
        <v>4.3819444444444446E-2</v>
      </c>
      <c r="AT239" s="118">
        <v>1.0525437864887406</v>
      </c>
      <c r="AU239" s="154"/>
      <c r="AV239" s="118"/>
      <c r="AW239" s="155">
        <v>1.184567901234568E-2</v>
      </c>
      <c r="AX239" s="120">
        <v>1.0688574810276406</v>
      </c>
      <c r="AY239" s="117">
        <v>4.5428240740740734E-2</v>
      </c>
      <c r="AZ239" s="118">
        <v>1.0480640854472629</v>
      </c>
      <c r="BA239" s="119"/>
      <c r="BB239" s="118"/>
      <c r="BC239" s="119">
        <v>1.542361111111111E-2</v>
      </c>
      <c r="BD239" s="125">
        <v>1.3930587497386577</v>
      </c>
      <c r="BE239" s="117"/>
      <c r="BF239" s="118"/>
      <c r="BG239" s="119"/>
      <c r="BH239" s="118"/>
      <c r="BI239" s="119"/>
      <c r="BJ239" s="120"/>
      <c r="BK239" s="83"/>
    </row>
    <row r="240" spans="1:63" ht="15.6" customHeight="1" x14ac:dyDescent="0.3">
      <c r="A240" s="22"/>
      <c r="B240" s="32" t="s">
        <v>309</v>
      </c>
      <c r="C240" s="198" t="s">
        <v>308</v>
      </c>
      <c r="D240" s="196">
        <v>1978</v>
      </c>
      <c r="E240" s="304" t="s">
        <v>1613</v>
      </c>
      <c r="F240" s="207">
        <v>1</v>
      </c>
      <c r="G240" s="301">
        <v>43962</v>
      </c>
      <c r="H240" s="63">
        <v>1.1793227296049293</v>
      </c>
      <c r="I240" s="63">
        <v>1.1793227296049293</v>
      </c>
      <c r="J240" s="291">
        <f t="shared" si="17"/>
        <v>6.5517929422496068E-2</v>
      </c>
      <c r="K240" s="292">
        <f t="shared" si="18"/>
        <v>0.61225984835528169</v>
      </c>
      <c r="L240" s="144"/>
      <c r="M240" s="390" t="s">
        <v>2123</v>
      </c>
      <c r="N240" s="72" t="s">
        <v>589</v>
      </c>
      <c r="O240" s="178">
        <v>5.3206018518518583E-2</v>
      </c>
      <c r="P240" s="63">
        <v>1.1793227296049293</v>
      </c>
      <c r="Q240" s="178"/>
      <c r="R240" s="72"/>
      <c r="S240" s="178">
        <v>6.7233796296296222E-2</v>
      </c>
      <c r="T240" s="88">
        <v>1.2391211604095549</v>
      </c>
      <c r="U240" s="192" t="s">
        <v>1795</v>
      </c>
      <c r="V240" s="72">
        <v>1.3875354107648723</v>
      </c>
      <c r="W240" s="178">
        <v>5.7060185185185186E-2</v>
      </c>
      <c r="X240" s="86">
        <v>1.241188318227594</v>
      </c>
      <c r="Y240" s="178">
        <v>1.5591898148148209E-2</v>
      </c>
      <c r="Z240" s="72">
        <v>1.398841169629502</v>
      </c>
      <c r="AA240" s="178">
        <v>6.8275462962962941E-2</v>
      </c>
      <c r="AB240" s="88">
        <v>1.2746326707000859</v>
      </c>
      <c r="AC240" s="176"/>
      <c r="AD240" s="71"/>
      <c r="AE240" s="184">
        <v>5.454861111111111E-2</v>
      </c>
      <c r="AF240" s="72">
        <v>1.2870016384489349</v>
      </c>
      <c r="AG240" s="179"/>
      <c r="AH240" s="71"/>
      <c r="AI240" s="179"/>
      <c r="AJ240" s="82"/>
      <c r="AK240" s="266"/>
      <c r="AL240" s="267"/>
      <c r="AM240" s="271">
        <v>5.6365740740740744E-2</v>
      </c>
      <c r="AN240" s="267">
        <v>1.3176406926406954</v>
      </c>
      <c r="AO240" s="271"/>
      <c r="AP240" s="270"/>
      <c r="AQ240" s="271"/>
      <c r="AR240" s="269"/>
      <c r="AS240" s="153"/>
      <c r="AT240" s="118"/>
      <c r="AU240" s="154">
        <v>6.2638888888888897E-2</v>
      </c>
      <c r="AV240" s="118">
        <v>1.4298546895640689</v>
      </c>
      <c r="AW240" s="155"/>
      <c r="AX240" s="120"/>
      <c r="AY240" s="117"/>
      <c r="AZ240" s="118"/>
      <c r="BA240" s="119"/>
      <c r="BB240" s="118"/>
      <c r="BC240" s="119"/>
      <c r="BD240" s="125"/>
      <c r="BE240" s="117"/>
      <c r="BF240" s="118"/>
      <c r="BG240" s="119"/>
      <c r="BH240" s="118"/>
      <c r="BI240" s="119"/>
      <c r="BJ240" s="120"/>
      <c r="BK240" s="83"/>
    </row>
    <row r="241" spans="1:63" ht="15.6" customHeight="1" x14ac:dyDescent="0.3">
      <c r="B241" s="139" t="s">
        <v>1560</v>
      </c>
      <c r="C241" s="19" t="s">
        <v>1503</v>
      </c>
      <c r="D241" s="145">
        <v>1970</v>
      </c>
      <c r="E241" s="31" t="s">
        <v>1103</v>
      </c>
      <c r="F241" s="106"/>
      <c r="G241" s="298"/>
      <c r="H241" s="63">
        <v>1.1677171827898056</v>
      </c>
      <c r="I241" s="63">
        <v>1.1677171827898056</v>
      </c>
      <c r="J241" s="291">
        <f t="shared" si="17"/>
        <v>6.4873176821655859E-2</v>
      </c>
      <c r="K241" s="292">
        <f t="shared" si="18"/>
        <v>0.61290460095612187</v>
      </c>
      <c r="L241" s="169"/>
      <c r="M241" s="390" t="s">
        <v>2168</v>
      </c>
      <c r="N241" s="63">
        <v>1.1677171827898056</v>
      </c>
      <c r="O241" s="178"/>
      <c r="P241" s="72"/>
      <c r="Q241" s="178"/>
      <c r="R241" s="72"/>
      <c r="S241" s="178"/>
      <c r="T241" s="88"/>
      <c r="U241" s="192"/>
      <c r="V241" s="72"/>
      <c r="W241" s="178"/>
      <c r="X241" s="72"/>
      <c r="Y241" s="178"/>
      <c r="Z241" s="72"/>
      <c r="AA241" s="178"/>
      <c r="AB241" s="88"/>
      <c r="AC241" s="176">
        <v>5.002314814814815E-2</v>
      </c>
      <c r="AD241" s="72">
        <v>1.2052426101505858</v>
      </c>
      <c r="AE241" s="184"/>
      <c r="AF241" s="54"/>
      <c r="AG241" s="179"/>
      <c r="AH241" s="54"/>
      <c r="AI241" s="179"/>
      <c r="AJ241" s="67"/>
      <c r="AK241" s="266"/>
      <c r="AL241" s="267"/>
      <c r="AM241" s="271"/>
      <c r="AN241" s="267"/>
      <c r="AO241" s="271"/>
      <c r="AP241" s="270"/>
      <c r="AQ241" s="271"/>
      <c r="AR241" s="269"/>
      <c r="AS241" s="153"/>
      <c r="AT241" s="118"/>
      <c r="AU241" s="154"/>
      <c r="AV241" s="118"/>
      <c r="AW241" s="155"/>
      <c r="AX241" s="120"/>
      <c r="AY241" s="117"/>
      <c r="AZ241" s="118"/>
      <c r="BA241" s="119"/>
      <c r="BB241" s="118"/>
      <c r="BC241" s="119"/>
      <c r="BD241" s="125"/>
      <c r="BE241" s="117"/>
      <c r="BF241" s="118"/>
      <c r="BG241" s="119"/>
      <c r="BH241" s="118"/>
      <c r="BI241" s="119"/>
      <c r="BJ241" s="120"/>
      <c r="BK241" s="47"/>
    </row>
    <row r="242" spans="1:63" ht="15.6" customHeight="1" x14ac:dyDescent="0.3">
      <c r="B242" s="32" t="s">
        <v>1369</v>
      </c>
      <c r="C242" s="38" t="s">
        <v>1335</v>
      </c>
      <c r="D242" s="21">
        <v>1964</v>
      </c>
      <c r="E242" s="224" t="s">
        <v>1397</v>
      </c>
      <c r="F242" s="141"/>
      <c r="G242" s="298"/>
      <c r="H242" s="64">
        <v>1.5306748466257667</v>
      </c>
      <c r="I242" s="64">
        <f>(((H242-100%)*0.8))+100%</f>
        <v>1.4245398773006133</v>
      </c>
      <c r="J242" s="291">
        <f t="shared" si="17"/>
        <v>7.9141104294478515E-2</v>
      </c>
      <c r="K242" s="292">
        <f t="shared" si="18"/>
        <v>0.59863667348329919</v>
      </c>
      <c r="L242" s="144"/>
      <c r="M242" s="390"/>
      <c r="N242" s="72"/>
      <c r="O242" s="178"/>
      <c r="P242" s="72"/>
      <c r="Q242" s="178"/>
      <c r="R242" s="72"/>
      <c r="S242" s="178"/>
      <c r="T242" s="88"/>
      <c r="U242" s="192"/>
      <c r="V242" s="72"/>
      <c r="W242" s="178"/>
      <c r="X242" s="72"/>
      <c r="Y242" s="178"/>
      <c r="Z242" s="72"/>
      <c r="AA242" s="178"/>
      <c r="AB242" s="88"/>
      <c r="AC242" s="176">
        <v>6.3530092592592582E-2</v>
      </c>
      <c r="AD242" s="64">
        <v>1.5306748466257667</v>
      </c>
      <c r="AE242" s="184"/>
      <c r="AF242" s="71"/>
      <c r="AG242" s="179"/>
      <c r="AH242" s="71"/>
      <c r="AI242" s="179"/>
      <c r="AJ242" s="82"/>
      <c r="AK242" s="266"/>
      <c r="AL242" s="267"/>
      <c r="AM242" s="271"/>
      <c r="AN242" s="267"/>
      <c r="AO242" s="271"/>
      <c r="AP242" s="270"/>
      <c r="AQ242" s="271"/>
      <c r="AR242" s="269"/>
      <c r="AS242" s="153"/>
      <c r="AT242" s="118"/>
      <c r="AU242" s="154"/>
      <c r="AV242" s="118"/>
      <c r="AW242" s="155"/>
      <c r="AX242" s="120"/>
      <c r="AY242" s="117"/>
      <c r="AZ242" s="118"/>
      <c r="BA242" s="119"/>
      <c r="BB242" s="118"/>
      <c r="BC242" s="119"/>
      <c r="BD242" s="125"/>
      <c r="BE242" s="117"/>
      <c r="BF242" s="118"/>
      <c r="BG242" s="119"/>
      <c r="BH242" s="118"/>
      <c r="BI242" s="119"/>
      <c r="BJ242" s="120"/>
      <c r="BK242" s="83"/>
    </row>
    <row r="243" spans="1:63" ht="15.6" customHeight="1" x14ac:dyDescent="0.3">
      <c r="B243" s="139" t="s">
        <v>1548</v>
      </c>
      <c r="C243" s="19" t="s">
        <v>1483</v>
      </c>
      <c r="D243" s="145">
        <v>1999</v>
      </c>
      <c r="E243" s="31" t="s">
        <v>1484</v>
      </c>
      <c r="F243" s="106"/>
      <c r="G243" s="298"/>
      <c r="H243" s="63">
        <v>1.2644560153466706</v>
      </c>
      <c r="I243" s="63">
        <v>1.2644560153466706</v>
      </c>
      <c r="J243" s="291">
        <f t="shared" si="17"/>
        <v>7.0247556408148365E-2</v>
      </c>
      <c r="K243" s="292">
        <f t="shared" si="18"/>
        <v>0.60753022136962931</v>
      </c>
      <c r="L243" s="169"/>
      <c r="M243" s="390" t="s">
        <v>2169</v>
      </c>
      <c r="N243" s="63">
        <v>1.2644560153466706</v>
      </c>
      <c r="O243" s="178"/>
      <c r="P243" s="72"/>
      <c r="Q243" s="178"/>
      <c r="R243" s="72"/>
      <c r="S243" s="178"/>
      <c r="T243" s="88"/>
      <c r="U243" s="192"/>
      <c r="V243" s="72"/>
      <c r="W243" s="178"/>
      <c r="X243" s="72"/>
      <c r="Y243" s="178"/>
      <c r="Z243" s="72"/>
      <c r="AA243" s="178"/>
      <c r="AB243" s="88"/>
      <c r="AC243" s="176">
        <v>5.9282407407407402E-2</v>
      </c>
      <c r="AD243" s="72">
        <v>1.4283324037925265</v>
      </c>
      <c r="AE243" s="184"/>
      <c r="AF243" s="54"/>
      <c r="AG243" s="179"/>
      <c r="AH243" s="54"/>
      <c r="AI243" s="179"/>
      <c r="AJ243" s="67"/>
      <c r="AK243" s="266"/>
      <c r="AL243" s="267"/>
      <c r="AM243" s="271"/>
      <c r="AN243" s="267"/>
      <c r="AO243" s="271"/>
      <c r="AP243" s="270"/>
      <c r="AQ243" s="271"/>
      <c r="AR243" s="269"/>
      <c r="AS243" s="153"/>
      <c r="AT243" s="118"/>
      <c r="AU243" s="154"/>
      <c r="AV243" s="118"/>
      <c r="AW243" s="155"/>
      <c r="AX243" s="120"/>
      <c r="AY243" s="117"/>
      <c r="AZ243" s="118"/>
      <c r="BA243" s="119"/>
      <c r="BB243" s="118"/>
      <c r="BC243" s="119"/>
      <c r="BD243" s="125"/>
      <c r="BE243" s="117"/>
      <c r="BF243" s="118"/>
      <c r="BG243" s="119"/>
      <c r="BH243" s="118"/>
      <c r="BI243" s="119"/>
      <c r="BJ243" s="120"/>
      <c r="BK243" s="47"/>
    </row>
    <row r="244" spans="1:63" ht="15.6" customHeight="1" x14ac:dyDescent="0.3">
      <c r="B244" s="32" t="s">
        <v>312</v>
      </c>
      <c r="C244" s="198" t="s">
        <v>1591</v>
      </c>
      <c r="D244" s="196">
        <v>2002</v>
      </c>
      <c r="E244" s="304" t="s">
        <v>705</v>
      </c>
      <c r="F244" s="207">
        <v>1</v>
      </c>
      <c r="G244" s="301">
        <v>43959</v>
      </c>
      <c r="H244" s="63">
        <v>1.253719856336587</v>
      </c>
      <c r="I244" s="63">
        <v>1.253719856336587</v>
      </c>
      <c r="J244" s="291">
        <f t="shared" si="17"/>
        <v>6.9651103129810391E-2</v>
      </c>
      <c r="K244" s="292">
        <f t="shared" si="18"/>
        <v>0.60812667464796732</v>
      </c>
      <c r="L244" s="144"/>
      <c r="M244" s="390"/>
      <c r="N244" s="72"/>
      <c r="O244" s="178">
        <v>5.6562500000000071E-2</v>
      </c>
      <c r="P244" s="63">
        <v>1.253719856336587</v>
      </c>
      <c r="Q244" s="178"/>
      <c r="R244" s="72"/>
      <c r="S244" s="178">
        <v>8.0960648148148184E-2</v>
      </c>
      <c r="T244" s="88">
        <v>1.492107508532424</v>
      </c>
      <c r="U244" s="192"/>
      <c r="V244" s="72"/>
      <c r="W244" s="178"/>
      <c r="X244" s="72"/>
      <c r="Y244" s="178">
        <v>1.3925925925925897E-2</v>
      </c>
      <c r="Z244" s="72">
        <v>1.249376972919078</v>
      </c>
      <c r="AA244" s="178">
        <v>7.4282407407407436E-2</v>
      </c>
      <c r="AB244" s="88">
        <v>1.386776145203112</v>
      </c>
      <c r="AC244" s="176">
        <v>6.1412037037037036E-2</v>
      </c>
      <c r="AD244" s="72">
        <v>1.479643056330173</v>
      </c>
      <c r="AE244" s="184"/>
      <c r="AF244" s="71"/>
      <c r="AG244" s="179"/>
      <c r="AH244" s="71"/>
      <c r="AI244" s="179"/>
      <c r="AJ244" s="82"/>
      <c r="AK244" s="266"/>
      <c r="AL244" s="267"/>
      <c r="AM244" s="271"/>
      <c r="AN244" s="267"/>
      <c r="AO244" s="271"/>
      <c r="AP244" s="270"/>
      <c r="AQ244" s="271"/>
      <c r="AR244" s="269"/>
      <c r="AS244" s="153">
        <v>6.834490740740741E-2</v>
      </c>
      <c r="AT244" s="118">
        <v>1.6416458159577423</v>
      </c>
      <c r="AU244" s="154"/>
      <c r="AV244" s="118"/>
      <c r="AW244" s="155"/>
      <c r="AX244" s="120"/>
      <c r="AY244" s="117">
        <v>7.946759259259259E-2</v>
      </c>
      <c r="AZ244" s="118">
        <v>1.8333778371161549</v>
      </c>
      <c r="BA244" s="119"/>
      <c r="BB244" s="118"/>
      <c r="BC244" s="119">
        <v>1.8914930555555556E-2</v>
      </c>
      <c r="BD244" s="125">
        <v>1.7083943131925572</v>
      </c>
      <c r="BE244" s="117"/>
      <c r="BF244" s="118"/>
      <c r="BG244" s="119"/>
      <c r="BH244" s="118"/>
      <c r="BI244" s="119"/>
      <c r="BJ244" s="120"/>
      <c r="BK244" s="83"/>
    </row>
    <row r="245" spans="1:63" ht="15.6" customHeight="1" x14ac:dyDescent="0.3">
      <c r="A245" s="22"/>
      <c r="B245" s="139" t="s">
        <v>1579</v>
      </c>
      <c r="C245" s="19" t="s">
        <v>1534</v>
      </c>
      <c r="D245" s="145">
        <v>1960</v>
      </c>
      <c r="E245" s="31" t="s">
        <v>705</v>
      </c>
      <c r="F245" s="106"/>
      <c r="G245" s="298"/>
      <c r="H245" s="64">
        <v>1.821249302844395</v>
      </c>
      <c r="I245" s="64">
        <f>(((H245-100%)*0.8))+100%</f>
        <v>1.6569994422755161</v>
      </c>
      <c r="J245" s="291">
        <f t="shared" si="17"/>
        <v>9.2055524570861996E-2</v>
      </c>
      <c r="K245" s="292">
        <f t="shared" si="18"/>
        <v>0.58572225320691573</v>
      </c>
      <c r="L245" s="169"/>
      <c r="M245" s="390"/>
      <c r="N245" s="72"/>
      <c r="O245" s="178"/>
      <c r="P245" s="72"/>
      <c r="Q245" s="178"/>
      <c r="R245" s="72"/>
      <c r="S245" s="178"/>
      <c r="T245" s="88"/>
      <c r="U245" s="192"/>
      <c r="V245" s="72"/>
      <c r="W245" s="178"/>
      <c r="X245" s="72"/>
      <c r="Y245" s="178"/>
      <c r="Z245" s="72"/>
      <c r="AA245" s="178"/>
      <c r="AB245" s="88"/>
      <c r="AC245" s="176">
        <v>7.5590277777777784E-2</v>
      </c>
      <c r="AD245" s="64">
        <v>1.821249302844395</v>
      </c>
      <c r="AE245" s="184"/>
      <c r="AF245" s="54"/>
      <c r="AG245" s="179"/>
      <c r="AH245" s="54"/>
      <c r="AI245" s="179"/>
      <c r="AJ245" s="67"/>
      <c r="AK245" s="266"/>
      <c r="AL245" s="267"/>
      <c r="AM245" s="271"/>
      <c r="AN245" s="267"/>
      <c r="AO245" s="271"/>
      <c r="AP245" s="270"/>
      <c r="AQ245" s="271"/>
      <c r="AR245" s="269"/>
      <c r="AS245" s="153"/>
      <c r="AT245" s="118"/>
      <c r="AU245" s="154"/>
      <c r="AV245" s="118"/>
      <c r="AW245" s="155"/>
      <c r="AX245" s="120"/>
      <c r="AY245" s="117"/>
      <c r="AZ245" s="118"/>
      <c r="BA245" s="119"/>
      <c r="BB245" s="118"/>
      <c r="BC245" s="119"/>
      <c r="BD245" s="125"/>
      <c r="BE245" s="117"/>
      <c r="BF245" s="118"/>
      <c r="BG245" s="119"/>
      <c r="BH245" s="118"/>
      <c r="BI245" s="119"/>
      <c r="BJ245" s="120"/>
      <c r="BK245" s="47"/>
    </row>
    <row r="246" spans="1:63" ht="15.6" customHeight="1" x14ac:dyDescent="0.3">
      <c r="B246" s="32" t="s">
        <v>314</v>
      </c>
      <c r="C246" s="9" t="s">
        <v>313</v>
      </c>
      <c r="D246" s="21">
        <v>1993</v>
      </c>
      <c r="E246" s="24" t="s">
        <v>714</v>
      </c>
      <c r="F246" s="106"/>
      <c r="G246" s="298"/>
      <c r="H246" s="63">
        <v>1.0005665722379604</v>
      </c>
      <c r="I246" s="63">
        <v>1.0005665722379604</v>
      </c>
      <c r="J246" s="291">
        <f t="shared" si="17"/>
        <v>5.5587031790997797E-2</v>
      </c>
      <c r="K246" s="292">
        <f t="shared" si="18"/>
        <v>0.62219074598677993</v>
      </c>
      <c r="L246" s="144"/>
      <c r="M246" s="390" t="s">
        <v>2170</v>
      </c>
      <c r="N246" s="72">
        <v>1.0312414360098658</v>
      </c>
      <c r="O246" s="178"/>
      <c r="P246" s="72"/>
      <c r="Q246" s="178"/>
      <c r="R246" s="72"/>
      <c r="S246" s="178"/>
      <c r="T246" s="88"/>
      <c r="U246" s="192" t="s">
        <v>1773</v>
      </c>
      <c r="V246" s="63">
        <v>1.0005665722379604</v>
      </c>
      <c r="W246" s="178"/>
      <c r="X246" s="72"/>
      <c r="Y246" s="178"/>
      <c r="Z246" s="72"/>
      <c r="AA246" s="178"/>
      <c r="AB246" s="88"/>
      <c r="AC246" s="176"/>
      <c r="AD246" s="71"/>
      <c r="AE246" s="184"/>
      <c r="AF246" s="71"/>
      <c r="AG246" s="179"/>
      <c r="AH246" s="71"/>
      <c r="AI246" s="179"/>
      <c r="AJ246" s="82"/>
      <c r="AK246" s="266"/>
      <c r="AL246" s="267"/>
      <c r="AM246" s="271"/>
      <c r="AN246" s="267"/>
      <c r="AO246" s="271"/>
      <c r="AP246" s="270"/>
      <c r="AQ246" s="271"/>
      <c r="AR246" s="269"/>
      <c r="AS246" s="153">
        <v>4.2488425925925923E-2</v>
      </c>
      <c r="AT246" s="118">
        <v>1.0205726994717819</v>
      </c>
      <c r="AU246" s="154"/>
      <c r="AV246" s="118"/>
      <c r="AW246" s="155"/>
      <c r="AX246" s="120"/>
      <c r="AY246" s="117"/>
      <c r="AZ246" s="118"/>
      <c r="BA246" s="119"/>
      <c r="BB246" s="118"/>
      <c r="BC246" s="119"/>
      <c r="BD246" s="125"/>
      <c r="BE246" s="117"/>
      <c r="BF246" s="118"/>
      <c r="BG246" s="119"/>
      <c r="BH246" s="118"/>
      <c r="BI246" s="119"/>
      <c r="BJ246" s="120"/>
      <c r="BK246" s="83"/>
    </row>
    <row r="247" spans="1:63" ht="15.6" customHeight="1" x14ac:dyDescent="0.3">
      <c r="B247" s="40" t="s">
        <v>686</v>
      </c>
      <c r="C247" s="9" t="s">
        <v>667</v>
      </c>
      <c r="D247" s="21">
        <v>1983</v>
      </c>
      <c r="E247" s="24" t="s">
        <v>1861</v>
      </c>
      <c r="F247" s="106"/>
      <c r="G247" s="298"/>
      <c r="H247" s="63">
        <v>1.5801589476568925</v>
      </c>
      <c r="I247" s="63">
        <v>1.5801589476568925</v>
      </c>
      <c r="J247" s="291">
        <f t="shared" si="17"/>
        <v>8.7786608203160685E-2</v>
      </c>
      <c r="K247" s="292">
        <f t="shared" si="18"/>
        <v>0.58999116957461706</v>
      </c>
      <c r="L247" s="144"/>
      <c r="M247" s="390" t="s">
        <v>2171</v>
      </c>
      <c r="N247" s="63">
        <v>1.5801589476568925</v>
      </c>
      <c r="O247" s="178"/>
      <c r="P247" s="72"/>
      <c r="Q247" s="178"/>
      <c r="R247" s="72"/>
      <c r="S247" s="178">
        <v>8.6689814814814747E-2</v>
      </c>
      <c r="T247" s="88">
        <v>1.5976962457337873</v>
      </c>
      <c r="U247" s="192"/>
      <c r="V247" s="72"/>
      <c r="W247" s="178"/>
      <c r="X247" s="72"/>
      <c r="Y247" s="178"/>
      <c r="Z247" s="72"/>
      <c r="AA247" s="178"/>
      <c r="AB247" s="88"/>
      <c r="AC247" s="176">
        <v>6.2280092592592595E-2</v>
      </c>
      <c r="AD247" s="72">
        <v>1.5005577244841051</v>
      </c>
      <c r="AE247" s="184"/>
      <c r="AF247" s="71"/>
      <c r="AG247" s="179"/>
      <c r="AH247" s="71"/>
      <c r="AI247" s="179"/>
      <c r="AJ247" s="82"/>
      <c r="AK247" s="266"/>
      <c r="AL247" s="267"/>
      <c r="AM247" s="271"/>
      <c r="AN247" s="267"/>
      <c r="AO247" s="271"/>
      <c r="AP247" s="270"/>
      <c r="AQ247" s="271"/>
      <c r="AR247" s="269"/>
      <c r="AS247" s="153">
        <v>6.6307870370370378E-2</v>
      </c>
      <c r="AT247" s="118">
        <v>1.5927161523491797</v>
      </c>
      <c r="AU247" s="154"/>
      <c r="AV247" s="118"/>
      <c r="AW247" s="155"/>
      <c r="AX247" s="120"/>
      <c r="AY247" s="117"/>
      <c r="AZ247" s="118"/>
      <c r="BA247" s="119"/>
      <c r="BB247" s="118"/>
      <c r="BC247" s="119"/>
      <c r="BD247" s="125"/>
      <c r="BE247" s="117"/>
      <c r="BF247" s="118"/>
      <c r="BG247" s="119"/>
      <c r="BH247" s="118"/>
      <c r="BI247" s="119"/>
      <c r="BJ247" s="120"/>
      <c r="BK247" s="83"/>
    </row>
    <row r="248" spans="1:63" ht="15.6" customHeight="1" x14ac:dyDescent="0.3">
      <c r="B248" s="142" t="s">
        <v>798</v>
      </c>
      <c r="C248" s="433" t="s">
        <v>860</v>
      </c>
      <c r="D248" s="434">
        <v>1981</v>
      </c>
      <c r="E248" s="304" t="s">
        <v>1618</v>
      </c>
      <c r="F248" s="207">
        <v>1</v>
      </c>
      <c r="G248" s="301">
        <v>43959</v>
      </c>
      <c r="H248" s="430">
        <v>1.0746587030716719</v>
      </c>
      <c r="I248" s="63">
        <v>1.0746587030716719</v>
      </c>
      <c r="J248" s="431">
        <f t="shared" si="17"/>
        <v>5.9703261281759547E-2</v>
      </c>
      <c r="K248" s="292">
        <f t="shared" si="18"/>
        <v>0.61807451649601819</v>
      </c>
      <c r="L248" s="144"/>
      <c r="M248" s="390" t="s">
        <v>2172</v>
      </c>
      <c r="N248" s="72">
        <v>1.2036174294327215</v>
      </c>
      <c r="O248" s="178"/>
      <c r="P248" s="72"/>
      <c r="Q248" s="178"/>
      <c r="R248" s="72"/>
      <c r="S248" s="178">
        <v>5.8310185185185159E-2</v>
      </c>
      <c r="T248" s="85">
        <v>1.0746587030716719</v>
      </c>
      <c r="U248" s="192"/>
      <c r="V248" s="72"/>
      <c r="W248" s="178">
        <v>4.5972222222222192E-2</v>
      </c>
      <c r="X248" s="72">
        <v>1</v>
      </c>
      <c r="Y248" s="178">
        <v>1.2742939814814891E-2</v>
      </c>
      <c r="Z248" s="72">
        <v>1.143244309685993</v>
      </c>
      <c r="AA248" s="178">
        <v>5.3566675069449565E-2</v>
      </c>
      <c r="AB248" s="88">
        <v>1.0000347290407179</v>
      </c>
      <c r="AC248" s="176">
        <v>5.0219907407407414E-2</v>
      </c>
      <c r="AD248" s="71">
        <v>1.2099832682654772</v>
      </c>
      <c r="AE248" s="184"/>
      <c r="AF248" s="71"/>
      <c r="AG248" s="179"/>
      <c r="AH248" s="71"/>
      <c r="AI248" s="179">
        <v>5.7395833333333313E-2</v>
      </c>
      <c r="AJ248" s="88">
        <v>1.0844084845834241</v>
      </c>
      <c r="AK248" s="266"/>
      <c r="AL248" s="267"/>
      <c r="AM248" s="271" t="s">
        <v>589</v>
      </c>
      <c r="AN248" s="267">
        <v>0</v>
      </c>
      <c r="AO248" s="271"/>
      <c r="AP248" s="270"/>
      <c r="AQ248" s="271">
        <v>6.0567129629629624E-2</v>
      </c>
      <c r="AR248" s="269">
        <v>1.074023336131497</v>
      </c>
      <c r="AS248" s="153"/>
      <c r="AT248" s="118"/>
      <c r="AU248" s="154"/>
      <c r="AV248" s="118"/>
      <c r="AW248" s="155"/>
      <c r="AX248" s="120"/>
      <c r="AY248" s="117"/>
      <c r="AZ248" s="118"/>
      <c r="BA248" s="119"/>
      <c r="BB248" s="118"/>
      <c r="BC248" s="119"/>
      <c r="BD248" s="125"/>
      <c r="BE248" s="117"/>
      <c r="BF248" s="118"/>
      <c r="BG248" s="119"/>
      <c r="BH248" s="118"/>
      <c r="BI248" s="119"/>
      <c r="BJ248" s="120"/>
      <c r="BK248" s="83"/>
    </row>
    <row r="249" spans="1:63" ht="15.6" customHeight="1" x14ac:dyDescent="0.3">
      <c r="B249" s="32" t="s">
        <v>1373</v>
      </c>
      <c r="C249" s="38" t="s">
        <v>1339</v>
      </c>
      <c r="D249" s="21">
        <v>1989</v>
      </c>
      <c r="E249" s="12" t="s">
        <v>1400</v>
      </c>
      <c r="F249" s="141"/>
      <c r="G249" s="298"/>
      <c r="H249" s="63">
        <v>1.5223348862702113</v>
      </c>
      <c r="I249" s="63">
        <v>1.5223348862702113</v>
      </c>
      <c r="J249" s="291">
        <f t="shared" si="17"/>
        <v>8.457416034834507E-2</v>
      </c>
      <c r="K249" s="292">
        <f t="shared" si="18"/>
        <v>0.59320361742943262</v>
      </c>
      <c r="L249" s="144"/>
      <c r="M249" s="390" t="s">
        <v>2173</v>
      </c>
      <c r="N249" s="63">
        <v>1.5223348862702113</v>
      </c>
      <c r="O249" s="178"/>
      <c r="P249" s="72"/>
      <c r="Q249" s="178"/>
      <c r="R249" s="72"/>
      <c r="S249" s="178"/>
      <c r="T249" s="88"/>
      <c r="U249" s="192"/>
      <c r="V249" s="72"/>
      <c r="W249" s="178"/>
      <c r="X249" s="72"/>
      <c r="Y249" s="178"/>
      <c r="Z249" s="72"/>
      <c r="AA249" s="178"/>
      <c r="AB249" s="88"/>
      <c r="AC249" s="176">
        <v>6.6701388888888893E-2</v>
      </c>
      <c r="AD249" s="72">
        <v>1.6070831009481319</v>
      </c>
      <c r="AE249" s="184"/>
      <c r="AF249" s="71"/>
      <c r="AG249" s="179"/>
      <c r="AH249" s="71"/>
      <c r="AI249" s="179"/>
      <c r="AJ249" s="82"/>
      <c r="AK249" s="266"/>
      <c r="AL249" s="267"/>
      <c r="AM249" s="271"/>
      <c r="AN249" s="267"/>
      <c r="AO249" s="271"/>
      <c r="AP249" s="270"/>
      <c r="AQ249" s="271"/>
      <c r="AR249" s="269"/>
      <c r="AS249" s="153"/>
      <c r="AT249" s="118"/>
      <c r="AU249" s="154"/>
      <c r="AV249" s="118"/>
      <c r="AW249" s="155"/>
      <c r="AX249" s="120"/>
      <c r="AY249" s="117"/>
      <c r="AZ249" s="118"/>
      <c r="BA249" s="119"/>
      <c r="BB249" s="118"/>
      <c r="BC249" s="119"/>
      <c r="BD249" s="125"/>
      <c r="BE249" s="117"/>
      <c r="BF249" s="118"/>
      <c r="BG249" s="119"/>
      <c r="BH249" s="118"/>
      <c r="BI249" s="119"/>
      <c r="BJ249" s="120"/>
      <c r="BK249" s="83"/>
    </row>
    <row r="250" spans="1:63" ht="15.6" customHeight="1" x14ac:dyDescent="0.3">
      <c r="B250" s="32" t="s">
        <v>1973</v>
      </c>
      <c r="C250" s="162" t="s">
        <v>1928</v>
      </c>
      <c r="D250" s="21">
        <v>1967</v>
      </c>
      <c r="E250" s="12" t="s">
        <v>2038</v>
      </c>
      <c r="F250" s="106"/>
      <c r="G250" s="299"/>
      <c r="H250" s="64">
        <v>1.3617429432721295</v>
      </c>
      <c r="I250" s="64">
        <f>(((H250-100%)*0.8))+100%</f>
        <v>1.2893943546177036</v>
      </c>
      <c r="J250" s="291">
        <f t="shared" si="17"/>
        <v>7.1633019700983527E-2</v>
      </c>
      <c r="K250" s="292">
        <f t="shared" si="18"/>
        <v>0.60614475807679413</v>
      </c>
      <c r="L250" s="50"/>
      <c r="M250" s="390" t="s">
        <v>2174</v>
      </c>
      <c r="N250" s="64">
        <v>1.3617429432721295</v>
      </c>
      <c r="O250" s="178"/>
      <c r="P250" s="72"/>
      <c r="Q250" s="178"/>
      <c r="R250" s="72"/>
      <c r="S250" s="178"/>
      <c r="T250" s="88"/>
      <c r="U250" s="387"/>
      <c r="V250" s="179"/>
      <c r="W250" s="54"/>
      <c r="X250" s="179"/>
      <c r="Y250" s="54"/>
      <c r="Z250" s="179"/>
      <c r="AA250" s="54"/>
      <c r="AB250" s="230"/>
      <c r="AC250" s="231"/>
      <c r="AD250" s="179"/>
      <c r="AE250" s="56"/>
      <c r="AF250" s="179"/>
      <c r="AG250" s="54"/>
      <c r="AH250" s="179"/>
      <c r="AI250" s="232"/>
      <c r="AJ250" s="230"/>
      <c r="AK250" s="272"/>
      <c r="AL250" s="268"/>
      <c r="AM250" s="270"/>
      <c r="AN250" s="268"/>
      <c r="AO250" s="270"/>
      <c r="AP250" s="271"/>
      <c r="AQ250" s="270"/>
      <c r="AR250" s="273"/>
      <c r="AS250" s="233"/>
      <c r="AT250" s="45"/>
      <c r="AU250" s="61"/>
      <c r="AV250" s="46"/>
      <c r="AW250" s="61"/>
      <c r="AX250" s="234"/>
      <c r="AY250" s="235"/>
      <c r="AZ250" s="16"/>
      <c r="BA250" s="61"/>
      <c r="BB250" s="16"/>
      <c r="BC250" s="61"/>
      <c r="BD250" s="236"/>
      <c r="BE250" s="235"/>
      <c r="BF250" s="16"/>
      <c r="BG250" s="61"/>
      <c r="BH250" s="16"/>
      <c r="BI250" s="61"/>
      <c r="BJ250" s="237"/>
      <c r="BK250" s="47"/>
    </row>
    <row r="251" spans="1:63" ht="15.6" customHeight="1" x14ac:dyDescent="0.3">
      <c r="B251" s="32" t="s">
        <v>1707</v>
      </c>
      <c r="C251" s="161" t="s">
        <v>1692</v>
      </c>
      <c r="D251" s="21"/>
      <c r="E251" s="26"/>
      <c r="F251" s="106"/>
      <c r="G251" s="298"/>
      <c r="H251" s="164">
        <v>1.1608759760757597</v>
      </c>
      <c r="I251" s="64">
        <f>(((H251-100%)*0.8))+100%</f>
        <v>1.1287007808606078</v>
      </c>
      <c r="J251" s="291">
        <f t="shared" si="17"/>
        <v>6.2705598936700427E-2</v>
      </c>
      <c r="K251" s="292">
        <f t="shared" si="18"/>
        <v>0.61507217884107723</v>
      </c>
      <c r="L251" s="50"/>
      <c r="M251" s="390"/>
      <c r="N251" s="72"/>
      <c r="O251" s="178"/>
      <c r="P251" s="72"/>
      <c r="Q251" s="178"/>
      <c r="R251" s="72"/>
      <c r="S251" s="178"/>
      <c r="T251" s="88"/>
      <c r="U251" s="191"/>
      <c r="V251" s="71"/>
      <c r="W251" s="179"/>
      <c r="X251" s="71"/>
      <c r="Y251" s="179">
        <v>1.2939467592592679E-2</v>
      </c>
      <c r="Z251" s="164">
        <v>1.1608759760757597</v>
      </c>
      <c r="AA251" s="179"/>
      <c r="AB251" s="70"/>
      <c r="AC251" s="176"/>
      <c r="AD251" s="54"/>
      <c r="AE251" s="184"/>
      <c r="AF251" s="54"/>
      <c r="AG251" s="179"/>
      <c r="AH251" s="54"/>
      <c r="AI251" s="179"/>
      <c r="AJ251" s="67"/>
      <c r="AK251" s="266"/>
      <c r="AL251" s="267"/>
      <c r="AM251" s="271"/>
      <c r="AN251" s="267"/>
      <c r="AO251" s="271"/>
      <c r="AP251" s="270"/>
      <c r="AQ251" s="271"/>
      <c r="AR251" s="269"/>
      <c r="AS251" s="153"/>
      <c r="AT251" s="118"/>
      <c r="AU251" s="154"/>
      <c r="AV251" s="118"/>
      <c r="AW251" s="155"/>
      <c r="AX251" s="120"/>
      <c r="AY251" s="165"/>
      <c r="AZ251" s="61"/>
      <c r="BA251" s="16"/>
      <c r="BB251" s="61"/>
      <c r="BC251" s="16"/>
      <c r="BD251" s="167"/>
      <c r="BE251" s="165"/>
      <c r="BF251" s="61"/>
      <c r="BG251" s="16"/>
      <c r="BH251" s="61"/>
      <c r="BI251" s="16"/>
      <c r="BJ251" s="59"/>
      <c r="BK251" s="47"/>
    </row>
    <row r="252" spans="1:63" ht="15.6" customHeight="1" x14ac:dyDescent="0.3">
      <c r="B252" s="32" t="s">
        <v>1871</v>
      </c>
      <c r="C252" s="459" t="s">
        <v>1882</v>
      </c>
      <c r="D252" s="196">
        <v>1992</v>
      </c>
      <c r="E252" s="433" t="s">
        <v>1763</v>
      </c>
      <c r="F252" s="207">
        <v>1</v>
      </c>
      <c r="G252" s="301">
        <v>43965</v>
      </c>
      <c r="H252" s="63">
        <v>1.092611595690099</v>
      </c>
      <c r="I252" s="63">
        <v>1.092611595690099</v>
      </c>
      <c r="J252" s="291">
        <f t="shared" si="17"/>
        <v>6.0700644205005497E-2</v>
      </c>
      <c r="K252" s="292">
        <f t="shared" si="18"/>
        <v>0.61707713357277216</v>
      </c>
      <c r="L252" s="50"/>
      <c r="M252" s="390"/>
      <c r="N252" s="72"/>
      <c r="O252" s="178">
        <v>4.9293981481481453E-2</v>
      </c>
      <c r="P252" s="63">
        <v>1.092611595690099</v>
      </c>
      <c r="Q252" s="178"/>
      <c r="R252" s="72"/>
      <c r="S252" s="178">
        <v>6.2210648148148251E-2</v>
      </c>
      <c r="T252" s="88">
        <v>1.1465443686006844</v>
      </c>
      <c r="U252" s="191"/>
      <c r="V252" s="71"/>
      <c r="W252" s="179"/>
      <c r="X252" s="71"/>
      <c r="Y252" s="179"/>
      <c r="Z252" s="199"/>
      <c r="AA252" s="179"/>
      <c r="AB252" s="70"/>
      <c r="AC252" s="176"/>
      <c r="AD252" s="54"/>
      <c r="AE252" s="184"/>
      <c r="AF252" s="54"/>
      <c r="AG252" s="179"/>
      <c r="AH252" s="54"/>
      <c r="AI252" s="179"/>
      <c r="AJ252" s="67"/>
      <c r="AK252" s="266"/>
      <c r="AL252" s="267"/>
      <c r="AM252" s="271"/>
      <c r="AN252" s="267"/>
      <c r="AO252" s="271"/>
      <c r="AP252" s="270"/>
      <c r="AQ252" s="271"/>
      <c r="AR252" s="269"/>
      <c r="AS252" s="153"/>
      <c r="AT252" s="118"/>
      <c r="AU252" s="154"/>
      <c r="AV252" s="118"/>
      <c r="AW252" s="155"/>
      <c r="AX252" s="120"/>
      <c r="AY252" s="165"/>
      <c r="AZ252" s="61"/>
      <c r="BA252" s="16"/>
      <c r="BB252" s="61"/>
      <c r="BC252" s="16"/>
      <c r="BD252" s="167"/>
      <c r="BE252" s="165"/>
      <c r="BF252" s="61"/>
      <c r="BG252" s="16"/>
      <c r="BH252" s="61"/>
      <c r="BI252" s="16"/>
      <c r="BJ252" s="59"/>
      <c r="BK252" s="47"/>
    </row>
    <row r="253" spans="1:63" ht="15.6" customHeight="1" x14ac:dyDescent="0.3">
      <c r="B253" s="32" t="s">
        <v>1354</v>
      </c>
      <c r="C253" s="203" t="s">
        <v>1320</v>
      </c>
      <c r="D253" s="196">
        <v>1981</v>
      </c>
      <c r="E253" s="195" t="s">
        <v>705</v>
      </c>
      <c r="F253" s="441">
        <v>1</v>
      </c>
      <c r="G253" s="301">
        <v>43966</v>
      </c>
      <c r="H253" s="63">
        <v>1.158399561523705</v>
      </c>
      <c r="I253" s="63">
        <v>1.158399561523705</v>
      </c>
      <c r="J253" s="291">
        <f t="shared" si="17"/>
        <v>6.4355531195761387E-2</v>
      </c>
      <c r="K253" s="292">
        <f t="shared" si="18"/>
        <v>0.61342224658201627</v>
      </c>
      <c r="L253" s="144"/>
      <c r="M253" s="390" t="s">
        <v>2175</v>
      </c>
      <c r="N253" s="63">
        <v>1.158399561523705</v>
      </c>
      <c r="O253" s="178"/>
      <c r="P253" s="72"/>
      <c r="Q253" s="178"/>
      <c r="R253" s="72"/>
      <c r="S253" s="178">
        <v>6.6898148148148207E-2</v>
      </c>
      <c r="T253" s="88">
        <v>1.2329351535836188</v>
      </c>
      <c r="U253" s="192" t="s">
        <v>1796</v>
      </c>
      <c r="V253" s="72">
        <v>1.2541076487252123</v>
      </c>
      <c r="W253" s="178"/>
      <c r="X253" s="72"/>
      <c r="Y253" s="178"/>
      <c r="Z253" s="72"/>
      <c r="AA253" s="178"/>
      <c r="AB253" s="88"/>
      <c r="AC253" s="176">
        <v>5.0752314814814813E-2</v>
      </c>
      <c r="AD253" s="72">
        <v>1.2228109313998885</v>
      </c>
      <c r="AE253" s="184"/>
      <c r="AF253" s="71"/>
      <c r="AG253" s="179"/>
      <c r="AH253" s="71"/>
      <c r="AI253" s="179"/>
      <c r="AJ253" s="82"/>
      <c r="AK253" s="266"/>
      <c r="AL253" s="267"/>
      <c r="AM253" s="271"/>
      <c r="AN253" s="267"/>
      <c r="AO253" s="271"/>
      <c r="AP253" s="270"/>
      <c r="AQ253" s="271"/>
      <c r="AR253" s="269"/>
      <c r="AS253" s="153"/>
      <c r="AT253" s="118"/>
      <c r="AU253" s="154"/>
      <c r="AV253" s="118"/>
      <c r="AW253" s="155"/>
      <c r="AX253" s="120"/>
      <c r="AY253" s="117"/>
      <c r="AZ253" s="118"/>
      <c r="BA253" s="119"/>
      <c r="BB253" s="118"/>
      <c r="BC253" s="119"/>
      <c r="BD253" s="125"/>
      <c r="BE253" s="117"/>
      <c r="BF253" s="118"/>
      <c r="BG253" s="119"/>
      <c r="BH253" s="118"/>
      <c r="BI253" s="119"/>
      <c r="BJ253" s="120"/>
      <c r="BK253" s="83"/>
    </row>
    <row r="254" spans="1:63" ht="15.6" customHeight="1" x14ac:dyDescent="0.3">
      <c r="A254" s="22"/>
      <c r="B254" s="32" t="s">
        <v>1376</v>
      </c>
      <c r="C254" s="203" t="s">
        <v>1342</v>
      </c>
      <c r="D254" s="196">
        <v>1976</v>
      </c>
      <c r="E254" s="195" t="s">
        <v>1859</v>
      </c>
      <c r="F254" s="441">
        <v>1</v>
      </c>
      <c r="G254" s="412">
        <v>43962</v>
      </c>
      <c r="H254" s="63">
        <v>1.4675767918088753</v>
      </c>
      <c r="I254" s="63">
        <v>1.4675767918088753</v>
      </c>
      <c r="J254" s="291">
        <f t="shared" si="17"/>
        <v>8.1532043989381964E-2</v>
      </c>
      <c r="K254" s="292">
        <f t="shared" si="18"/>
        <v>0.59624573378839574</v>
      </c>
      <c r="L254" s="144"/>
      <c r="M254" s="390" t="s">
        <v>2176</v>
      </c>
      <c r="N254" s="72">
        <v>1.4806796382570571</v>
      </c>
      <c r="O254" s="178"/>
      <c r="P254" s="72"/>
      <c r="Q254" s="178"/>
      <c r="R254" s="72"/>
      <c r="S254" s="178">
        <v>7.9629629629629717E-2</v>
      </c>
      <c r="T254" s="85">
        <v>1.4675767918088753</v>
      </c>
      <c r="U254" s="192"/>
      <c r="V254" s="72"/>
      <c r="W254" s="178"/>
      <c r="X254" s="72"/>
      <c r="Y254" s="178"/>
      <c r="Z254" s="72"/>
      <c r="AA254" s="178">
        <v>8.7731481481481466E-2</v>
      </c>
      <c r="AB254" s="88">
        <v>1.6378565254969699</v>
      </c>
      <c r="AC254" s="176">
        <v>6.9108796296296293E-2</v>
      </c>
      <c r="AD254" s="72">
        <v>1.6650864472950362</v>
      </c>
      <c r="AE254" s="184"/>
      <c r="AF254" s="71"/>
      <c r="AG254" s="179"/>
      <c r="AH254" s="71"/>
      <c r="AI254" s="179"/>
      <c r="AJ254" s="82"/>
      <c r="AK254" s="266"/>
      <c r="AL254" s="267"/>
      <c r="AM254" s="271"/>
      <c r="AN254" s="267"/>
      <c r="AO254" s="271"/>
      <c r="AP254" s="270"/>
      <c r="AQ254" s="271"/>
      <c r="AR254" s="269"/>
      <c r="AS254" s="153"/>
      <c r="AT254" s="118"/>
      <c r="AU254" s="154"/>
      <c r="AV254" s="118"/>
      <c r="AW254" s="155"/>
      <c r="AX254" s="120"/>
      <c r="AY254" s="117"/>
      <c r="AZ254" s="118"/>
      <c r="BA254" s="119"/>
      <c r="BB254" s="118"/>
      <c r="BC254" s="119"/>
      <c r="BD254" s="125"/>
      <c r="BE254" s="117"/>
      <c r="BF254" s="118"/>
      <c r="BG254" s="119"/>
      <c r="BH254" s="118"/>
      <c r="BI254" s="119"/>
      <c r="BJ254" s="120"/>
      <c r="BK254" s="83"/>
    </row>
    <row r="255" spans="1:63" ht="15.6" customHeight="1" x14ac:dyDescent="0.3">
      <c r="A255" s="22"/>
      <c r="B255" s="32" t="s">
        <v>1713</v>
      </c>
      <c r="C255" s="38" t="s">
        <v>1862</v>
      </c>
      <c r="D255" s="21">
        <v>1975</v>
      </c>
      <c r="E255" s="12" t="s">
        <v>1863</v>
      </c>
      <c r="F255" s="141"/>
      <c r="G255" s="300"/>
      <c r="H255" s="64">
        <v>1.6993696903261171</v>
      </c>
      <c r="I255" s="64">
        <f>(((H255-100%)*0.8))+100%</f>
        <v>1.5594957522608937</v>
      </c>
      <c r="J255" s="291">
        <f t="shared" si="17"/>
        <v>8.6638652903382976E-2</v>
      </c>
      <c r="K255" s="292">
        <f t="shared" si="18"/>
        <v>0.59113912487439468</v>
      </c>
      <c r="L255" s="144"/>
      <c r="M255" s="390" t="s">
        <v>2177</v>
      </c>
      <c r="N255" s="64">
        <v>1.6993696903261171</v>
      </c>
      <c r="O255" s="178"/>
      <c r="P255" s="72"/>
      <c r="Q255" s="178"/>
      <c r="R255" s="72"/>
      <c r="S255" s="178"/>
      <c r="T255" s="88"/>
      <c r="U255" s="192"/>
      <c r="V255" s="72"/>
      <c r="W255" s="178"/>
      <c r="X255" s="72"/>
      <c r="Y255" s="178"/>
      <c r="Z255" s="72"/>
      <c r="AA255" s="178"/>
      <c r="AB255" s="88"/>
      <c r="AC255" s="175"/>
      <c r="AD255" s="72"/>
      <c r="AE255" s="184"/>
      <c r="AF255" s="71"/>
      <c r="AG255" s="179"/>
      <c r="AH255" s="71"/>
      <c r="AI255" s="179"/>
      <c r="AJ255" s="82"/>
      <c r="AK255" s="266"/>
      <c r="AL255" s="267"/>
      <c r="AM255" s="271"/>
      <c r="AN255" s="267"/>
      <c r="AO255" s="271"/>
      <c r="AP255" s="270"/>
      <c r="AQ255" s="271"/>
      <c r="AR255" s="269"/>
      <c r="AS255" s="153"/>
      <c r="AT255" s="118"/>
      <c r="AU255" s="154"/>
      <c r="AV255" s="118"/>
      <c r="AW255" s="155"/>
      <c r="AX255" s="120"/>
      <c r="AY255" s="117"/>
      <c r="AZ255" s="118"/>
      <c r="BA255" s="119"/>
      <c r="BB255" s="118"/>
      <c r="BC255" s="119"/>
      <c r="BD255" s="125"/>
      <c r="BE255" s="117"/>
      <c r="BF255" s="118"/>
      <c r="BG255" s="119"/>
      <c r="BH255" s="118"/>
      <c r="BI255" s="119"/>
      <c r="BJ255" s="120"/>
      <c r="BK255" s="83"/>
    </row>
    <row r="256" spans="1:63" ht="15.6" customHeight="1" x14ac:dyDescent="0.3">
      <c r="B256" s="32" t="s">
        <v>1452</v>
      </c>
      <c r="C256" s="81" t="s">
        <v>1414</v>
      </c>
      <c r="D256" s="21"/>
      <c r="E256" s="225"/>
      <c r="F256" s="106"/>
      <c r="G256" s="298"/>
      <c r="H256" s="64">
        <v>1.3461117438273362</v>
      </c>
      <c r="I256" s="64">
        <f>(((H256-100%)*0.8))+100%</f>
        <v>1.2768893950618689</v>
      </c>
      <c r="J256" s="291">
        <f t="shared" si="17"/>
        <v>7.0938299725659376E-2</v>
      </c>
      <c r="K256" s="292">
        <f t="shared" si="18"/>
        <v>0.60683947805211835</v>
      </c>
      <c r="L256" s="144"/>
      <c r="M256" s="390"/>
      <c r="N256" s="72"/>
      <c r="O256" s="178"/>
      <c r="P256" s="72"/>
      <c r="Q256" s="178"/>
      <c r="R256" s="72"/>
      <c r="S256" s="178"/>
      <c r="T256" s="88"/>
      <c r="U256" s="192"/>
      <c r="V256" s="72"/>
      <c r="W256" s="178"/>
      <c r="X256" s="72"/>
      <c r="Y256" s="178"/>
      <c r="Z256" s="72"/>
      <c r="AA256" s="178"/>
      <c r="AB256" s="88"/>
      <c r="AC256" s="176"/>
      <c r="AD256" s="71"/>
      <c r="AE256" s="184"/>
      <c r="AF256" s="71"/>
      <c r="AG256" s="179">
        <v>1.4090393518518485E-2</v>
      </c>
      <c r="AH256" s="64">
        <v>1.3461117438273362</v>
      </c>
      <c r="AI256" s="179"/>
      <c r="AJ256" s="82"/>
      <c r="AK256" s="266"/>
      <c r="AL256" s="267"/>
      <c r="AM256" s="271"/>
      <c r="AN256" s="267"/>
      <c r="AO256" s="271"/>
      <c r="AP256" s="270"/>
      <c r="AQ256" s="271"/>
      <c r="AR256" s="269"/>
      <c r="AS256" s="153"/>
      <c r="AT256" s="118"/>
      <c r="AU256" s="154"/>
      <c r="AV256" s="118"/>
      <c r="AW256" s="155"/>
      <c r="AX256" s="120"/>
      <c r="AY256" s="117"/>
      <c r="AZ256" s="118"/>
      <c r="BA256" s="119"/>
      <c r="BB256" s="118"/>
      <c r="BC256" s="119"/>
      <c r="BD256" s="125"/>
      <c r="BE256" s="117"/>
      <c r="BF256" s="118"/>
      <c r="BG256" s="119"/>
      <c r="BH256" s="118"/>
      <c r="BI256" s="119"/>
      <c r="BJ256" s="120"/>
      <c r="BK256" s="83"/>
    </row>
    <row r="257" spans="1:68" ht="15.6" customHeight="1" x14ac:dyDescent="0.3">
      <c r="B257" s="32" t="s">
        <v>2063</v>
      </c>
      <c r="C257" s="19" t="s">
        <v>2076</v>
      </c>
      <c r="D257" s="145">
        <v>1980</v>
      </c>
      <c r="E257" s="12"/>
      <c r="F257" s="106"/>
      <c r="G257" s="298"/>
      <c r="H257" s="64">
        <v>1.2683427398666023</v>
      </c>
      <c r="I257" s="64">
        <f>(((H257-100%)*0.8))+100%</f>
        <v>1.2146741918932817</v>
      </c>
      <c r="J257" s="291">
        <f t="shared" si="17"/>
        <v>6.7481899549626759E-2</v>
      </c>
      <c r="K257" s="292">
        <f t="shared" si="18"/>
        <v>0.6102958782281509</v>
      </c>
      <c r="L257" s="50"/>
      <c r="M257" s="390"/>
      <c r="N257" s="72"/>
      <c r="O257" s="178">
        <v>5.7222222222222285E-2</v>
      </c>
      <c r="P257" s="64">
        <v>1.2683427398666023</v>
      </c>
      <c r="Q257" s="178"/>
      <c r="R257" s="72"/>
      <c r="S257" s="178"/>
      <c r="T257" s="88"/>
      <c r="U257" s="191"/>
      <c r="V257" s="54"/>
      <c r="W257" s="179"/>
      <c r="X257" s="54"/>
      <c r="Y257" s="179"/>
      <c r="Z257" s="54"/>
      <c r="AA257" s="179"/>
      <c r="AB257" s="70"/>
      <c r="AC257" s="176"/>
      <c r="AD257" s="54"/>
      <c r="AE257" s="184"/>
      <c r="AF257" s="54"/>
      <c r="AG257" s="179"/>
      <c r="AH257" s="54"/>
      <c r="AI257" s="179"/>
      <c r="AJ257" s="67"/>
      <c r="AK257" s="266"/>
      <c r="AL257" s="267"/>
      <c r="AM257" s="271"/>
      <c r="AN257" s="267"/>
      <c r="AO257" s="271"/>
      <c r="AP257" s="270"/>
      <c r="AQ257" s="271"/>
      <c r="AR257" s="269"/>
      <c r="AS257" s="108"/>
      <c r="AT257" s="61"/>
      <c r="AU257" s="45"/>
      <c r="AV257" s="61"/>
      <c r="AW257" s="46"/>
      <c r="AX257" s="59"/>
      <c r="AY257" s="165"/>
      <c r="AZ257" s="61"/>
      <c r="BA257" s="16"/>
      <c r="BB257" s="61"/>
      <c r="BC257" s="16"/>
      <c r="BD257" s="167"/>
      <c r="BE257" s="165"/>
      <c r="BF257" s="61"/>
      <c r="BG257" s="16"/>
      <c r="BH257" s="61"/>
      <c r="BI257" s="16"/>
      <c r="BJ257" s="59"/>
      <c r="BK257" s="47"/>
    </row>
    <row r="258" spans="1:68" ht="15.6" customHeight="1" x14ac:dyDescent="0.3">
      <c r="B258" s="32" t="s">
        <v>1666</v>
      </c>
      <c r="C258" s="162" t="s">
        <v>1622</v>
      </c>
      <c r="D258" s="145">
        <v>1996</v>
      </c>
      <c r="E258" s="227" t="s">
        <v>1642</v>
      </c>
      <c r="F258" s="106"/>
      <c r="G258" s="298"/>
      <c r="H258" s="64">
        <v>1</v>
      </c>
      <c r="I258" s="64">
        <f>(((H258-100%)*0.8))+100%</f>
        <v>1</v>
      </c>
      <c r="J258" s="291">
        <f t="shared" si="17"/>
        <v>5.5555555555555552E-2</v>
      </c>
      <c r="K258" s="292">
        <f t="shared" si="18"/>
        <v>0.62222222222222212</v>
      </c>
      <c r="L258" s="50"/>
      <c r="M258" s="390" t="s">
        <v>2178</v>
      </c>
      <c r="N258" s="72">
        <v>1.0054809536859415</v>
      </c>
      <c r="O258" s="178"/>
      <c r="P258" s="72"/>
      <c r="Q258" s="178"/>
      <c r="R258" s="72"/>
      <c r="S258" s="178"/>
      <c r="T258" s="88"/>
      <c r="U258" s="191" t="s">
        <v>1809</v>
      </c>
      <c r="V258" s="64">
        <v>1</v>
      </c>
      <c r="W258" s="179"/>
      <c r="X258" s="71"/>
      <c r="Y258" s="179"/>
      <c r="Z258" s="54"/>
      <c r="AA258" s="179"/>
      <c r="AB258" s="70"/>
      <c r="AC258" s="176"/>
      <c r="AD258" s="54"/>
      <c r="AE258" s="184"/>
      <c r="AF258" s="54"/>
      <c r="AG258" s="179"/>
      <c r="AH258" s="54"/>
      <c r="AI258" s="179"/>
      <c r="AJ258" s="67"/>
      <c r="AK258" s="266"/>
      <c r="AL258" s="267"/>
      <c r="AM258" s="271"/>
      <c r="AN258" s="267"/>
      <c r="AO258" s="271"/>
      <c r="AP258" s="270"/>
      <c r="AQ258" s="271"/>
      <c r="AR258" s="269"/>
      <c r="AS258" s="153"/>
      <c r="AT258" s="118"/>
      <c r="AU258" s="154"/>
      <c r="AV258" s="118"/>
      <c r="AW258" s="155"/>
      <c r="AX258" s="120"/>
      <c r="AY258" s="165"/>
      <c r="AZ258" s="61"/>
      <c r="BA258" s="16"/>
      <c r="BB258" s="61"/>
      <c r="BC258" s="16"/>
      <c r="BD258" s="167"/>
      <c r="BE258" s="165"/>
      <c r="BF258" s="61"/>
      <c r="BG258" s="16"/>
      <c r="BH258" s="61"/>
      <c r="BI258" s="16"/>
      <c r="BJ258" s="59"/>
      <c r="BK258" s="47"/>
    </row>
    <row r="259" spans="1:68" ht="15.6" customHeight="1" x14ac:dyDescent="0.3">
      <c r="B259" s="32" t="s">
        <v>1739</v>
      </c>
      <c r="C259" s="9" t="s">
        <v>1719</v>
      </c>
      <c r="D259" s="21">
        <v>1981</v>
      </c>
      <c r="E259" s="9" t="s">
        <v>1762</v>
      </c>
      <c r="F259" s="106"/>
      <c r="G259" s="298"/>
      <c r="H259" s="63">
        <v>1.1946122860020141</v>
      </c>
      <c r="I259" s="63">
        <v>1.1946122860020141</v>
      </c>
      <c r="J259" s="291">
        <f t="shared" si="17"/>
        <v>6.6367349222334115E-2</v>
      </c>
      <c r="K259" s="292">
        <f t="shared" si="18"/>
        <v>0.61141042855544359</v>
      </c>
      <c r="L259" s="50"/>
      <c r="M259" s="390"/>
      <c r="N259" s="72"/>
      <c r="O259" s="178">
        <v>5.5057870370370354E-2</v>
      </c>
      <c r="P259" s="72">
        <v>1.2203694202154971</v>
      </c>
      <c r="Q259" s="178"/>
      <c r="R259" s="72"/>
      <c r="S259" s="178"/>
      <c r="T259" s="88"/>
      <c r="U259" s="191"/>
      <c r="V259" s="71"/>
      <c r="W259" s="179">
        <v>5.4918981481481444E-2</v>
      </c>
      <c r="X259" s="63">
        <v>1.1946122860020141</v>
      </c>
      <c r="Y259" s="179"/>
      <c r="Z259" s="54"/>
      <c r="AA259" s="179"/>
      <c r="AB259" s="70"/>
      <c r="AC259" s="176"/>
      <c r="AD259" s="54"/>
      <c r="AE259" s="184"/>
      <c r="AF259" s="54"/>
      <c r="AG259" s="179"/>
      <c r="AH259" s="54"/>
      <c r="AI259" s="179"/>
      <c r="AJ259" s="67"/>
      <c r="AK259" s="266"/>
      <c r="AL259" s="267"/>
      <c r="AM259" s="271"/>
      <c r="AN259" s="267"/>
      <c r="AO259" s="271"/>
      <c r="AP259" s="270"/>
      <c r="AQ259" s="271"/>
      <c r="AR259" s="269"/>
      <c r="AS259" s="153"/>
      <c r="AT259" s="118"/>
      <c r="AU259" s="154"/>
      <c r="AV259" s="118"/>
      <c r="AW259" s="155"/>
      <c r="AX259" s="120"/>
      <c r="AY259" s="165"/>
      <c r="AZ259" s="61"/>
      <c r="BA259" s="16"/>
      <c r="BB259" s="61"/>
      <c r="BC259" s="16"/>
      <c r="BD259" s="167"/>
      <c r="BE259" s="165"/>
      <c r="BF259" s="61"/>
      <c r="BG259" s="16"/>
      <c r="BH259" s="61"/>
      <c r="BI259" s="16"/>
      <c r="BJ259" s="59"/>
      <c r="BK259" s="47"/>
    </row>
    <row r="260" spans="1:68" ht="15.6" customHeight="1" x14ac:dyDescent="0.3">
      <c r="B260" s="32" t="s">
        <v>1675</v>
      </c>
      <c r="C260" s="162" t="s">
        <v>1631</v>
      </c>
      <c r="D260" s="145">
        <v>1973</v>
      </c>
      <c r="E260" s="227" t="s">
        <v>1648</v>
      </c>
      <c r="F260" s="106"/>
      <c r="G260" s="298"/>
      <c r="H260" s="64">
        <v>1.2951841359773371</v>
      </c>
      <c r="I260" s="64">
        <f>(((H260-100%)*0.8))+100%</f>
        <v>1.2361473087818697</v>
      </c>
      <c r="J260" s="291">
        <f t="shared" si="17"/>
        <v>6.8674850487881647E-2</v>
      </c>
      <c r="K260" s="292">
        <f t="shared" si="18"/>
        <v>0.60910292728989601</v>
      </c>
      <c r="L260" s="50"/>
      <c r="M260" s="390"/>
      <c r="N260" s="72"/>
      <c r="O260" s="178"/>
      <c r="P260" s="72"/>
      <c r="Q260" s="178"/>
      <c r="R260" s="72"/>
      <c r="S260" s="178"/>
      <c r="T260" s="88"/>
      <c r="U260" s="191" t="s">
        <v>1821</v>
      </c>
      <c r="V260" s="64">
        <v>1.2951841359773371</v>
      </c>
      <c r="W260" s="179"/>
      <c r="X260" s="71"/>
      <c r="Y260" s="179"/>
      <c r="Z260" s="54"/>
      <c r="AA260" s="179"/>
      <c r="AB260" s="70"/>
      <c r="AC260" s="176"/>
      <c r="AD260" s="54"/>
      <c r="AE260" s="184"/>
      <c r="AF260" s="54"/>
      <c r="AG260" s="179"/>
      <c r="AH260" s="54"/>
      <c r="AI260" s="179"/>
      <c r="AJ260" s="67"/>
      <c r="AK260" s="266"/>
      <c r="AL260" s="267"/>
      <c r="AM260" s="271"/>
      <c r="AN260" s="267"/>
      <c r="AO260" s="271"/>
      <c r="AP260" s="270"/>
      <c r="AQ260" s="271"/>
      <c r="AR260" s="269"/>
      <c r="AS260" s="153"/>
      <c r="AT260" s="118"/>
      <c r="AU260" s="154"/>
      <c r="AV260" s="118"/>
      <c r="AW260" s="155"/>
      <c r="AX260" s="120"/>
      <c r="AY260" s="165"/>
      <c r="AZ260" s="61"/>
      <c r="BA260" s="16"/>
      <c r="BB260" s="61"/>
      <c r="BC260" s="16"/>
      <c r="BD260" s="167"/>
      <c r="BE260" s="165"/>
      <c r="BF260" s="61"/>
      <c r="BG260" s="16"/>
      <c r="BH260" s="61"/>
      <c r="BI260" s="16"/>
      <c r="BJ260" s="59"/>
      <c r="BK260" s="47"/>
    </row>
    <row r="261" spans="1:68" ht="15.6" customHeight="1" x14ac:dyDescent="0.3">
      <c r="B261" s="32" t="s">
        <v>1669</v>
      </c>
      <c r="C261" s="162" t="s">
        <v>1625</v>
      </c>
      <c r="D261" s="145">
        <v>1971</v>
      </c>
      <c r="E261" s="227" t="s">
        <v>1644</v>
      </c>
      <c r="F261" s="106"/>
      <c r="G261" s="298"/>
      <c r="H261" s="64">
        <v>1.2062322946175636</v>
      </c>
      <c r="I261" s="64">
        <f>(((H261-100%)*0.8))+100%</f>
        <v>1.164985835694051</v>
      </c>
      <c r="J261" s="291">
        <f t="shared" si="17"/>
        <v>6.4721435316336159E-2</v>
      </c>
      <c r="K261" s="292">
        <f t="shared" si="18"/>
        <v>0.61305634246144158</v>
      </c>
      <c r="L261" s="50"/>
      <c r="M261" s="390"/>
      <c r="N261" s="72"/>
      <c r="O261" s="178"/>
      <c r="P261" s="72"/>
      <c r="Q261" s="178"/>
      <c r="R261" s="72"/>
      <c r="S261" s="178"/>
      <c r="T261" s="88"/>
      <c r="U261" s="191" t="s">
        <v>1818</v>
      </c>
      <c r="V261" s="64">
        <v>1.2062322946175636</v>
      </c>
      <c r="W261" s="179"/>
      <c r="X261" s="71"/>
      <c r="Y261" s="179"/>
      <c r="Z261" s="54"/>
      <c r="AA261" s="179"/>
      <c r="AB261" s="70"/>
      <c r="AC261" s="176"/>
      <c r="AD261" s="54"/>
      <c r="AE261" s="184"/>
      <c r="AF261" s="54"/>
      <c r="AG261" s="179"/>
      <c r="AH261" s="54"/>
      <c r="AI261" s="179"/>
      <c r="AJ261" s="67"/>
      <c r="AK261" s="266"/>
      <c r="AL261" s="267"/>
      <c r="AM261" s="271"/>
      <c r="AN261" s="267"/>
      <c r="AO261" s="271"/>
      <c r="AP261" s="270"/>
      <c r="AQ261" s="271"/>
      <c r="AR261" s="269"/>
      <c r="AS261" s="153"/>
      <c r="AT261" s="118"/>
      <c r="AU261" s="154"/>
      <c r="AV261" s="118"/>
      <c r="AW261" s="155"/>
      <c r="AX261" s="120"/>
      <c r="AY261" s="165"/>
      <c r="AZ261" s="61"/>
      <c r="BA261" s="16"/>
      <c r="BB261" s="61"/>
      <c r="BC261" s="16"/>
      <c r="BD261" s="167"/>
      <c r="BE261" s="165"/>
      <c r="BF261" s="61"/>
      <c r="BG261" s="16"/>
      <c r="BH261" s="61"/>
      <c r="BI261" s="16"/>
      <c r="BJ261" s="59"/>
      <c r="BK261" s="47"/>
    </row>
    <row r="262" spans="1:68" ht="15.6" customHeight="1" x14ac:dyDescent="0.3">
      <c r="A262" s="22" t="s">
        <v>815</v>
      </c>
      <c r="B262" s="32" t="s">
        <v>328</v>
      </c>
      <c r="C262" s="198" t="s">
        <v>327</v>
      </c>
      <c r="D262" s="196">
        <v>1953</v>
      </c>
      <c r="E262" s="304" t="s">
        <v>859</v>
      </c>
      <c r="F262" s="207">
        <v>1</v>
      </c>
      <c r="G262" s="412">
        <v>43960</v>
      </c>
      <c r="H262" s="63">
        <v>1.2034652509652535</v>
      </c>
      <c r="I262" s="63">
        <v>1.2034652509652535</v>
      </c>
      <c r="J262" s="291">
        <f t="shared" si="17"/>
        <v>6.6859180609180752E-2</v>
      </c>
      <c r="K262" s="292">
        <f t="shared" si="18"/>
        <v>0.61091859716859698</v>
      </c>
      <c r="L262" s="35"/>
      <c r="M262" s="390" t="s">
        <v>2179</v>
      </c>
      <c r="N262" s="72">
        <v>1.3058372156755278</v>
      </c>
      <c r="O262" s="178">
        <v>5.2546296296296258E-2</v>
      </c>
      <c r="P262" s="86">
        <v>1.1646998460749116</v>
      </c>
      <c r="Q262" s="178">
        <v>1.4430439814814844E-2</v>
      </c>
      <c r="R262" s="63">
        <v>1.2034652509652535</v>
      </c>
      <c r="S262" s="178"/>
      <c r="T262" s="88"/>
      <c r="U262" s="192"/>
      <c r="V262" s="72"/>
      <c r="W262" s="178">
        <v>5.2708333333333357E-2</v>
      </c>
      <c r="X262" s="86">
        <v>1.1465256797583094</v>
      </c>
      <c r="Y262" s="178">
        <v>1.4581481481481529E-2</v>
      </c>
      <c r="Z262" s="72">
        <v>1.308190729357031</v>
      </c>
      <c r="AA262" s="178">
        <v>6.5335648148148073E-2</v>
      </c>
      <c r="AB262" s="88">
        <v>1.2197493517718223</v>
      </c>
      <c r="AC262" s="176">
        <v>5.5185185185185191E-2</v>
      </c>
      <c r="AD262" s="71">
        <v>1.329615170105968</v>
      </c>
      <c r="AE262" s="184">
        <v>4.7719907407407412E-2</v>
      </c>
      <c r="AF262" s="72">
        <v>1.1258874931731295</v>
      </c>
      <c r="AG262" s="179">
        <v>1.4547453703703694E-2</v>
      </c>
      <c r="AH262" s="71">
        <v>1.3897765344596988</v>
      </c>
      <c r="AI262" s="179">
        <v>6.3622685185185213E-2</v>
      </c>
      <c r="AJ262" s="88">
        <v>1.2020555434069544</v>
      </c>
      <c r="AK262" s="266" t="s">
        <v>1177</v>
      </c>
      <c r="AL262" s="267">
        <v>1.2778637770897832</v>
      </c>
      <c r="AM262" s="271">
        <v>4.8912037037037059E-2</v>
      </c>
      <c r="AN262" s="267">
        <v>1.1433982683982713</v>
      </c>
      <c r="AO262" s="271">
        <v>1.3670254629629675E-2</v>
      </c>
      <c r="AP262" s="270">
        <v>1.241861883332642</v>
      </c>
      <c r="AQ262" s="271">
        <v>6.8055555555555647E-2</v>
      </c>
      <c r="AR262" s="269">
        <v>1.206813914858248</v>
      </c>
      <c r="AS262" s="153"/>
      <c r="AT262" s="118"/>
      <c r="AU262" s="154"/>
      <c r="AV262" s="118"/>
      <c r="AW262" s="155"/>
      <c r="AX262" s="120"/>
      <c r="AY262" s="117">
        <v>6.1238425925925925E-2</v>
      </c>
      <c r="AZ262" s="118">
        <v>1.4128170894526035</v>
      </c>
      <c r="BA262" s="119"/>
      <c r="BB262" s="118"/>
      <c r="BC262" s="119">
        <v>1.4971064814814814E-2</v>
      </c>
      <c r="BD262" s="125">
        <v>1.3521848212418983</v>
      </c>
      <c r="BE262" s="117">
        <v>4.8206018518518523E-2</v>
      </c>
      <c r="BF262" s="118">
        <v>1.1299511665762345</v>
      </c>
      <c r="BG262" s="119">
        <v>8.4398148148148153E-2</v>
      </c>
      <c r="BH262" s="118">
        <v>1.2903910812245623</v>
      </c>
      <c r="BI262" s="119">
        <v>1.4190972222222223E-2</v>
      </c>
      <c r="BJ262" s="120">
        <v>1.3217506917244604</v>
      </c>
      <c r="BK262" s="83"/>
    </row>
    <row r="263" spans="1:68" ht="15.6" customHeight="1" x14ac:dyDescent="0.3">
      <c r="B263" s="32" t="s">
        <v>330</v>
      </c>
      <c r="C263" s="9" t="s">
        <v>329</v>
      </c>
      <c r="D263" s="21">
        <v>1988</v>
      </c>
      <c r="E263" s="24" t="s">
        <v>764</v>
      </c>
      <c r="F263" s="106"/>
      <c r="G263" s="298"/>
      <c r="H263" s="64">
        <v>1.3085745494265428</v>
      </c>
      <c r="I263" s="64">
        <f>(((H263-100%)*0.8))+100%</f>
        <v>1.2468596395412344</v>
      </c>
      <c r="J263" s="291">
        <f t="shared" si="17"/>
        <v>6.9269979974513021E-2</v>
      </c>
      <c r="K263" s="292">
        <f t="shared" si="18"/>
        <v>0.60850779780326469</v>
      </c>
      <c r="L263" s="35"/>
      <c r="M263" s="390"/>
      <c r="N263" s="72"/>
      <c r="O263" s="178"/>
      <c r="P263" s="72"/>
      <c r="Q263" s="178"/>
      <c r="R263" s="72"/>
      <c r="S263" s="178"/>
      <c r="T263" s="88"/>
      <c r="U263" s="192"/>
      <c r="V263" s="72"/>
      <c r="W263" s="178"/>
      <c r="X263" s="72"/>
      <c r="Y263" s="178"/>
      <c r="Z263" s="72"/>
      <c r="AA263" s="178"/>
      <c r="AB263" s="88"/>
      <c r="AC263" s="176"/>
      <c r="AD263" s="71"/>
      <c r="AE263" s="184">
        <v>5.5462962962962964E-2</v>
      </c>
      <c r="AF263" s="64">
        <v>1.3085745494265428</v>
      </c>
      <c r="AG263" s="179"/>
      <c r="AH263" s="71"/>
      <c r="AI263" s="179"/>
      <c r="AJ263" s="82"/>
      <c r="AK263" s="266"/>
      <c r="AL263" s="267"/>
      <c r="AM263" s="271">
        <v>5.8194444444444438E-2</v>
      </c>
      <c r="AN263" s="267">
        <v>1.3603896103896129</v>
      </c>
      <c r="AO263" s="271"/>
      <c r="AP263" s="270"/>
      <c r="AQ263" s="271"/>
      <c r="AR263" s="269"/>
      <c r="AS263" s="153"/>
      <c r="AT263" s="118"/>
      <c r="AU263" s="154">
        <v>5.8877314814814813E-2</v>
      </c>
      <c r="AV263" s="118">
        <v>1.3439894319682959</v>
      </c>
      <c r="AW263" s="155"/>
      <c r="AX263" s="120"/>
      <c r="AY263" s="117"/>
      <c r="AZ263" s="118"/>
      <c r="BA263" s="119">
        <v>5.9305555555555556E-2</v>
      </c>
      <c r="BB263" s="118">
        <v>1.3385579937304077</v>
      </c>
      <c r="BC263" s="119"/>
      <c r="BD263" s="125"/>
      <c r="BE263" s="117"/>
      <c r="BF263" s="118"/>
      <c r="BG263" s="119">
        <v>9.0914351851851857E-2</v>
      </c>
      <c r="BH263" s="118">
        <v>1.3900194655813134</v>
      </c>
      <c r="BI263" s="119"/>
      <c r="BJ263" s="120"/>
      <c r="BK263" s="83"/>
      <c r="BN263" s="143"/>
      <c r="BO263" s="143"/>
      <c r="BP263" s="143"/>
    </row>
    <row r="264" spans="1:68" ht="15.6" customHeight="1" x14ac:dyDescent="0.3">
      <c r="B264" s="32" t="s">
        <v>1749</v>
      </c>
      <c r="C264" s="9" t="s">
        <v>1728</v>
      </c>
      <c r="D264" s="21">
        <v>1988</v>
      </c>
      <c r="E264" s="9" t="s">
        <v>1101</v>
      </c>
      <c r="F264" s="106"/>
      <c r="G264" s="298"/>
      <c r="H264" s="64">
        <v>1.3630412890231645</v>
      </c>
      <c r="I264" s="64">
        <f>(((H264-100%)*0.8))+100%</f>
        <v>1.2904330312185315</v>
      </c>
      <c r="J264" s="291">
        <f t="shared" si="17"/>
        <v>7.1690723956585073E-2</v>
      </c>
      <c r="K264" s="292">
        <f t="shared" si="18"/>
        <v>0.60608705382119266</v>
      </c>
      <c r="L264" s="50"/>
      <c r="M264" s="390"/>
      <c r="N264" s="72"/>
      <c r="O264" s="178"/>
      <c r="P264" s="72"/>
      <c r="Q264" s="178"/>
      <c r="R264" s="72"/>
      <c r="S264" s="178"/>
      <c r="T264" s="88"/>
      <c r="U264" s="191"/>
      <c r="V264" s="71"/>
      <c r="W264" s="179">
        <v>6.2662037037037099E-2</v>
      </c>
      <c r="X264" s="64">
        <v>1.3630412890231645</v>
      </c>
      <c r="Y264" s="179"/>
      <c r="Z264" s="54"/>
      <c r="AA264" s="179"/>
      <c r="AB264" s="70"/>
      <c r="AC264" s="176"/>
      <c r="AD264" s="54"/>
      <c r="AE264" s="184"/>
      <c r="AF264" s="54"/>
      <c r="AG264" s="179"/>
      <c r="AH264" s="54"/>
      <c r="AI264" s="179"/>
      <c r="AJ264" s="67"/>
      <c r="AK264" s="266"/>
      <c r="AL264" s="267"/>
      <c r="AM264" s="271"/>
      <c r="AN264" s="267"/>
      <c r="AO264" s="271"/>
      <c r="AP264" s="270"/>
      <c r="AQ264" s="271"/>
      <c r="AR264" s="269"/>
      <c r="AS264" s="153"/>
      <c r="AT264" s="118"/>
      <c r="AU264" s="154"/>
      <c r="AV264" s="118"/>
      <c r="AW264" s="155"/>
      <c r="AX264" s="120"/>
      <c r="AY264" s="165"/>
      <c r="AZ264" s="61"/>
      <c r="BA264" s="16"/>
      <c r="BB264" s="61"/>
      <c r="BC264" s="16"/>
      <c r="BD264" s="167"/>
      <c r="BE264" s="165"/>
      <c r="BF264" s="61"/>
      <c r="BG264" s="16"/>
      <c r="BH264" s="61"/>
      <c r="BI264" s="16"/>
      <c r="BJ264" s="59"/>
      <c r="BK264" s="47"/>
    </row>
    <row r="265" spans="1:68" ht="15.6" customHeight="1" x14ac:dyDescent="0.3">
      <c r="B265" s="32" t="s">
        <v>2064</v>
      </c>
      <c r="C265" s="208" t="s">
        <v>2077</v>
      </c>
      <c r="D265" s="209">
        <v>1989</v>
      </c>
      <c r="E265" s="195" t="s">
        <v>2033</v>
      </c>
      <c r="F265" s="207">
        <v>1</v>
      </c>
      <c r="G265" s="301">
        <v>43839</v>
      </c>
      <c r="H265" s="64">
        <v>1.3665982555156522</v>
      </c>
      <c r="I265" s="64">
        <f>(((H265-100%)*0.8))+100%</f>
        <v>1.2932786044125217</v>
      </c>
      <c r="J265" s="291">
        <f t="shared" si="17"/>
        <v>7.1848811356251208E-2</v>
      </c>
      <c r="K265" s="292">
        <f t="shared" si="18"/>
        <v>0.60592896642152649</v>
      </c>
      <c r="L265" s="50"/>
      <c r="M265" s="390"/>
      <c r="N265" s="72"/>
      <c r="O265" s="178">
        <v>6.1655092592592609E-2</v>
      </c>
      <c r="P265" s="64">
        <v>1.3665982555156522</v>
      </c>
      <c r="Q265" s="178"/>
      <c r="R265" s="72"/>
      <c r="S265" s="178"/>
      <c r="T265" s="88"/>
      <c r="U265" s="191"/>
      <c r="V265" s="54"/>
      <c r="W265" s="179"/>
      <c r="X265" s="54"/>
      <c r="Y265" s="179"/>
      <c r="Z265" s="54"/>
      <c r="AA265" s="179"/>
      <c r="AB265" s="70"/>
      <c r="AC265" s="176"/>
      <c r="AD265" s="54"/>
      <c r="AE265" s="184"/>
      <c r="AF265" s="54"/>
      <c r="AG265" s="179"/>
      <c r="AH265" s="54"/>
      <c r="AI265" s="179"/>
      <c r="AJ265" s="67"/>
      <c r="AK265" s="266"/>
      <c r="AL265" s="267"/>
      <c r="AM265" s="271"/>
      <c r="AN265" s="267"/>
      <c r="AO265" s="271"/>
      <c r="AP265" s="270"/>
      <c r="AQ265" s="271"/>
      <c r="AR265" s="269"/>
      <c r="AS265" s="108"/>
      <c r="AT265" s="61"/>
      <c r="AU265" s="45"/>
      <c r="AV265" s="61"/>
      <c r="AW265" s="46"/>
      <c r="AX265" s="59"/>
      <c r="AY265" s="165"/>
      <c r="AZ265" s="61"/>
      <c r="BA265" s="16"/>
      <c r="BB265" s="61"/>
      <c r="BC265" s="16"/>
      <c r="BD265" s="167"/>
      <c r="BE265" s="165"/>
      <c r="BF265" s="61"/>
      <c r="BG265" s="16"/>
      <c r="BH265" s="61"/>
      <c r="BI265" s="16"/>
      <c r="BJ265" s="59"/>
      <c r="BK265" s="47"/>
    </row>
    <row r="266" spans="1:68" ht="15.6" customHeight="1" x14ac:dyDescent="0.3">
      <c r="B266" s="32" t="s">
        <v>1976</v>
      </c>
      <c r="C266" s="162" t="s">
        <v>1931</v>
      </c>
      <c r="D266" s="21">
        <v>1994</v>
      </c>
      <c r="E266" s="12" t="s">
        <v>2035</v>
      </c>
      <c r="F266" s="106"/>
      <c r="G266" s="299"/>
      <c r="H266" s="64">
        <v>2.496848451630584</v>
      </c>
      <c r="I266" s="64">
        <f>(((H266-100%)*0.8))+100%</f>
        <v>2.1974787613044673</v>
      </c>
      <c r="J266" s="291">
        <f t="shared" si="17"/>
        <v>0.12208215340580374</v>
      </c>
      <c r="K266" s="423">
        <v>0.5834259259259259</v>
      </c>
      <c r="L266" s="50"/>
      <c r="M266" s="390" t="s">
        <v>2180</v>
      </c>
      <c r="N266" s="64">
        <v>2.496848451630584</v>
      </c>
      <c r="O266" s="178"/>
      <c r="P266" s="72"/>
      <c r="Q266" s="178"/>
      <c r="R266" s="72"/>
      <c r="S266" s="178"/>
      <c r="T266" s="88"/>
      <c r="U266" s="387"/>
      <c r="V266" s="179"/>
      <c r="W266" s="54"/>
      <c r="X266" s="179"/>
      <c r="Y266" s="54"/>
      <c r="Z266" s="179"/>
      <c r="AA266" s="54"/>
      <c r="AB266" s="230"/>
      <c r="AC266" s="231"/>
      <c r="AD266" s="179"/>
      <c r="AE266" s="56"/>
      <c r="AF266" s="179"/>
      <c r="AG266" s="54"/>
      <c r="AH266" s="179"/>
      <c r="AI266" s="232"/>
      <c r="AJ266" s="230"/>
      <c r="AK266" s="272"/>
      <c r="AL266" s="268"/>
      <c r="AM266" s="270"/>
      <c r="AN266" s="268"/>
      <c r="AO266" s="270"/>
      <c r="AP266" s="271"/>
      <c r="AQ266" s="270"/>
      <c r="AR266" s="273"/>
      <c r="AS266" s="233"/>
      <c r="AT266" s="45"/>
      <c r="AU266" s="61"/>
      <c r="AV266" s="46"/>
      <c r="AW266" s="61"/>
      <c r="AX266" s="234"/>
      <c r="AY266" s="235"/>
      <c r="AZ266" s="16"/>
      <c r="BA266" s="61"/>
      <c r="BB266" s="16"/>
      <c r="BC266" s="61"/>
      <c r="BD266" s="236"/>
      <c r="BE266" s="235"/>
      <c r="BF266" s="16"/>
      <c r="BG266" s="61"/>
      <c r="BH266" s="16"/>
      <c r="BI266" s="61"/>
      <c r="BJ266" s="237"/>
      <c r="BK266" s="47"/>
    </row>
    <row r="267" spans="1:68" ht="15.6" customHeight="1" x14ac:dyDescent="0.3">
      <c r="B267" s="32" t="s">
        <v>1350</v>
      </c>
      <c r="C267" s="38" t="s">
        <v>1316</v>
      </c>
      <c r="D267" s="21">
        <v>1991</v>
      </c>
      <c r="E267" s="12" t="s">
        <v>1382</v>
      </c>
      <c r="F267" s="141"/>
      <c r="G267" s="298"/>
      <c r="H267" s="63">
        <v>1.1288951841359773</v>
      </c>
      <c r="I267" s="63">
        <v>1.1288951841359773</v>
      </c>
      <c r="J267" s="291">
        <f t="shared" si="17"/>
        <v>6.2716399118665403E-2</v>
      </c>
      <c r="K267" s="292">
        <f>$K$4-$J$4*(I267/$I$4)</f>
        <v>0.61506137865911226</v>
      </c>
      <c r="L267" s="144"/>
      <c r="M267" s="390"/>
      <c r="N267" s="72"/>
      <c r="O267" s="178"/>
      <c r="P267" s="72"/>
      <c r="Q267" s="178"/>
      <c r="R267" s="72"/>
      <c r="S267" s="178"/>
      <c r="T267" s="88"/>
      <c r="U267" s="192" t="s">
        <v>1782</v>
      </c>
      <c r="V267" s="63">
        <v>1.1288951841359773</v>
      </c>
      <c r="W267" s="178"/>
      <c r="X267" s="72"/>
      <c r="Y267" s="178"/>
      <c r="Z267" s="72"/>
      <c r="AA267" s="178"/>
      <c r="AB267" s="88"/>
      <c r="AC267" s="176">
        <v>4.8125000000000001E-2</v>
      </c>
      <c r="AD267" s="72">
        <v>1.1595092024539879</v>
      </c>
      <c r="AE267" s="184"/>
      <c r="AF267" s="71"/>
      <c r="AG267" s="179"/>
      <c r="AH267" s="71"/>
      <c r="AI267" s="179"/>
      <c r="AJ267" s="82"/>
      <c r="AK267" s="266"/>
      <c r="AL267" s="267"/>
      <c r="AM267" s="271"/>
      <c r="AN267" s="267"/>
      <c r="AO267" s="271"/>
      <c r="AP267" s="270"/>
      <c r="AQ267" s="271"/>
      <c r="AR267" s="269"/>
      <c r="AS267" s="153"/>
      <c r="AT267" s="118"/>
      <c r="AU267" s="154"/>
      <c r="AV267" s="118"/>
      <c r="AW267" s="155"/>
      <c r="AX267" s="120"/>
      <c r="AY267" s="117"/>
      <c r="AZ267" s="118"/>
      <c r="BA267" s="119"/>
      <c r="BB267" s="118"/>
      <c r="BC267" s="119"/>
      <c r="BD267" s="125"/>
      <c r="BE267" s="117"/>
      <c r="BF267" s="118"/>
      <c r="BG267" s="119"/>
      <c r="BH267" s="118"/>
      <c r="BI267" s="119"/>
      <c r="BJ267" s="120"/>
      <c r="BK267" s="83"/>
    </row>
    <row r="268" spans="1:68" ht="15.6" customHeight="1" x14ac:dyDescent="0.3">
      <c r="B268" s="40" t="s">
        <v>688</v>
      </c>
      <c r="C268" s="9" t="s">
        <v>664</v>
      </c>
      <c r="D268" s="21">
        <v>1987</v>
      </c>
      <c r="E268" s="24" t="s">
        <v>739</v>
      </c>
      <c r="F268" s="106"/>
      <c r="G268" s="298"/>
      <c r="H268" s="64">
        <v>1.3045175683212493</v>
      </c>
      <c r="I268" s="64">
        <f>(((H268-100%)*0.8))+100%</f>
        <v>1.2436140546569994</v>
      </c>
      <c r="J268" s="291">
        <f t="shared" si="17"/>
        <v>6.9089669703166628E-2</v>
      </c>
      <c r="K268" s="292">
        <f>$K$4-$J$4*(I268/$I$4)</f>
        <v>0.60868810807461105</v>
      </c>
      <c r="L268" s="144"/>
      <c r="M268" s="390"/>
      <c r="N268" s="72"/>
      <c r="O268" s="178"/>
      <c r="P268" s="72"/>
      <c r="Q268" s="178"/>
      <c r="R268" s="72"/>
      <c r="S268" s="178"/>
      <c r="T268" s="88"/>
      <c r="U268" s="192"/>
      <c r="V268" s="72"/>
      <c r="W268" s="178"/>
      <c r="X268" s="72"/>
      <c r="Y268" s="178"/>
      <c r="Z268" s="72"/>
      <c r="AA268" s="178"/>
      <c r="AB268" s="88"/>
      <c r="AC268" s="176">
        <v>5.4143518518518514E-2</v>
      </c>
      <c r="AD268" s="64">
        <v>1.3045175683212493</v>
      </c>
      <c r="AE268" s="184"/>
      <c r="AF268" s="71"/>
      <c r="AG268" s="179"/>
      <c r="AH268" s="71"/>
      <c r="AI268" s="179"/>
      <c r="AJ268" s="82"/>
      <c r="AK268" s="266"/>
      <c r="AL268" s="267"/>
      <c r="AM268" s="271"/>
      <c r="AN268" s="267"/>
      <c r="AO268" s="271"/>
      <c r="AP268" s="270"/>
      <c r="AQ268" s="271"/>
      <c r="AR268" s="269"/>
      <c r="AS268" s="153">
        <v>5.7939814814814812E-2</v>
      </c>
      <c r="AT268" s="118">
        <v>1.3917153183208226</v>
      </c>
      <c r="AU268" s="154"/>
      <c r="AV268" s="118"/>
      <c r="AW268" s="155"/>
      <c r="AX268" s="120"/>
      <c r="AY268" s="117"/>
      <c r="AZ268" s="118"/>
      <c r="BA268" s="119"/>
      <c r="BB268" s="118"/>
      <c r="BC268" s="119"/>
      <c r="BD268" s="125"/>
      <c r="BE268" s="117"/>
      <c r="BF268" s="118"/>
      <c r="BG268" s="119"/>
      <c r="BH268" s="118"/>
      <c r="BI268" s="119"/>
      <c r="BJ268" s="120"/>
      <c r="BK268" s="83"/>
    </row>
    <row r="269" spans="1:68" ht="15.6" customHeight="1" x14ac:dyDescent="0.3">
      <c r="B269" s="139" t="s">
        <v>1554</v>
      </c>
      <c r="C269" s="19" t="s">
        <v>1493</v>
      </c>
      <c r="D269" s="145">
        <v>1982</v>
      </c>
      <c r="E269" s="31" t="s">
        <v>1494</v>
      </c>
      <c r="F269" s="106"/>
      <c r="G269" s="298"/>
      <c r="H269" s="64">
        <v>2.4503625209146684</v>
      </c>
      <c r="I269" s="64">
        <f>(((H269-100%)*0.8))+100%</f>
        <v>2.1602900167317349</v>
      </c>
      <c r="J269" s="291">
        <f t="shared" ref="J269:J284" si="19">$J$4*I269</f>
        <v>0.12001611204065193</v>
      </c>
      <c r="K269" s="423">
        <v>0.58343749999999994</v>
      </c>
      <c r="L269" s="169"/>
      <c r="M269" s="390"/>
      <c r="N269" s="72"/>
      <c r="O269" s="178"/>
      <c r="P269" s="72"/>
      <c r="Q269" s="178"/>
      <c r="R269" s="72"/>
      <c r="S269" s="178"/>
      <c r="T269" s="88"/>
      <c r="U269" s="192"/>
      <c r="V269" s="72"/>
      <c r="W269" s="178"/>
      <c r="X269" s="72"/>
      <c r="Y269" s="178"/>
      <c r="Z269" s="72"/>
      <c r="AA269" s="178"/>
      <c r="AB269" s="88"/>
      <c r="AC269" s="176">
        <v>0.1017013888888889</v>
      </c>
      <c r="AD269" s="64">
        <v>2.4503625209146684</v>
      </c>
      <c r="AE269" s="184"/>
      <c r="AF269" s="54"/>
      <c r="AG269" s="179"/>
      <c r="AH269" s="54"/>
      <c r="AI269" s="179"/>
      <c r="AJ269" s="67"/>
      <c r="AK269" s="266"/>
      <c r="AL269" s="267"/>
      <c r="AM269" s="271"/>
      <c r="AN269" s="267"/>
      <c r="AO269" s="271"/>
      <c r="AP269" s="270"/>
      <c r="AQ269" s="271"/>
      <c r="AR269" s="269"/>
      <c r="AS269" s="153"/>
      <c r="AT269" s="118"/>
      <c r="AU269" s="154"/>
      <c r="AV269" s="118"/>
      <c r="AW269" s="155"/>
      <c r="AX269" s="120"/>
      <c r="AY269" s="117"/>
      <c r="AZ269" s="118"/>
      <c r="BA269" s="119"/>
      <c r="BB269" s="118"/>
      <c r="BC269" s="119"/>
      <c r="BD269" s="125"/>
      <c r="BE269" s="117"/>
      <c r="BF269" s="118"/>
      <c r="BG269" s="119"/>
      <c r="BH269" s="118"/>
      <c r="BI269" s="119"/>
      <c r="BJ269" s="120"/>
      <c r="BK269" s="47"/>
    </row>
    <row r="270" spans="1:68" ht="15.6" customHeight="1" x14ac:dyDescent="0.3">
      <c r="B270" s="32" t="s">
        <v>1439</v>
      </c>
      <c r="C270" s="81" t="s">
        <v>1404</v>
      </c>
      <c r="D270" s="21"/>
      <c r="E270" s="225"/>
      <c r="F270" s="106"/>
      <c r="G270" s="298"/>
      <c r="H270" s="64">
        <v>1.0013379183759332</v>
      </c>
      <c r="I270" s="64">
        <f>(((H270-100%)*0.8))+100%</f>
        <v>1.0010703347007466</v>
      </c>
      <c r="J270" s="291">
        <f t="shared" si="19"/>
        <v>5.5615018594485921E-2</v>
      </c>
      <c r="K270" s="292">
        <f t="shared" ref="K270:K284" si="20">$K$4-$J$4*(I270/$I$4)</f>
        <v>0.62216275918329178</v>
      </c>
      <c r="L270" s="144"/>
      <c r="M270" s="390"/>
      <c r="N270" s="72"/>
      <c r="O270" s="178"/>
      <c r="P270" s="72"/>
      <c r="Q270" s="178"/>
      <c r="R270" s="72"/>
      <c r="S270" s="178"/>
      <c r="T270" s="88"/>
      <c r="U270" s="192"/>
      <c r="V270" s="72"/>
      <c r="W270" s="178"/>
      <c r="X270" s="72"/>
      <c r="Y270" s="178"/>
      <c r="Z270" s="72"/>
      <c r="AA270" s="178"/>
      <c r="AB270" s="88"/>
      <c r="AC270" s="176"/>
      <c r="AD270" s="71"/>
      <c r="AE270" s="184"/>
      <c r="AF270" s="71"/>
      <c r="AG270" s="179">
        <v>1.0481481481481536E-2</v>
      </c>
      <c r="AH270" s="64">
        <v>1.0013379183759332</v>
      </c>
      <c r="AI270" s="179"/>
      <c r="AJ270" s="82"/>
      <c r="AK270" s="266"/>
      <c r="AL270" s="267"/>
      <c r="AM270" s="271"/>
      <c r="AN270" s="267"/>
      <c r="AO270" s="271"/>
      <c r="AP270" s="270"/>
      <c r="AQ270" s="271"/>
      <c r="AR270" s="269"/>
      <c r="AS270" s="153"/>
      <c r="AT270" s="118"/>
      <c r="AU270" s="154"/>
      <c r="AV270" s="118"/>
      <c r="AW270" s="155"/>
      <c r="AX270" s="120"/>
      <c r="AY270" s="117"/>
      <c r="AZ270" s="118"/>
      <c r="BA270" s="119"/>
      <c r="BB270" s="118"/>
      <c r="BC270" s="119"/>
      <c r="BD270" s="125"/>
      <c r="BE270" s="117"/>
      <c r="BF270" s="118"/>
      <c r="BG270" s="119"/>
      <c r="BH270" s="118"/>
      <c r="BI270" s="119"/>
      <c r="BJ270" s="120"/>
      <c r="BK270" s="83"/>
    </row>
    <row r="271" spans="1:68" ht="15.6" customHeight="1" x14ac:dyDescent="0.3">
      <c r="B271" s="41" t="s">
        <v>336</v>
      </c>
      <c r="C271" s="198" t="s">
        <v>335</v>
      </c>
      <c r="D271" s="434">
        <v>1974</v>
      </c>
      <c r="E271" s="304" t="s">
        <v>705</v>
      </c>
      <c r="F271" s="207">
        <v>1</v>
      </c>
      <c r="G271" s="301">
        <v>43965</v>
      </c>
      <c r="H271" s="63">
        <v>1.2391211604095549</v>
      </c>
      <c r="I271" s="63">
        <v>1.2391211604095549</v>
      </c>
      <c r="J271" s="291">
        <f t="shared" si="19"/>
        <v>6.8840064467197495E-2</v>
      </c>
      <c r="K271" s="292">
        <f t="shared" si="20"/>
        <v>0.60893771331058022</v>
      </c>
      <c r="L271" s="144"/>
      <c r="M271" s="390"/>
      <c r="N271" s="72"/>
      <c r="O271" s="178">
        <v>5.3587962962962976E-2</v>
      </c>
      <c r="P271" s="86">
        <v>1.1877886095433583</v>
      </c>
      <c r="Q271" s="178">
        <v>1.5067592592592716E-2</v>
      </c>
      <c r="R271" s="72">
        <v>1.256602316602327</v>
      </c>
      <c r="S271" s="178">
        <v>6.7233796296296222E-2</v>
      </c>
      <c r="T271" s="85">
        <v>1.2391211604095549</v>
      </c>
      <c r="U271" s="192"/>
      <c r="V271" s="72"/>
      <c r="W271" s="178">
        <v>5.6180555555555567E-2</v>
      </c>
      <c r="X271" s="72">
        <v>1.2220543806646536</v>
      </c>
      <c r="Y271" s="178">
        <v>1.6200115740740761E-2</v>
      </c>
      <c r="Z271" s="72">
        <v>1.4534079581325716</v>
      </c>
      <c r="AA271" s="178"/>
      <c r="AB271" s="88"/>
      <c r="AC271" s="176"/>
      <c r="AD271" s="71"/>
      <c r="AE271" s="184">
        <v>5.4652777777777772E-2</v>
      </c>
      <c r="AF271" s="72">
        <v>1.2894593118514472</v>
      </c>
      <c r="AG271" s="179">
        <v>1.627256944444444E-2</v>
      </c>
      <c r="AH271" s="71">
        <v>1.5545837525846242</v>
      </c>
      <c r="AI271" s="179"/>
      <c r="AJ271" s="82"/>
      <c r="AK271" s="266" t="s">
        <v>1179</v>
      </c>
      <c r="AL271" s="267">
        <v>1.3630030959752319</v>
      </c>
      <c r="AM271" s="271">
        <v>5.222222222222217E-2</v>
      </c>
      <c r="AN271" s="267">
        <v>1.2207792207792221</v>
      </c>
      <c r="AO271" s="271">
        <v>1.4363773148148073E-2</v>
      </c>
      <c r="AP271" s="270">
        <v>1.3048639441477048</v>
      </c>
      <c r="AQ271" s="271">
        <v>7.0421742746709759E-2</v>
      </c>
      <c r="AR271" s="269">
        <v>1.2487729820370188</v>
      </c>
      <c r="AS271" s="153"/>
      <c r="AT271" s="118"/>
      <c r="AU271" s="154">
        <v>5.6990740740740738E-2</v>
      </c>
      <c r="AV271" s="118">
        <v>1.3009247027741082</v>
      </c>
      <c r="AW271" s="155">
        <v>1.4774691358024691E-2</v>
      </c>
      <c r="AX271" s="120">
        <v>1.3331476710993524</v>
      </c>
      <c r="AY271" s="117">
        <v>6.1666666666666668E-2</v>
      </c>
      <c r="AZ271" s="118">
        <v>1.4226969292389853</v>
      </c>
      <c r="BA271" s="119">
        <v>5.844907407407407E-2</v>
      </c>
      <c r="BB271" s="118">
        <v>1.3192267502612331</v>
      </c>
      <c r="BC271" s="119">
        <v>1.6317515432098764E-2</v>
      </c>
      <c r="BD271" s="125">
        <v>1.4737960833507562</v>
      </c>
      <c r="BE271" s="117">
        <v>5.5289351851851853E-2</v>
      </c>
      <c r="BF271" s="118">
        <v>1.295984807379273</v>
      </c>
      <c r="BG271" s="119">
        <v>9.3564814814814823E-2</v>
      </c>
      <c r="BH271" s="118">
        <v>1.4305432666784643</v>
      </c>
      <c r="BI271" s="119">
        <v>1.5974922839506175E-2</v>
      </c>
      <c r="BJ271" s="120">
        <v>1.4879082971001476</v>
      </c>
      <c r="BK271" s="83"/>
    </row>
    <row r="272" spans="1:68" ht="15.6" customHeight="1" x14ac:dyDescent="0.3">
      <c r="B272" s="32" t="s">
        <v>338</v>
      </c>
      <c r="C272" s="198" t="s">
        <v>337</v>
      </c>
      <c r="D272" s="196">
        <v>1975</v>
      </c>
      <c r="E272" s="304" t="s">
        <v>709</v>
      </c>
      <c r="F272" s="207">
        <v>1</v>
      </c>
      <c r="G272" s="301">
        <v>43938</v>
      </c>
      <c r="H272" s="63">
        <v>1.1881399317406145</v>
      </c>
      <c r="I272" s="63">
        <v>1.1881399317406145</v>
      </c>
      <c r="J272" s="291">
        <f t="shared" si="19"/>
        <v>6.6007773985589685E-2</v>
      </c>
      <c r="K272" s="292">
        <f t="shared" si="20"/>
        <v>0.61177000379218804</v>
      </c>
      <c r="L272" s="144"/>
      <c r="M272" s="390" t="s">
        <v>2181</v>
      </c>
      <c r="N272" s="72">
        <v>1.2562345848177585</v>
      </c>
      <c r="O272" s="178">
        <v>5.1990740740740726E-2</v>
      </c>
      <c r="P272" s="86">
        <v>1.1523858388917414</v>
      </c>
      <c r="Q272" s="178"/>
      <c r="R272" s="72"/>
      <c r="S272" s="178">
        <v>6.4467592592592604E-2</v>
      </c>
      <c r="T272" s="85">
        <v>1.1881399317406145</v>
      </c>
      <c r="U272" s="192" t="s">
        <v>1797</v>
      </c>
      <c r="V272" s="72">
        <v>1.2600566572237959</v>
      </c>
      <c r="W272" s="178">
        <v>5.1620370370370372E-2</v>
      </c>
      <c r="X272" s="72">
        <v>1.1228600201409877</v>
      </c>
      <c r="Y272" s="178"/>
      <c r="Z272" s="72"/>
      <c r="AA272" s="178">
        <v>6.4345688704816273E-2</v>
      </c>
      <c r="AB272" s="88">
        <v>1.2012678271599235</v>
      </c>
      <c r="AC272" s="176">
        <v>5.4085648148148147E-2</v>
      </c>
      <c r="AD272" s="71">
        <v>1.3031232571109872</v>
      </c>
      <c r="AE272" s="184">
        <v>4.9664351851851855E-2</v>
      </c>
      <c r="AF272" s="72">
        <v>1.1717640633533588</v>
      </c>
      <c r="AG272" s="179"/>
      <c r="AH272" s="71"/>
      <c r="AI272" s="179">
        <v>7.1076388888888897E-2</v>
      </c>
      <c r="AJ272" s="82">
        <v>1.3428821342663462</v>
      </c>
      <c r="AK272" s="266"/>
      <c r="AL272" s="267"/>
      <c r="AM272" s="271">
        <v>5.5196759259259265E-2</v>
      </c>
      <c r="AN272" s="267">
        <v>1.2903138528138556</v>
      </c>
      <c r="AO272" s="271"/>
      <c r="AP272" s="270"/>
      <c r="AQ272" s="271"/>
      <c r="AR272" s="269"/>
      <c r="AS272" s="153"/>
      <c r="AT272" s="118"/>
      <c r="AU272" s="154">
        <v>6.2222222222222227E-2</v>
      </c>
      <c r="AV272" s="118">
        <v>1.4203434610303831</v>
      </c>
      <c r="AW272" s="155"/>
      <c r="AX272" s="120"/>
      <c r="AY272" s="117"/>
      <c r="AZ272" s="118"/>
      <c r="BA272" s="119">
        <v>6.6365740740740739E-2</v>
      </c>
      <c r="BB272" s="118">
        <v>1.4979101358411704</v>
      </c>
      <c r="BC272" s="119"/>
      <c r="BD272" s="125"/>
      <c r="BE272" s="117"/>
      <c r="BF272" s="118"/>
      <c r="BG272" s="119"/>
      <c r="BH272" s="118"/>
      <c r="BI272" s="119"/>
      <c r="BJ272" s="120"/>
      <c r="BK272" s="83"/>
    </row>
    <row r="273" spans="1:68" ht="15.6" customHeight="1" x14ac:dyDescent="0.3">
      <c r="B273" s="32" t="s">
        <v>2065</v>
      </c>
      <c r="C273" s="19" t="s">
        <v>2078</v>
      </c>
      <c r="D273" s="145">
        <v>1996</v>
      </c>
      <c r="E273" s="12"/>
      <c r="F273" s="106"/>
      <c r="G273" s="298"/>
      <c r="H273" s="64">
        <v>1.0551564905079549</v>
      </c>
      <c r="I273" s="64">
        <f>(((H273-100%)*0.8))+100%</f>
        <v>1.0441251924063639</v>
      </c>
      <c r="J273" s="291">
        <f t="shared" si="19"/>
        <v>5.800695513368688E-2</v>
      </c>
      <c r="K273" s="292">
        <f t="shared" si="20"/>
        <v>0.61977082264409078</v>
      </c>
      <c r="L273" s="50"/>
      <c r="M273" s="390"/>
      <c r="N273" s="72"/>
      <c r="O273" s="178">
        <v>4.760416666666667E-2</v>
      </c>
      <c r="P273" s="64">
        <v>1.0551564905079549</v>
      </c>
      <c r="Q273" s="178"/>
      <c r="R273" s="72"/>
      <c r="S273" s="178"/>
      <c r="T273" s="88"/>
      <c r="U273" s="191"/>
      <c r="V273" s="54"/>
      <c r="W273" s="179"/>
      <c r="X273" s="54"/>
      <c r="Y273" s="179"/>
      <c r="Z273" s="54"/>
      <c r="AA273" s="179"/>
      <c r="AB273" s="70"/>
      <c r="AC273" s="176"/>
      <c r="AD273" s="54"/>
      <c r="AE273" s="184"/>
      <c r="AF273" s="54"/>
      <c r="AG273" s="179"/>
      <c r="AH273" s="54"/>
      <c r="AI273" s="179"/>
      <c r="AJ273" s="67"/>
      <c r="AK273" s="266"/>
      <c r="AL273" s="267"/>
      <c r="AM273" s="271"/>
      <c r="AN273" s="267"/>
      <c r="AO273" s="271"/>
      <c r="AP273" s="270"/>
      <c r="AQ273" s="271"/>
      <c r="AR273" s="269"/>
      <c r="AS273" s="108"/>
      <c r="AT273" s="61"/>
      <c r="AU273" s="45"/>
      <c r="AV273" s="61"/>
      <c r="AW273" s="46"/>
      <c r="AX273" s="59"/>
      <c r="AY273" s="165"/>
      <c r="AZ273" s="61"/>
      <c r="BA273" s="16"/>
      <c r="BB273" s="61"/>
      <c r="BC273" s="16"/>
      <c r="BD273" s="167"/>
      <c r="BE273" s="165"/>
      <c r="BF273" s="61"/>
      <c r="BG273" s="16"/>
      <c r="BH273" s="61"/>
      <c r="BI273" s="16"/>
      <c r="BJ273" s="59"/>
      <c r="BK273" s="47"/>
    </row>
    <row r="274" spans="1:68" ht="15.6" customHeight="1" x14ac:dyDescent="0.3">
      <c r="B274" s="32" t="s">
        <v>1298</v>
      </c>
      <c r="C274" s="38" t="s">
        <v>1283</v>
      </c>
      <c r="D274" s="21"/>
      <c r="E274" s="24"/>
      <c r="F274" s="106"/>
      <c r="G274" s="298"/>
      <c r="H274" s="64">
        <v>1.4306389950846532</v>
      </c>
      <c r="I274" s="64">
        <f>(((H274-100%)*0.8))+100%</f>
        <v>1.3445111960677225</v>
      </c>
      <c r="J274" s="291">
        <f t="shared" si="19"/>
        <v>7.4695066448206796E-2</v>
      </c>
      <c r="K274" s="292">
        <f t="shared" si="20"/>
        <v>0.60308271132957092</v>
      </c>
      <c r="L274" s="144"/>
      <c r="M274" s="390"/>
      <c r="N274" s="72"/>
      <c r="O274" s="178"/>
      <c r="P274" s="72"/>
      <c r="Q274" s="178"/>
      <c r="R274" s="72"/>
      <c r="S274" s="178"/>
      <c r="T274" s="88"/>
      <c r="U274" s="192"/>
      <c r="V274" s="72"/>
      <c r="W274" s="178"/>
      <c r="X274" s="72"/>
      <c r="Y274" s="178"/>
      <c r="Z274" s="72"/>
      <c r="AA274" s="178"/>
      <c r="AB274" s="88"/>
      <c r="AC274" s="176"/>
      <c r="AD274" s="71"/>
      <c r="AE274" s="184">
        <v>6.0636574074074079E-2</v>
      </c>
      <c r="AF274" s="64">
        <v>1.4306389950846532</v>
      </c>
      <c r="AG274" s="179"/>
      <c r="AH274" s="71"/>
      <c r="AI274" s="179"/>
      <c r="AJ274" s="82"/>
      <c r="AK274" s="266"/>
      <c r="AL274" s="267"/>
      <c r="AM274" s="271"/>
      <c r="AN274" s="267"/>
      <c r="AO274" s="271"/>
      <c r="AP274" s="270"/>
      <c r="AQ274" s="271"/>
      <c r="AR274" s="269"/>
      <c r="AS274" s="153"/>
      <c r="AT274" s="118"/>
      <c r="AU274" s="154"/>
      <c r="AV274" s="118"/>
      <c r="AW274" s="155"/>
      <c r="AX274" s="120"/>
      <c r="AY274" s="117"/>
      <c r="AZ274" s="118"/>
      <c r="BA274" s="119"/>
      <c r="BB274" s="118"/>
      <c r="BC274" s="119"/>
      <c r="BD274" s="125"/>
      <c r="BE274" s="117"/>
      <c r="BF274" s="118"/>
      <c r="BG274" s="119"/>
      <c r="BH274" s="118"/>
      <c r="BI274" s="119"/>
      <c r="BJ274" s="120"/>
      <c r="BK274" s="83"/>
    </row>
    <row r="275" spans="1:68" ht="15.6" customHeight="1" x14ac:dyDescent="0.3">
      <c r="A275" s="22"/>
      <c r="B275" s="32" t="s">
        <v>340</v>
      </c>
      <c r="C275" s="198" t="s">
        <v>339</v>
      </c>
      <c r="D275" s="196">
        <v>1979</v>
      </c>
      <c r="E275" s="304" t="s">
        <v>698</v>
      </c>
      <c r="F275" s="207">
        <v>1</v>
      </c>
      <c r="G275" s="301">
        <v>43966</v>
      </c>
      <c r="H275" s="63">
        <v>1.0932167235494885</v>
      </c>
      <c r="I275" s="63">
        <v>1.0932167235494885</v>
      </c>
      <c r="J275" s="291">
        <f t="shared" si="19"/>
        <v>6.0734262419416027E-2</v>
      </c>
      <c r="K275" s="292">
        <f t="shared" si="20"/>
        <v>0.61704351535836166</v>
      </c>
      <c r="L275" s="144"/>
      <c r="M275" s="390" t="s">
        <v>2182</v>
      </c>
      <c r="N275" s="72">
        <v>1.1403124143600989</v>
      </c>
      <c r="O275" s="178">
        <v>4.6793981481481506E-2</v>
      </c>
      <c r="P275" s="86">
        <v>1.0371985633658312</v>
      </c>
      <c r="Q275" s="178">
        <v>1.3553240740740741E-2</v>
      </c>
      <c r="R275" s="72">
        <v>1.1303088803088805</v>
      </c>
      <c r="S275" s="178">
        <v>5.931712962962965E-2</v>
      </c>
      <c r="T275" s="85">
        <v>1.0932167235494885</v>
      </c>
      <c r="U275" s="192" t="s">
        <v>1793</v>
      </c>
      <c r="V275" s="72">
        <v>1.1640226628895183</v>
      </c>
      <c r="W275" s="178">
        <v>4.8124999999999973E-2</v>
      </c>
      <c r="X275" s="86">
        <v>1.0468277945619335</v>
      </c>
      <c r="Y275" s="179">
        <v>1.2336342592592642E-2</v>
      </c>
      <c r="Z275" s="199">
        <v>1.106766074098684</v>
      </c>
      <c r="AA275" s="178">
        <v>5.6796082177191454E-2</v>
      </c>
      <c r="AB275" s="88">
        <v>1.0603244382258732</v>
      </c>
      <c r="AC275" s="176">
        <v>4.7337962962962964E-2</v>
      </c>
      <c r="AD275" s="71">
        <v>1.1405465699944228</v>
      </c>
      <c r="AE275" s="184">
        <v>4.4791666666666667E-2</v>
      </c>
      <c r="AF275" s="72">
        <v>1.056799563080284</v>
      </c>
      <c r="AG275" s="179">
        <v>1.2540972222222169E-2</v>
      </c>
      <c r="AH275" s="71">
        <v>1.198089319873066</v>
      </c>
      <c r="AI275" s="179">
        <v>5.8333333333333237E-2</v>
      </c>
      <c r="AJ275" s="88">
        <v>1.1021211458561102</v>
      </c>
      <c r="AK275" s="266" t="s">
        <v>1201</v>
      </c>
      <c r="AL275" s="267">
        <v>1.1210010319917438</v>
      </c>
      <c r="AM275" s="271">
        <v>4.5972222222222192E-2</v>
      </c>
      <c r="AN275" s="267">
        <v>1.0746753246753262</v>
      </c>
      <c r="AO275" s="271">
        <v>1.1877314814814799E-2</v>
      </c>
      <c r="AP275" s="270">
        <v>1.0789838919964705</v>
      </c>
      <c r="AQ275" s="271">
        <v>6.0030165981701744E-2</v>
      </c>
      <c r="AR275" s="269">
        <v>1.0645014801007515</v>
      </c>
      <c r="AS275" s="153">
        <v>4.9305555555555554E-2</v>
      </c>
      <c r="AT275" s="118">
        <v>1.184320266889074</v>
      </c>
      <c r="AU275" s="154">
        <v>4.8495370370370376E-2</v>
      </c>
      <c r="AV275" s="118">
        <v>1.1070013210039631</v>
      </c>
      <c r="AW275" s="155">
        <v>1.2577160493827162E-2</v>
      </c>
      <c r="AX275" s="120">
        <v>1.1348604052078257</v>
      </c>
      <c r="AY275" s="117">
        <v>5.0277777777777775E-2</v>
      </c>
      <c r="AZ275" s="118">
        <v>1.1599465954606141</v>
      </c>
      <c r="BA275" s="119">
        <v>4.8923611111111105E-2</v>
      </c>
      <c r="BB275" s="118">
        <v>1.1042319749216301</v>
      </c>
      <c r="BC275" s="119">
        <v>1.3459490740740739E-2</v>
      </c>
      <c r="BD275" s="125">
        <v>1.2156596278486305</v>
      </c>
      <c r="BE275" s="117">
        <v>4.7835648148148148E-2</v>
      </c>
      <c r="BF275" s="118">
        <v>1.1212696690179056</v>
      </c>
      <c r="BG275" s="119">
        <v>7.542824074074074E-2</v>
      </c>
      <c r="BH275" s="118">
        <v>1.1532472128826758</v>
      </c>
      <c r="BI275" s="119">
        <v>1.4092206790123456E-2</v>
      </c>
      <c r="BJ275" s="120">
        <v>1.3125516547486435</v>
      </c>
      <c r="BK275" s="83"/>
    </row>
    <row r="276" spans="1:68" ht="15.6" customHeight="1" x14ac:dyDescent="0.3">
      <c r="B276" s="32" t="s">
        <v>1963</v>
      </c>
      <c r="C276" s="211" t="s">
        <v>1918</v>
      </c>
      <c r="D276" s="196">
        <v>1980</v>
      </c>
      <c r="E276" s="195" t="s">
        <v>698</v>
      </c>
      <c r="F276" s="207">
        <v>1</v>
      </c>
      <c r="G276" s="303">
        <v>43957</v>
      </c>
      <c r="H276" s="63">
        <v>1.1723069498069427</v>
      </c>
      <c r="I276" s="63">
        <v>1.1723069498069427</v>
      </c>
      <c r="J276" s="291">
        <f t="shared" si="19"/>
        <v>6.5128163878163475E-2</v>
      </c>
      <c r="K276" s="292">
        <f t="shared" si="20"/>
        <v>0.61264961389961425</v>
      </c>
      <c r="L276" s="50"/>
      <c r="M276" s="390" t="s">
        <v>2183</v>
      </c>
      <c r="N276" s="72">
        <v>1.2578788709235409</v>
      </c>
      <c r="O276" s="178">
        <v>5.2754629629629624E-2</v>
      </c>
      <c r="P276" s="86">
        <v>1.1693175987686015</v>
      </c>
      <c r="Q276" s="178">
        <v>1.4056828703703617E-2</v>
      </c>
      <c r="R276" s="63">
        <v>1.1723069498069427</v>
      </c>
      <c r="S276" s="178"/>
      <c r="T276" s="88"/>
      <c r="U276" s="387"/>
      <c r="V276" s="179"/>
      <c r="W276" s="54"/>
      <c r="X276" s="179"/>
      <c r="Y276" s="54"/>
      <c r="Z276" s="179"/>
      <c r="AA276" s="54"/>
      <c r="AB276" s="230"/>
      <c r="AC276" s="231"/>
      <c r="AD276" s="179"/>
      <c r="AE276" s="56"/>
      <c r="AF276" s="179"/>
      <c r="AG276" s="54"/>
      <c r="AH276" s="179"/>
      <c r="AI276" s="232"/>
      <c r="AJ276" s="230"/>
      <c r="AK276" s="272"/>
      <c r="AL276" s="268"/>
      <c r="AM276" s="270"/>
      <c r="AN276" s="268"/>
      <c r="AO276" s="270"/>
      <c r="AP276" s="271"/>
      <c r="AQ276" s="270"/>
      <c r="AR276" s="273"/>
      <c r="AS276" s="233"/>
      <c r="AT276" s="45"/>
      <c r="AU276" s="61"/>
      <c r="AV276" s="46"/>
      <c r="AW276" s="61"/>
      <c r="AX276" s="234"/>
      <c r="AY276" s="235"/>
      <c r="AZ276" s="16"/>
      <c r="BA276" s="61"/>
      <c r="BB276" s="16"/>
      <c r="BC276" s="61"/>
      <c r="BD276" s="236"/>
      <c r="BE276" s="235"/>
      <c r="BF276" s="16"/>
      <c r="BG276" s="61"/>
      <c r="BH276" s="16"/>
      <c r="BI276" s="61"/>
      <c r="BJ276" s="237"/>
      <c r="BK276" s="47"/>
    </row>
    <row r="277" spans="1:68" ht="15.6" customHeight="1" x14ac:dyDescent="0.3">
      <c r="B277" s="42" t="s">
        <v>967</v>
      </c>
      <c r="C277" s="38" t="s">
        <v>1077</v>
      </c>
      <c r="D277" s="21">
        <v>1975</v>
      </c>
      <c r="E277" s="12" t="s">
        <v>715</v>
      </c>
      <c r="F277" s="106"/>
      <c r="G277" s="298"/>
      <c r="H277" s="63">
        <v>1.3393753485778026</v>
      </c>
      <c r="I277" s="63">
        <v>1.3393753485778026</v>
      </c>
      <c r="J277" s="291">
        <f t="shared" si="19"/>
        <v>7.4409741587655689E-2</v>
      </c>
      <c r="K277" s="292">
        <f t="shared" si="20"/>
        <v>0.60336803619012203</v>
      </c>
      <c r="L277" s="144"/>
      <c r="M277" s="390" t="s">
        <v>2184</v>
      </c>
      <c r="N277" s="72">
        <v>1.3496848451630588</v>
      </c>
      <c r="O277" s="178"/>
      <c r="P277" s="72"/>
      <c r="Q277" s="178"/>
      <c r="R277" s="72"/>
      <c r="S277" s="178"/>
      <c r="T277" s="88"/>
      <c r="U277" s="192"/>
      <c r="V277" s="72"/>
      <c r="W277" s="178"/>
      <c r="X277" s="72"/>
      <c r="Y277" s="178"/>
      <c r="Z277" s="72"/>
      <c r="AA277" s="178"/>
      <c r="AB277" s="88"/>
      <c r="AC277" s="176">
        <v>5.559027777777778E-2</v>
      </c>
      <c r="AD277" s="63">
        <v>1.3393753485778026</v>
      </c>
      <c r="AE277" s="184"/>
      <c r="AF277" s="71"/>
      <c r="AG277" s="179"/>
      <c r="AH277" s="71"/>
      <c r="AI277" s="179"/>
      <c r="AJ277" s="82"/>
      <c r="AK277" s="266" t="s">
        <v>1233</v>
      </c>
      <c r="AL277" s="267">
        <v>1.4037667698658409</v>
      </c>
      <c r="AM277" s="271"/>
      <c r="AN277" s="267"/>
      <c r="AO277" s="271"/>
      <c r="AP277" s="270"/>
      <c r="AQ277" s="271"/>
      <c r="AR277" s="269"/>
      <c r="AS277" s="153"/>
      <c r="AT277" s="118"/>
      <c r="AU277" s="154"/>
      <c r="AV277" s="118"/>
      <c r="AW277" s="155"/>
      <c r="AX277" s="120"/>
      <c r="AY277" s="117"/>
      <c r="AZ277" s="118"/>
      <c r="BA277" s="119"/>
      <c r="BB277" s="118"/>
      <c r="BC277" s="119"/>
      <c r="BD277" s="125"/>
      <c r="BE277" s="117"/>
      <c r="BF277" s="118"/>
      <c r="BG277" s="119"/>
      <c r="BH277" s="118"/>
      <c r="BI277" s="119"/>
      <c r="BJ277" s="120"/>
      <c r="BK277" s="83"/>
    </row>
    <row r="278" spans="1:68" ht="15.6" customHeight="1" x14ac:dyDescent="0.3">
      <c r="B278" s="258" t="s">
        <v>641</v>
      </c>
      <c r="C278" s="17" t="s">
        <v>640</v>
      </c>
      <c r="D278" s="21">
        <v>1986</v>
      </c>
      <c r="E278" s="12" t="s">
        <v>2012</v>
      </c>
      <c r="F278" s="106"/>
      <c r="G278" s="298"/>
      <c r="H278" s="64">
        <v>1.3433817484242259</v>
      </c>
      <c r="I278" s="64">
        <f>(((H278-100%)*0.8))+100%</f>
        <v>1.2747053987393806</v>
      </c>
      <c r="J278" s="291">
        <f t="shared" si="19"/>
        <v>7.0816966596632253E-2</v>
      </c>
      <c r="K278" s="292">
        <f t="shared" si="20"/>
        <v>0.60696081118114542</v>
      </c>
      <c r="L278" s="50"/>
      <c r="M278" s="390" t="s">
        <v>2185</v>
      </c>
      <c r="N278" s="64">
        <v>1.3433817484242259</v>
      </c>
      <c r="O278" s="178"/>
      <c r="P278" s="72"/>
      <c r="Q278" s="178"/>
      <c r="R278" s="72"/>
      <c r="S278" s="178"/>
      <c r="T278" s="88"/>
      <c r="U278" s="191"/>
      <c r="V278" s="54"/>
      <c r="W278" s="179"/>
      <c r="X278" s="54"/>
      <c r="Y278" s="179"/>
      <c r="Z278" s="54"/>
      <c r="AA278" s="179"/>
      <c r="AB278" s="70"/>
      <c r="AC278" s="176"/>
      <c r="AD278" s="54"/>
      <c r="AE278" s="184"/>
      <c r="AF278" s="54"/>
      <c r="AG278" s="179"/>
      <c r="AH278" s="54"/>
      <c r="AI278" s="179"/>
      <c r="AJ278" s="67"/>
      <c r="AK278" s="266"/>
      <c r="AL278" s="267"/>
      <c r="AM278" s="271"/>
      <c r="AN278" s="267"/>
      <c r="AO278" s="271"/>
      <c r="AP278" s="270"/>
      <c r="AQ278" s="271"/>
      <c r="AR278" s="269"/>
      <c r="AS278" s="108"/>
      <c r="AT278" s="61"/>
      <c r="AU278" s="45"/>
      <c r="AV278" s="61"/>
      <c r="AW278" s="46"/>
      <c r="AX278" s="59"/>
      <c r="AY278" s="165"/>
      <c r="AZ278" s="61"/>
      <c r="BA278" s="16"/>
      <c r="BB278" s="61"/>
      <c r="BC278" s="16"/>
      <c r="BD278" s="167"/>
      <c r="BE278" s="165"/>
      <c r="BF278" s="61"/>
      <c r="BG278" s="16"/>
      <c r="BH278" s="61"/>
      <c r="BI278" s="16"/>
      <c r="BJ278" s="59"/>
      <c r="BK278" s="47"/>
    </row>
    <row r="279" spans="1:68" ht="15.6" customHeight="1" x14ac:dyDescent="0.3">
      <c r="B279" s="32" t="s">
        <v>1358</v>
      </c>
      <c r="C279" s="38" t="s">
        <v>1324</v>
      </c>
      <c r="D279" s="21">
        <v>1994</v>
      </c>
      <c r="E279" s="12" t="s">
        <v>1382</v>
      </c>
      <c r="F279" s="141"/>
      <c r="G279" s="298"/>
      <c r="H279" s="64">
        <v>1.2886224205242609</v>
      </c>
      <c r="I279" s="64">
        <f>(((H279-100%)*0.8))+100%</f>
        <v>1.2308979364194088</v>
      </c>
      <c r="J279" s="291">
        <f t="shared" si="19"/>
        <v>6.8383218689967148E-2</v>
      </c>
      <c r="K279" s="292">
        <f t="shared" si="20"/>
        <v>0.60939455908781059</v>
      </c>
      <c r="L279" s="144"/>
      <c r="M279" s="390"/>
      <c r="N279" s="72"/>
      <c r="O279" s="178"/>
      <c r="P279" s="72"/>
      <c r="Q279" s="178"/>
      <c r="R279" s="72"/>
      <c r="S279" s="178"/>
      <c r="T279" s="88"/>
      <c r="U279" s="192"/>
      <c r="V279" s="72"/>
      <c r="W279" s="178"/>
      <c r="X279" s="72"/>
      <c r="Y279" s="178"/>
      <c r="Z279" s="72"/>
      <c r="AA279" s="178"/>
      <c r="AB279" s="88"/>
      <c r="AC279" s="176">
        <v>5.3483796296296293E-2</v>
      </c>
      <c r="AD279" s="64">
        <v>1.2886224205242609</v>
      </c>
      <c r="AE279" s="184"/>
      <c r="AF279" s="71"/>
      <c r="AG279" s="179"/>
      <c r="AH279" s="71"/>
      <c r="AI279" s="179"/>
      <c r="AJ279" s="82"/>
      <c r="AK279" s="266"/>
      <c r="AL279" s="267"/>
      <c r="AM279" s="271"/>
      <c r="AN279" s="267"/>
      <c r="AO279" s="271"/>
      <c r="AP279" s="270"/>
      <c r="AQ279" s="271"/>
      <c r="AR279" s="269"/>
      <c r="AS279" s="153"/>
      <c r="AT279" s="118"/>
      <c r="AU279" s="154"/>
      <c r="AV279" s="118"/>
      <c r="AW279" s="155"/>
      <c r="AX279" s="120"/>
      <c r="AY279" s="117"/>
      <c r="AZ279" s="118"/>
      <c r="BA279" s="119"/>
      <c r="BB279" s="118"/>
      <c r="BC279" s="119"/>
      <c r="BD279" s="125"/>
      <c r="BE279" s="117"/>
      <c r="BF279" s="118"/>
      <c r="BG279" s="119"/>
      <c r="BH279" s="118"/>
      <c r="BI279" s="119"/>
      <c r="BJ279" s="120"/>
      <c r="BK279" s="83"/>
    </row>
    <row r="280" spans="1:68" ht="15.6" customHeight="1" x14ac:dyDescent="0.3">
      <c r="B280" s="32" t="s">
        <v>1752</v>
      </c>
      <c r="C280" s="9" t="s">
        <v>1731</v>
      </c>
      <c r="D280" s="21">
        <v>1979</v>
      </c>
      <c r="E280" s="9" t="s">
        <v>1764</v>
      </c>
      <c r="F280" s="106"/>
      <c r="G280" s="298"/>
      <c r="H280" s="64">
        <v>1.4914400805639483</v>
      </c>
      <c r="I280" s="64">
        <f>(((H280-100%)*0.8))+100%</f>
        <v>1.3931520644511586</v>
      </c>
      <c r="J280" s="291">
        <f t="shared" si="19"/>
        <v>7.7397336913953244E-2</v>
      </c>
      <c r="K280" s="292">
        <f t="shared" si="20"/>
        <v>0.60038044086382447</v>
      </c>
      <c r="L280" s="50"/>
      <c r="M280" s="390"/>
      <c r="N280" s="72"/>
      <c r="O280" s="178"/>
      <c r="P280" s="72"/>
      <c r="Q280" s="178"/>
      <c r="R280" s="72"/>
      <c r="S280" s="178"/>
      <c r="T280" s="88"/>
      <c r="U280" s="191"/>
      <c r="V280" s="71"/>
      <c r="W280" s="179">
        <v>6.8564814814814801E-2</v>
      </c>
      <c r="X280" s="64">
        <v>1.4914400805639483</v>
      </c>
      <c r="Y280" s="179"/>
      <c r="Z280" s="54"/>
      <c r="AA280" s="179"/>
      <c r="AB280" s="70"/>
      <c r="AC280" s="176"/>
      <c r="AD280" s="54"/>
      <c r="AE280" s="184"/>
      <c r="AF280" s="54"/>
      <c r="AG280" s="179"/>
      <c r="AH280" s="54"/>
      <c r="AI280" s="179"/>
      <c r="AJ280" s="67"/>
      <c r="AK280" s="266"/>
      <c r="AL280" s="267"/>
      <c r="AM280" s="271"/>
      <c r="AN280" s="267"/>
      <c r="AO280" s="271"/>
      <c r="AP280" s="270"/>
      <c r="AQ280" s="271"/>
      <c r="AR280" s="269"/>
      <c r="AS280" s="153"/>
      <c r="AT280" s="118"/>
      <c r="AU280" s="154"/>
      <c r="AV280" s="118"/>
      <c r="AW280" s="155"/>
      <c r="AX280" s="120"/>
      <c r="AY280" s="165"/>
      <c r="AZ280" s="61"/>
      <c r="BA280" s="16"/>
      <c r="BB280" s="61"/>
      <c r="BC280" s="16"/>
      <c r="BD280" s="167"/>
      <c r="BE280" s="165"/>
      <c r="BF280" s="61"/>
      <c r="BG280" s="16"/>
      <c r="BH280" s="61"/>
      <c r="BI280" s="16"/>
      <c r="BJ280" s="59"/>
      <c r="BK280" s="47"/>
    </row>
    <row r="281" spans="1:68" ht="15.6" customHeight="1" x14ac:dyDescent="0.3">
      <c r="B281" s="32" t="s">
        <v>346</v>
      </c>
      <c r="C281" s="9" t="s">
        <v>345</v>
      </c>
      <c r="D281" s="21">
        <v>1979</v>
      </c>
      <c r="E281" s="12" t="s">
        <v>1764</v>
      </c>
      <c r="F281" s="106"/>
      <c r="G281" s="298"/>
      <c r="H281" s="64">
        <v>1.1948640483383701</v>
      </c>
      <c r="I281" s="64">
        <f>(((H281-100%)*0.8))+100%</f>
        <v>1.1558912386706961</v>
      </c>
      <c r="J281" s="291">
        <f t="shared" si="19"/>
        <v>6.421617992614978E-2</v>
      </c>
      <c r="K281" s="292">
        <f t="shared" si="20"/>
        <v>0.61356159785162789</v>
      </c>
      <c r="L281" s="144"/>
      <c r="M281" s="390"/>
      <c r="N281" s="72"/>
      <c r="O281" s="178"/>
      <c r="P281" s="72"/>
      <c r="Q281" s="178"/>
      <c r="R281" s="72"/>
      <c r="S281" s="178"/>
      <c r="T281" s="88"/>
      <c r="U281" s="192"/>
      <c r="V281" s="72"/>
      <c r="W281" s="178">
        <v>5.4930555555555594E-2</v>
      </c>
      <c r="X281" s="64">
        <v>1.1948640483383701</v>
      </c>
      <c r="Y281" s="178"/>
      <c r="Z281" s="72"/>
      <c r="AA281" s="178"/>
      <c r="AB281" s="88"/>
      <c r="AC281" s="176"/>
      <c r="AD281" s="71"/>
      <c r="AE281" s="184"/>
      <c r="AF281" s="71"/>
      <c r="AG281" s="179"/>
      <c r="AH281" s="71"/>
      <c r="AI281" s="179"/>
      <c r="AJ281" s="82"/>
      <c r="AK281" s="266"/>
      <c r="AL281" s="267"/>
      <c r="AM281" s="271"/>
      <c r="AN281" s="267"/>
      <c r="AO281" s="271"/>
      <c r="AP281" s="270"/>
      <c r="AQ281" s="271"/>
      <c r="AR281" s="269"/>
      <c r="AS281" s="153"/>
      <c r="AT281" s="118"/>
      <c r="AU281" s="154"/>
      <c r="AV281" s="118"/>
      <c r="AW281" s="155"/>
      <c r="AX281" s="120"/>
      <c r="AY281" s="117"/>
      <c r="AZ281" s="118"/>
      <c r="BA281" s="119"/>
      <c r="BB281" s="118"/>
      <c r="BC281" s="119"/>
      <c r="BD281" s="125"/>
      <c r="BE281" s="117"/>
      <c r="BF281" s="118"/>
      <c r="BG281" s="119"/>
      <c r="BH281" s="118"/>
      <c r="BI281" s="119">
        <v>1.5090277777777777E-2</v>
      </c>
      <c r="BJ281" s="120">
        <v>1.4055122354378526</v>
      </c>
      <c r="BK281" s="83"/>
    </row>
    <row r="282" spans="1:68" ht="15.6" customHeight="1" x14ac:dyDescent="0.3">
      <c r="B282" s="32" t="s">
        <v>348</v>
      </c>
      <c r="C282" s="9" t="s">
        <v>347</v>
      </c>
      <c r="D282" s="21">
        <v>1980</v>
      </c>
      <c r="E282" s="24" t="s">
        <v>736</v>
      </c>
      <c r="F282" s="106"/>
      <c r="G282" s="298"/>
      <c r="H282" s="63">
        <v>1.2243202416918444</v>
      </c>
      <c r="I282" s="63">
        <v>1.2243202416918444</v>
      </c>
      <c r="J282" s="291">
        <f t="shared" si="19"/>
        <v>6.8017791205102457E-2</v>
      </c>
      <c r="K282" s="292">
        <f t="shared" si="20"/>
        <v>0.60975998657267527</v>
      </c>
      <c r="L282" s="144"/>
      <c r="M282" s="390" t="s">
        <v>2186</v>
      </c>
      <c r="N282" s="72">
        <v>1.315428884625925</v>
      </c>
      <c r="O282" s="178"/>
      <c r="P282" s="72"/>
      <c r="Q282" s="178"/>
      <c r="R282" s="72"/>
      <c r="S282" s="178"/>
      <c r="T282" s="88"/>
      <c r="U282" s="192"/>
      <c r="V282" s="72"/>
      <c r="W282" s="178">
        <v>5.628472222222225E-2</v>
      </c>
      <c r="X282" s="63">
        <v>1.2243202416918444</v>
      </c>
      <c r="Y282" s="178"/>
      <c r="Z282" s="72"/>
      <c r="AA282" s="178"/>
      <c r="AB282" s="88"/>
      <c r="AC282" s="176"/>
      <c r="AD282" s="71"/>
      <c r="AE282" s="184"/>
      <c r="AF282" s="71"/>
      <c r="AG282" s="179"/>
      <c r="AH282" s="71"/>
      <c r="AI282" s="179"/>
      <c r="AJ282" s="82"/>
      <c r="AK282" s="266"/>
      <c r="AL282" s="267"/>
      <c r="AM282" s="271"/>
      <c r="AN282" s="267"/>
      <c r="AO282" s="271"/>
      <c r="AP282" s="270"/>
      <c r="AQ282" s="271"/>
      <c r="AR282" s="269"/>
      <c r="AS282" s="153"/>
      <c r="AT282" s="118"/>
      <c r="AU282" s="154">
        <v>5.7037037037037032E-2</v>
      </c>
      <c r="AV282" s="118">
        <v>1.3019815059445177</v>
      </c>
      <c r="AW282" s="155"/>
      <c r="AX282" s="120"/>
      <c r="AY282" s="117"/>
      <c r="AZ282" s="118"/>
      <c r="BA282" s="119"/>
      <c r="BB282" s="118"/>
      <c r="BC282" s="119"/>
      <c r="BD282" s="125"/>
      <c r="BE282" s="117"/>
      <c r="BF282" s="118"/>
      <c r="BG282" s="119"/>
      <c r="BH282" s="118"/>
      <c r="BI282" s="119"/>
      <c r="BJ282" s="120"/>
      <c r="BK282" s="83"/>
    </row>
    <row r="283" spans="1:68" ht="15.6" customHeight="1" x14ac:dyDescent="0.3">
      <c r="B283" s="32" t="s">
        <v>1674</v>
      </c>
      <c r="C283" s="162" t="s">
        <v>1630</v>
      </c>
      <c r="D283" s="145">
        <v>1980</v>
      </c>
      <c r="E283" s="227" t="s">
        <v>1647</v>
      </c>
      <c r="F283" s="106"/>
      <c r="G283" s="298"/>
      <c r="H283" s="64">
        <v>1.3450424929178468</v>
      </c>
      <c r="I283" s="64">
        <f>(((H283-100%)*0.8))+100%</f>
        <v>1.2760339943342776</v>
      </c>
      <c r="J283" s="291">
        <f t="shared" si="19"/>
        <v>7.089077746301542E-2</v>
      </c>
      <c r="K283" s="292">
        <f t="shared" si="20"/>
        <v>0.60688700031476228</v>
      </c>
      <c r="L283" s="50"/>
      <c r="M283" s="390"/>
      <c r="N283" s="72"/>
      <c r="O283" s="178"/>
      <c r="P283" s="72"/>
      <c r="Q283" s="178"/>
      <c r="R283" s="72"/>
      <c r="S283" s="178"/>
      <c r="T283" s="88"/>
      <c r="U283" s="191" t="s">
        <v>1822</v>
      </c>
      <c r="V283" s="64">
        <v>1.3450424929178468</v>
      </c>
      <c r="W283" s="179"/>
      <c r="X283" s="71"/>
      <c r="Y283" s="179"/>
      <c r="Z283" s="54"/>
      <c r="AA283" s="179"/>
      <c r="AB283" s="70"/>
      <c r="AC283" s="176"/>
      <c r="AD283" s="54"/>
      <c r="AE283" s="184"/>
      <c r="AF283" s="54"/>
      <c r="AG283" s="179"/>
      <c r="AH283" s="54"/>
      <c r="AI283" s="179"/>
      <c r="AJ283" s="67"/>
      <c r="AK283" s="266"/>
      <c r="AL283" s="267"/>
      <c r="AM283" s="271"/>
      <c r="AN283" s="267"/>
      <c r="AO283" s="271"/>
      <c r="AP283" s="270"/>
      <c r="AQ283" s="271"/>
      <c r="AR283" s="269"/>
      <c r="AS283" s="153"/>
      <c r="AT283" s="118"/>
      <c r="AU283" s="154"/>
      <c r="AV283" s="118"/>
      <c r="AW283" s="155"/>
      <c r="AX283" s="120"/>
      <c r="AY283" s="165"/>
      <c r="AZ283" s="61"/>
      <c r="BA283" s="16"/>
      <c r="BB283" s="61"/>
      <c r="BC283" s="16"/>
      <c r="BD283" s="167"/>
      <c r="BE283" s="165"/>
      <c r="BF283" s="61"/>
      <c r="BG283" s="16"/>
      <c r="BH283" s="61"/>
      <c r="BI283" s="16"/>
      <c r="BJ283" s="59"/>
      <c r="BK283" s="47"/>
    </row>
    <row r="284" spans="1:68" ht="15.6" customHeight="1" x14ac:dyDescent="0.3">
      <c r="B284" s="32" t="s">
        <v>1709</v>
      </c>
      <c r="C284" s="161" t="s">
        <v>1693</v>
      </c>
      <c r="D284" s="21"/>
      <c r="E284" s="26" t="s">
        <v>1716</v>
      </c>
      <c r="F284" s="106"/>
      <c r="G284" s="298"/>
      <c r="H284" s="164">
        <v>1.2609964279780717</v>
      </c>
      <c r="I284" s="64">
        <f>(((H284-100%)*0.8))+100%</f>
        <v>1.2087971423824573</v>
      </c>
      <c r="J284" s="291">
        <f t="shared" si="19"/>
        <v>6.7155396799025407E-2</v>
      </c>
      <c r="K284" s="292">
        <f t="shared" si="20"/>
        <v>0.61062238097875232</v>
      </c>
      <c r="L284" s="50"/>
      <c r="M284" s="390"/>
      <c r="N284" s="72"/>
      <c r="O284" s="178"/>
      <c r="P284" s="72"/>
      <c r="Q284" s="178"/>
      <c r="R284" s="72"/>
      <c r="S284" s="178"/>
      <c r="T284" s="88"/>
      <c r="U284" s="191"/>
      <c r="V284" s="71"/>
      <c r="W284" s="179"/>
      <c r="X284" s="71"/>
      <c r="Y284" s="179">
        <v>1.4055439814814941E-2</v>
      </c>
      <c r="Z284" s="164">
        <v>1.2609964279780717</v>
      </c>
      <c r="AA284" s="179"/>
      <c r="AB284" s="70"/>
      <c r="AC284" s="176"/>
      <c r="AD284" s="54"/>
      <c r="AE284" s="184"/>
      <c r="AF284" s="54"/>
      <c r="AG284" s="179"/>
      <c r="AH284" s="54"/>
      <c r="AI284" s="179"/>
      <c r="AJ284" s="67"/>
      <c r="AK284" s="266"/>
      <c r="AL284" s="267"/>
      <c r="AM284" s="271"/>
      <c r="AN284" s="267"/>
      <c r="AO284" s="271"/>
      <c r="AP284" s="270"/>
      <c r="AQ284" s="271"/>
      <c r="AR284" s="269"/>
      <c r="AS284" s="153"/>
      <c r="AT284" s="118"/>
      <c r="AU284" s="154"/>
      <c r="AV284" s="118"/>
      <c r="AW284" s="155"/>
      <c r="AX284" s="120"/>
      <c r="AY284" s="165"/>
      <c r="AZ284" s="61"/>
      <c r="BA284" s="16"/>
      <c r="BB284" s="61"/>
      <c r="BC284" s="16"/>
      <c r="BD284" s="167"/>
      <c r="BE284" s="165"/>
      <c r="BF284" s="61"/>
      <c r="BG284" s="16"/>
      <c r="BH284" s="61"/>
      <c r="BI284" s="16"/>
      <c r="BJ284" s="59"/>
      <c r="BK284" s="47"/>
    </row>
    <row r="285" spans="1:68" ht="15.6" customHeight="1" x14ac:dyDescent="0.3">
      <c r="B285" s="139" t="s">
        <v>934</v>
      </c>
      <c r="C285" s="195" t="s">
        <v>1045</v>
      </c>
      <c r="D285" s="196">
        <v>1972</v>
      </c>
      <c r="E285" s="195" t="s">
        <v>705</v>
      </c>
      <c r="F285" s="207">
        <v>1</v>
      </c>
      <c r="G285" s="301">
        <v>43866</v>
      </c>
      <c r="H285" s="54"/>
      <c r="I285" s="54"/>
      <c r="J285" s="291"/>
      <c r="K285" s="409">
        <v>0.59444444444444444</v>
      </c>
      <c r="L285" s="50"/>
      <c r="M285" s="390"/>
      <c r="N285" s="72"/>
      <c r="O285" s="178"/>
      <c r="P285" s="72"/>
      <c r="Q285" s="178"/>
      <c r="R285" s="72"/>
      <c r="S285" s="178"/>
      <c r="T285" s="88"/>
      <c r="U285" s="191"/>
      <c r="V285" s="54"/>
      <c r="W285" s="179"/>
      <c r="X285" s="54"/>
      <c r="Y285" s="179"/>
      <c r="Z285" s="54"/>
      <c r="AA285" s="179"/>
      <c r="AB285" s="70"/>
      <c r="AC285" s="176"/>
      <c r="AD285" s="54"/>
      <c r="AE285" s="184"/>
      <c r="AF285" s="54"/>
      <c r="AG285" s="179"/>
      <c r="AH285" s="54"/>
      <c r="AI285" s="179"/>
      <c r="AJ285" s="67"/>
      <c r="AK285" s="266"/>
      <c r="AL285" s="267"/>
      <c r="AM285" s="271"/>
      <c r="AN285" s="267"/>
      <c r="AO285" s="271"/>
      <c r="AP285" s="270"/>
      <c r="AQ285" s="271"/>
      <c r="AR285" s="269"/>
      <c r="AS285" s="108"/>
      <c r="AT285" s="61"/>
      <c r="AU285" s="45"/>
      <c r="AV285" s="61"/>
      <c r="AW285" s="46"/>
      <c r="AX285" s="59"/>
      <c r="AY285" s="165"/>
      <c r="AZ285" s="61"/>
      <c r="BA285" s="16"/>
      <c r="BB285" s="61"/>
      <c r="BC285" s="16"/>
      <c r="BD285" s="167"/>
      <c r="BE285" s="165"/>
      <c r="BF285" s="61"/>
      <c r="BG285" s="16"/>
      <c r="BH285" s="61"/>
      <c r="BI285" s="16"/>
      <c r="BJ285" s="59"/>
      <c r="BK285" s="47"/>
    </row>
    <row r="286" spans="1:68" ht="15.6" customHeight="1" x14ac:dyDescent="0.3">
      <c r="B286" s="32" t="s">
        <v>350</v>
      </c>
      <c r="C286" s="9" t="s">
        <v>349</v>
      </c>
      <c r="D286" s="21">
        <v>1989</v>
      </c>
      <c r="E286" s="24" t="s">
        <v>772</v>
      </c>
      <c r="F286" s="106"/>
      <c r="G286" s="298"/>
      <c r="H286" s="63">
        <v>1.1763951392651539</v>
      </c>
      <c r="I286" s="63">
        <v>1.1763951392651539</v>
      </c>
      <c r="J286" s="291">
        <f t="shared" ref="J286:J317" si="21">$J$4*I286</f>
        <v>6.5355285514730771E-2</v>
      </c>
      <c r="K286" s="292">
        <f>$K$4-$J$4*(I286/$I$4)</f>
        <v>0.6124224922630469</v>
      </c>
      <c r="L286" s="144"/>
      <c r="M286" s="390"/>
      <c r="N286" s="72"/>
      <c r="O286" s="178"/>
      <c r="P286" s="72"/>
      <c r="Q286" s="178"/>
      <c r="R286" s="72"/>
      <c r="S286" s="178"/>
      <c r="T286" s="88"/>
      <c r="U286" s="192"/>
      <c r="V286" s="72"/>
      <c r="W286" s="178">
        <v>6.684027777777779E-2</v>
      </c>
      <c r="X286" s="72">
        <v>1.453927492447131</v>
      </c>
      <c r="Y286" s="178"/>
      <c r="Z286" s="72"/>
      <c r="AA286" s="178"/>
      <c r="AB286" s="88"/>
      <c r="AC286" s="176"/>
      <c r="AD286" s="71"/>
      <c r="AE286" s="184"/>
      <c r="AF286" s="71"/>
      <c r="AG286" s="179">
        <v>1.2313888888888957E-2</v>
      </c>
      <c r="AH286" s="63">
        <v>1.1763951392651539</v>
      </c>
      <c r="AI286" s="179"/>
      <c r="AJ286" s="82"/>
      <c r="AK286" s="266"/>
      <c r="AL286" s="267"/>
      <c r="AM286" s="271">
        <v>4.4606481481481386E-2</v>
      </c>
      <c r="AN286" s="267">
        <v>1.0427489177489175</v>
      </c>
      <c r="AO286" s="271">
        <v>1.1710879629629689E-2</v>
      </c>
      <c r="AP286" s="270">
        <v>1.0638642385498693</v>
      </c>
      <c r="AQ286" s="271"/>
      <c r="AR286" s="269"/>
      <c r="AS286" s="153"/>
      <c r="AT286" s="118"/>
      <c r="AU286" s="154">
        <v>4.4560185185185182E-2</v>
      </c>
      <c r="AV286" s="118">
        <v>1.0171730515191544</v>
      </c>
      <c r="AW286" s="155"/>
      <c r="AX286" s="120"/>
      <c r="AY286" s="117"/>
      <c r="AZ286" s="118"/>
      <c r="BA286" s="119">
        <v>4.8888888888888891E-2</v>
      </c>
      <c r="BB286" s="118">
        <v>1.1034482758620692</v>
      </c>
      <c r="BC286" s="119"/>
      <c r="BD286" s="125"/>
      <c r="BE286" s="117">
        <v>4.3020833333333335E-2</v>
      </c>
      <c r="BF286" s="118">
        <v>1.0084102007596312</v>
      </c>
      <c r="BG286" s="119"/>
      <c r="BH286" s="118"/>
      <c r="BI286" s="119"/>
      <c r="BJ286" s="120"/>
      <c r="BK286" s="83"/>
      <c r="BN286" s="143"/>
      <c r="BO286" s="143"/>
      <c r="BP286" s="143"/>
    </row>
    <row r="287" spans="1:68" ht="15.6" customHeight="1" x14ac:dyDescent="0.3">
      <c r="B287" s="32" t="s">
        <v>355</v>
      </c>
      <c r="C287" s="9" t="s">
        <v>354</v>
      </c>
      <c r="D287" s="21">
        <v>1968</v>
      </c>
      <c r="E287" s="24" t="s">
        <v>736</v>
      </c>
      <c r="F287" s="106"/>
      <c r="G287" s="298"/>
      <c r="H287" s="63">
        <v>1.2847614161108269</v>
      </c>
      <c r="I287" s="63">
        <v>1.2847614161108269</v>
      </c>
      <c r="J287" s="291">
        <f t="shared" si="21"/>
        <v>7.1375634228379267E-2</v>
      </c>
      <c r="K287" s="292">
        <f>$K$4-$J$4*(I287/$I$4)</f>
        <v>0.60640214354939848</v>
      </c>
      <c r="L287" s="144"/>
      <c r="M287" s="390"/>
      <c r="N287" s="72"/>
      <c r="O287" s="178">
        <v>5.7962962962962883E-2</v>
      </c>
      <c r="P287" s="63">
        <v>1.2847614161108269</v>
      </c>
      <c r="Q287" s="178"/>
      <c r="R287" s="72"/>
      <c r="S287" s="178"/>
      <c r="T287" s="88"/>
      <c r="U287" s="192"/>
      <c r="V287" s="72"/>
      <c r="W287" s="178">
        <v>6.8298611111111129E-2</v>
      </c>
      <c r="X287" s="72">
        <v>1.4856495468277959</v>
      </c>
      <c r="Y287" s="178"/>
      <c r="Z287" s="72"/>
      <c r="AA287" s="178"/>
      <c r="AB287" s="88"/>
      <c r="AC287" s="176"/>
      <c r="AD287" s="71"/>
      <c r="AE287" s="184">
        <v>5.8576388888888886E-2</v>
      </c>
      <c r="AF287" s="72">
        <v>1.3820316766794101</v>
      </c>
      <c r="AG287" s="179"/>
      <c r="AH287" s="71"/>
      <c r="AI287" s="179"/>
      <c r="AJ287" s="82"/>
      <c r="AK287" s="266"/>
      <c r="AL287" s="267"/>
      <c r="AM287" s="271">
        <v>6.2025462962962963E-2</v>
      </c>
      <c r="AN287" s="267">
        <v>1.4499458874458904</v>
      </c>
      <c r="AO287" s="271"/>
      <c r="AP287" s="270"/>
      <c r="AQ287" s="271"/>
      <c r="AR287" s="269"/>
      <c r="AS287" s="153"/>
      <c r="AT287" s="118"/>
      <c r="AU287" s="154"/>
      <c r="AV287" s="118"/>
      <c r="AW287" s="155"/>
      <c r="AX287" s="120"/>
      <c r="AY287" s="117"/>
      <c r="AZ287" s="118"/>
      <c r="BA287" s="119"/>
      <c r="BB287" s="118"/>
      <c r="BC287" s="119"/>
      <c r="BD287" s="125"/>
      <c r="BE287" s="117"/>
      <c r="BF287" s="118"/>
      <c r="BG287" s="119">
        <v>0.10431712962962963</v>
      </c>
      <c r="BH287" s="118">
        <v>1.5949389488586094</v>
      </c>
      <c r="BI287" s="119"/>
      <c r="BJ287" s="120"/>
      <c r="BK287" s="83"/>
    </row>
    <row r="288" spans="1:68" ht="15.6" customHeight="1" x14ac:dyDescent="0.3">
      <c r="B288" s="32" t="s">
        <v>1346</v>
      </c>
      <c r="C288" s="38" t="s">
        <v>1312</v>
      </c>
      <c r="D288" s="21">
        <v>1996</v>
      </c>
      <c r="E288" s="12" t="s">
        <v>1252</v>
      </c>
      <c r="F288" s="141"/>
      <c r="G288" s="298"/>
      <c r="H288" s="64">
        <v>1</v>
      </c>
      <c r="I288" s="64">
        <f t="shared" ref="I288:I293" si="22">(((H288-100%)*0.8))+100%</f>
        <v>1</v>
      </c>
      <c r="J288" s="291">
        <f t="shared" si="21"/>
        <v>5.5555555555555552E-2</v>
      </c>
      <c r="K288" s="292">
        <f>$K$4-$J$4*(I288/$I$4)</f>
        <v>0.62222222222222212</v>
      </c>
      <c r="L288" s="144"/>
      <c r="M288" s="390"/>
      <c r="N288" s="72"/>
      <c r="O288" s="178"/>
      <c r="P288" s="72"/>
      <c r="Q288" s="178"/>
      <c r="R288" s="72"/>
      <c r="S288" s="178"/>
      <c r="T288" s="88"/>
      <c r="U288" s="192"/>
      <c r="V288" s="72"/>
      <c r="W288" s="178"/>
      <c r="X288" s="72"/>
      <c r="Y288" s="178"/>
      <c r="Z288" s="72"/>
      <c r="AA288" s="178"/>
      <c r="AB288" s="88"/>
      <c r="AC288" s="176">
        <v>4.1504629629629627E-2</v>
      </c>
      <c r="AD288" s="64">
        <v>1</v>
      </c>
      <c r="AE288" s="184"/>
      <c r="AF288" s="71"/>
      <c r="AG288" s="179"/>
      <c r="AH288" s="71"/>
      <c r="AI288" s="179"/>
      <c r="AJ288" s="82"/>
      <c r="AK288" s="266"/>
      <c r="AL288" s="267"/>
      <c r="AM288" s="271"/>
      <c r="AN288" s="267"/>
      <c r="AO288" s="271"/>
      <c r="AP288" s="270"/>
      <c r="AQ288" s="271"/>
      <c r="AR288" s="269"/>
      <c r="AS288" s="153"/>
      <c r="AT288" s="118"/>
      <c r="AU288" s="154"/>
      <c r="AV288" s="118"/>
      <c r="AW288" s="155"/>
      <c r="AX288" s="120"/>
      <c r="AY288" s="117"/>
      <c r="AZ288" s="118"/>
      <c r="BA288" s="119"/>
      <c r="BB288" s="118"/>
      <c r="BC288" s="119"/>
      <c r="BD288" s="125"/>
      <c r="BE288" s="117"/>
      <c r="BF288" s="118"/>
      <c r="BG288" s="119"/>
      <c r="BH288" s="118"/>
      <c r="BI288" s="119"/>
      <c r="BJ288" s="120"/>
      <c r="BK288" s="83"/>
    </row>
    <row r="289" spans="1:63" ht="15.6" customHeight="1" x14ac:dyDescent="0.3">
      <c r="B289" s="139" t="s">
        <v>1590</v>
      </c>
      <c r="C289" s="19" t="s">
        <v>1546</v>
      </c>
      <c r="D289" s="145">
        <v>1992</v>
      </c>
      <c r="E289" s="31" t="s">
        <v>1547</v>
      </c>
      <c r="F289" s="106"/>
      <c r="G289" s="298"/>
      <c r="H289" s="64">
        <v>4.2342442833240383</v>
      </c>
      <c r="I289" s="64">
        <f t="shared" si="22"/>
        <v>3.5873954266592309</v>
      </c>
      <c r="J289" s="291">
        <f t="shared" si="21"/>
        <v>0.19929974592551281</v>
      </c>
      <c r="K289" s="423">
        <v>0.58335648148148145</v>
      </c>
      <c r="L289" s="169"/>
      <c r="M289" s="390"/>
      <c r="N289" s="72"/>
      <c r="O289" s="178"/>
      <c r="P289" s="72"/>
      <c r="Q289" s="178"/>
      <c r="R289" s="72"/>
      <c r="S289" s="178"/>
      <c r="T289" s="88"/>
      <c r="U289" s="192"/>
      <c r="V289" s="72"/>
      <c r="W289" s="178"/>
      <c r="X289" s="72"/>
      <c r="Y289" s="178"/>
      <c r="Z289" s="72"/>
      <c r="AA289" s="178"/>
      <c r="AB289" s="88"/>
      <c r="AC289" s="176">
        <v>0.17574074074074075</v>
      </c>
      <c r="AD289" s="64">
        <v>4.2342442833240383</v>
      </c>
      <c r="AE289" s="184"/>
      <c r="AF289" s="54"/>
      <c r="AG289" s="179"/>
      <c r="AH289" s="54"/>
      <c r="AI289" s="179"/>
      <c r="AJ289" s="67"/>
      <c r="AK289" s="266"/>
      <c r="AL289" s="267"/>
      <c r="AM289" s="271"/>
      <c r="AN289" s="267"/>
      <c r="AO289" s="271"/>
      <c r="AP289" s="270"/>
      <c r="AQ289" s="271"/>
      <c r="AR289" s="269"/>
      <c r="AS289" s="153"/>
      <c r="AT289" s="118"/>
      <c r="AU289" s="154"/>
      <c r="AV289" s="118"/>
      <c r="AW289" s="155"/>
      <c r="AX289" s="120"/>
      <c r="AY289" s="117"/>
      <c r="AZ289" s="118"/>
      <c r="BA289" s="119"/>
      <c r="BB289" s="118"/>
      <c r="BC289" s="119"/>
      <c r="BD289" s="125"/>
      <c r="BE289" s="117"/>
      <c r="BF289" s="118"/>
      <c r="BG289" s="119"/>
      <c r="BH289" s="118"/>
      <c r="BI289" s="119"/>
      <c r="BJ289" s="120"/>
      <c r="BK289" s="47"/>
    </row>
    <row r="290" spans="1:63" ht="15.6" customHeight="1" x14ac:dyDescent="0.3">
      <c r="A290" s="205"/>
      <c r="B290" s="139" t="s">
        <v>1604</v>
      </c>
      <c r="C290" s="195" t="s">
        <v>1605</v>
      </c>
      <c r="D290" s="196">
        <v>1973</v>
      </c>
      <c r="E290" s="435" t="s">
        <v>1844</v>
      </c>
      <c r="F290" s="207">
        <v>1</v>
      </c>
      <c r="G290" s="301">
        <v>43965</v>
      </c>
      <c r="H290" s="64">
        <v>1.6825842696629199</v>
      </c>
      <c r="I290" s="64">
        <f t="shared" si="22"/>
        <v>1.5460674157303358</v>
      </c>
      <c r="J290" s="291">
        <f t="shared" si="21"/>
        <v>8.5892634207240873E-2</v>
      </c>
      <c r="K290" s="292">
        <f>$K$4-$J$4*(I290/$I$4)</f>
        <v>0.59188514357053679</v>
      </c>
      <c r="L290" s="144"/>
      <c r="M290" s="390"/>
      <c r="N290" s="72"/>
      <c r="O290" s="178"/>
      <c r="P290" s="72"/>
      <c r="Q290" s="178"/>
      <c r="R290" s="72"/>
      <c r="S290" s="178"/>
      <c r="T290" s="88"/>
      <c r="U290" s="192"/>
      <c r="V290" s="72"/>
      <c r="W290" s="178"/>
      <c r="X290" s="72"/>
      <c r="Y290" s="178"/>
      <c r="Z290" s="72"/>
      <c r="AA290" s="178">
        <v>9.012731481481473E-2</v>
      </c>
      <c r="AB290" s="87">
        <v>1.6825842696629199</v>
      </c>
      <c r="AC290" s="176"/>
      <c r="AD290" s="71"/>
      <c r="AE290" s="184"/>
      <c r="AF290" s="71"/>
      <c r="AG290" s="179"/>
      <c r="AH290" s="71"/>
      <c r="AI290" s="179"/>
      <c r="AJ290" s="82"/>
      <c r="AK290" s="266"/>
      <c r="AL290" s="267"/>
      <c r="AM290" s="271"/>
      <c r="AN290" s="267"/>
      <c r="AO290" s="271"/>
      <c r="AP290" s="270"/>
      <c r="AQ290" s="271"/>
      <c r="AR290" s="269"/>
      <c r="AS290" s="153"/>
      <c r="AT290" s="118"/>
      <c r="AU290" s="154"/>
      <c r="AV290" s="118"/>
      <c r="AW290" s="155"/>
      <c r="AX290" s="120"/>
      <c r="AY290" s="117"/>
      <c r="AZ290" s="118"/>
      <c r="BA290" s="119"/>
      <c r="BB290" s="118"/>
      <c r="BC290" s="119"/>
      <c r="BD290" s="125"/>
      <c r="BE290" s="117"/>
      <c r="BF290" s="118"/>
      <c r="BG290" s="119"/>
      <c r="BH290" s="118"/>
      <c r="BI290" s="119"/>
      <c r="BJ290" s="120"/>
      <c r="BK290" s="83"/>
    </row>
    <row r="291" spans="1:63" ht="15.6" customHeight="1" x14ac:dyDescent="0.3">
      <c r="B291" s="139" t="s">
        <v>1585</v>
      </c>
      <c r="C291" s="19" t="s">
        <v>1540</v>
      </c>
      <c r="D291" s="145">
        <v>1975</v>
      </c>
      <c r="E291" s="31" t="s">
        <v>1512</v>
      </c>
      <c r="F291" s="106"/>
      <c r="G291" s="298"/>
      <c r="H291" s="64">
        <v>2.1742889012827664</v>
      </c>
      <c r="I291" s="64">
        <f t="shared" si="22"/>
        <v>1.9394311210262132</v>
      </c>
      <c r="J291" s="291">
        <f t="shared" si="21"/>
        <v>0.10774617339034517</v>
      </c>
      <c r="K291" s="423">
        <v>0.58349537037037036</v>
      </c>
      <c r="L291" s="169"/>
      <c r="M291" s="390"/>
      <c r="N291" s="72"/>
      <c r="O291" s="178"/>
      <c r="P291" s="72"/>
      <c r="Q291" s="178"/>
      <c r="R291" s="72"/>
      <c r="S291" s="178"/>
      <c r="T291" s="88"/>
      <c r="U291" s="192"/>
      <c r="V291" s="72"/>
      <c r="W291" s="178"/>
      <c r="X291" s="72"/>
      <c r="Y291" s="178"/>
      <c r="Z291" s="72"/>
      <c r="AA291" s="178"/>
      <c r="AB291" s="88"/>
      <c r="AC291" s="176">
        <v>9.0243055555555562E-2</v>
      </c>
      <c r="AD291" s="64">
        <v>2.1742889012827664</v>
      </c>
      <c r="AE291" s="184"/>
      <c r="AF291" s="54"/>
      <c r="AG291" s="179"/>
      <c r="AH291" s="54"/>
      <c r="AI291" s="179"/>
      <c r="AJ291" s="67"/>
      <c r="AK291" s="266"/>
      <c r="AL291" s="267"/>
      <c r="AM291" s="271"/>
      <c r="AN291" s="267"/>
      <c r="AO291" s="271"/>
      <c r="AP291" s="270"/>
      <c r="AQ291" s="271"/>
      <c r="AR291" s="269"/>
      <c r="AS291" s="153"/>
      <c r="AT291" s="118"/>
      <c r="AU291" s="154"/>
      <c r="AV291" s="118"/>
      <c r="AW291" s="155"/>
      <c r="AX291" s="120"/>
      <c r="AY291" s="117"/>
      <c r="AZ291" s="118"/>
      <c r="BA291" s="119"/>
      <c r="BB291" s="118"/>
      <c r="BC291" s="119"/>
      <c r="BD291" s="125"/>
      <c r="BE291" s="117"/>
      <c r="BF291" s="118"/>
      <c r="BG291" s="119"/>
      <c r="BH291" s="118"/>
      <c r="BI291" s="119"/>
      <c r="BJ291" s="120"/>
      <c r="BK291" s="47"/>
    </row>
    <row r="292" spans="1:63" ht="15.6" customHeight="1" x14ac:dyDescent="0.3">
      <c r="B292" s="139" t="s">
        <v>1588</v>
      </c>
      <c r="C292" s="19" t="s">
        <v>1544</v>
      </c>
      <c r="D292" s="145">
        <v>1991</v>
      </c>
      <c r="E292" s="31" t="s">
        <v>1432</v>
      </c>
      <c r="F292" s="106"/>
      <c r="G292" s="298"/>
      <c r="H292" s="64">
        <v>4.2342442833240383</v>
      </c>
      <c r="I292" s="64">
        <f t="shared" si="22"/>
        <v>3.5873954266592309</v>
      </c>
      <c r="J292" s="291">
        <f t="shared" si="21"/>
        <v>0.19929974592551281</v>
      </c>
      <c r="K292" s="423">
        <v>0.58336805555555549</v>
      </c>
      <c r="L292" s="169"/>
      <c r="M292" s="390"/>
      <c r="N292" s="72"/>
      <c r="O292" s="178"/>
      <c r="P292" s="72"/>
      <c r="Q292" s="178"/>
      <c r="R292" s="72"/>
      <c r="S292" s="178"/>
      <c r="T292" s="88"/>
      <c r="U292" s="192"/>
      <c r="V292" s="72"/>
      <c r="W292" s="178"/>
      <c r="X292" s="72"/>
      <c r="Y292" s="178"/>
      <c r="Z292" s="72"/>
      <c r="AA292" s="178"/>
      <c r="AB292" s="88"/>
      <c r="AC292" s="176">
        <v>0.17574074074074075</v>
      </c>
      <c r="AD292" s="64">
        <v>4.2342442833240383</v>
      </c>
      <c r="AE292" s="184"/>
      <c r="AF292" s="54"/>
      <c r="AG292" s="179"/>
      <c r="AH292" s="54"/>
      <c r="AI292" s="179"/>
      <c r="AJ292" s="67"/>
      <c r="AK292" s="266"/>
      <c r="AL292" s="267"/>
      <c r="AM292" s="271"/>
      <c r="AN292" s="267"/>
      <c r="AO292" s="271"/>
      <c r="AP292" s="270"/>
      <c r="AQ292" s="271"/>
      <c r="AR292" s="269"/>
      <c r="AS292" s="153"/>
      <c r="AT292" s="118"/>
      <c r="AU292" s="154"/>
      <c r="AV292" s="118"/>
      <c r="AW292" s="155"/>
      <c r="AX292" s="120"/>
      <c r="AY292" s="117"/>
      <c r="AZ292" s="118"/>
      <c r="BA292" s="119"/>
      <c r="BB292" s="118"/>
      <c r="BC292" s="119"/>
      <c r="BD292" s="125"/>
      <c r="BE292" s="117"/>
      <c r="BF292" s="118"/>
      <c r="BG292" s="119"/>
      <c r="BH292" s="118"/>
      <c r="BI292" s="119"/>
      <c r="BJ292" s="120"/>
      <c r="BK292" s="47"/>
    </row>
    <row r="293" spans="1:63" ht="15.6" customHeight="1" x14ac:dyDescent="0.3">
      <c r="B293" s="32" t="s">
        <v>1710</v>
      </c>
      <c r="C293" s="161" t="s">
        <v>1694</v>
      </c>
      <c r="D293" s="21"/>
      <c r="E293" s="12"/>
      <c r="F293" s="106"/>
      <c r="G293" s="298"/>
      <c r="H293" s="164">
        <v>1.5624792324306243</v>
      </c>
      <c r="I293" s="64">
        <f t="shared" si="22"/>
        <v>1.4499833859444995</v>
      </c>
      <c r="J293" s="291">
        <f t="shared" si="21"/>
        <v>8.0554632552472194E-2</v>
      </c>
      <c r="K293" s="292">
        <f t="shared" ref="K293:K300" si="23">$K$4-$J$4*(I293/$I$4)</f>
        <v>0.59722314522530551</v>
      </c>
      <c r="L293" s="50"/>
      <c r="M293" s="390"/>
      <c r="N293" s="72"/>
      <c r="O293" s="178"/>
      <c r="P293" s="72"/>
      <c r="Q293" s="178"/>
      <c r="R293" s="72"/>
      <c r="S293" s="178"/>
      <c r="T293" s="88"/>
      <c r="U293" s="191"/>
      <c r="V293" s="71"/>
      <c r="W293" s="179"/>
      <c r="X293" s="71"/>
      <c r="Y293" s="179">
        <v>1.7415856481481473E-2</v>
      </c>
      <c r="Z293" s="164">
        <v>1.5624792324306243</v>
      </c>
      <c r="AA293" s="179"/>
      <c r="AB293" s="70"/>
      <c r="AC293" s="176"/>
      <c r="AD293" s="54"/>
      <c r="AE293" s="184"/>
      <c r="AF293" s="54"/>
      <c r="AG293" s="179"/>
      <c r="AH293" s="54"/>
      <c r="AI293" s="179"/>
      <c r="AJ293" s="67"/>
      <c r="AK293" s="266"/>
      <c r="AL293" s="267"/>
      <c r="AM293" s="271"/>
      <c r="AN293" s="267"/>
      <c r="AO293" s="271"/>
      <c r="AP293" s="270"/>
      <c r="AQ293" s="271"/>
      <c r="AR293" s="269"/>
      <c r="AS293" s="153"/>
      <c r="AT293" s="118"/>
      <c r="AU293" s="154"/>
      <c r="AV293" s="118"/>
      <c r="AW293" s="155"/>
      <c r="AX293" s="120"/>
      <c r="AY293" s="165"/>
      <c r="AZ293" s="61"/>
      <c r="BA293" s="16"/>
      <c r="BB293" s="61"/>
      <c r="BC293" s="16"/>
      <c r="BD293" s="167"/>
      <c r="BE293" s="165"/>
      <c r="BF293" s="61"/>
      <c r="BG293" s="16"/>
      <c r="BH293" s="61"/>
      <c r="BI293" s="16"/>
      <c r="BJ293" s="59"/>
      <c r="BK293" s="47"/>
    </row>
    <row r="294" spans="1:63" ht="15.6" customHeight="1" x14ac:dyDescent="0.3">
      <c r="B294" s="42" t="s">
        <v>905</v>
      </c>
      <c r="C294" s="38" t="s">
        <v>1017</v>
      </c>
      <c r="D294" s="21">
        <v>1989</v>
      </c>
      <c r="E294" s="12" t="s">
        <v>1661</v>
      </c>
      <c r="F294" s="106"/>
      <c r="G294" s="298"/>
      <c r="H294" s="63">
        <v>1.0631728045325777</v>
      </c>
      <c r="I294" s="63">
        <v>1.0631728045325777</v>
      </c>
      <c r="J294" s="291">
        <f t="shared" si="21"/>
        <v>5.9065155807365426E-2</v>
      </c>
      <c r="K294" s="292">
        <f t="shared" si="23"/>
        <v>0.61871262197041232</v>
      </c>
      <c r="L294" s="144"/>
      <c r="M294" s="390"/>
      <c r="N294" s="72"/>
      <c r="O294" s="178"/>
      <c r="P294" s="72"/>
      <c r="Q294" s="178"/>
      <c r="R294" s="72"/>
      <c r="S294" s="178"/>
      <c r="T294" s="88"/>
      <c r="U294" s="192" t="s">
        <v>1798</v>
      </c>
      <c r="V294" s="63">
        <v>1.0631728045325777</v>
      </c>
      <c r="W294" s="178"/>
      <c r="X294" s="72"/>
      <c r="Y294" s="178"/>
      <c r="Z294" s="72"/>
      <c r="AA294" s="178"/>
      <c r="AB294" s="88"/>
      <c r="AC294" s="176">
        <v>4.5462962962962962E-2</v>
      </c>
      <c r="AD294" s="72">
        <v>1.0953708867819298</v>
      </c>
      <c r="AE294" s="184"/>
      <c r="AF294" s="71"/>
      <c r="AG294" s="179"/>
      <c r="AH294" s="71"/>
      <c r="AI294" s="179"/>
      <c r="AJ294" s="82"/>
      <c r="AK294" s="266" t="s">
        <v>1220</v>
      </c>
      <c r="AL294" s="267">
        <v>1.1215170278637769</v>
      </c>
      <c r="AM294" s="271"/>
      <c r="AN294" s="267"/>
      <c r="AO294" s="271"/>
      <c r="AP294" s="270"/>
      <c r="AQ294" s="271"/>
      <c r="AR294" s="269"/>
      <c r="AS294" s="153"/>
      <c r="AT294" s="118"/>
      <c r="AU294" s="154"/>
      <c r="AV294" s="118"/>
      <c r="AW294" s="155"/>
      <c r="AX294" s="120"/>
      <c r="AY294" s="117"/>
      <c r="AZ294" s="118"/>
      <c r="BA294" s="119"/>
      <c r="BB294" s="118"/>
      <c r="BC294" s="119"/>
      <c r="BD294" s="125"/>
      <c r="BE294" s="117"/>
      <c r="BF294" s="118"/>
      <c r="BG294" s="119"/>
      <c r="BH294" s="118"/>
      <c r="BI294" s="119"/>
      <c r="BJ294" s="120"/>
      <c r="BK294" s="83"/>
    </row>
    <row r="295" spans="1:63" ht="15.6" customHeight="1" x14ac:dyDescent="0.3">
      <c r="B295" s="32" t="s">
        <v>359</v>
      </c>
      <c r="C295" s="9" t="s">
        <v>358</v>
      </c>
      <c r="D295" s="21">
        <v>1994</v>
      </c>
      <c r="E295" s="24" t="s">
        <v>773</v>
      </c>
      <c r="F295" s="106"/>
      <c r="G295" s="298"/>
      <c r="H295" s="63">
        <v>1.0365309537088678</v>
      </c>
      <c r="I295" s="63">
        <v>1.0365309537088678</v>
      </c>
      <c r="J295" s="291">
        <f t="shared" si="21"/>
        <v>5.7585052983825991E-2</v>
      </c>
      <c r="K295" s="292">
        <f t="shared" si="23"/>
        <v>0.62019272479395171</v>
      </c>
      <c r="L295" s="144"/>
      <c r="M295" s="390" t="s">
        <v>2187</v>
      </c>
      <c r="N295" s="72">
        <v>1.075911208550288</v>
      </c>
      <c r="O295" s="178"/>
      <c r="P295" s="72"/>
      <c r="Q295" s="178"/>
      <c r="R295" s="72"/>
      <c r="S295" s="178"/>
      <c r="T295" s="88"/>
      <c r="U295" s="192"/>
      <c r="V295" s="72"/>
      <c r="W295" s="178"/>
      <c r="X295" s="72"/>
      <c r="Y295" s="178"/>
      <c r="Z295" s="72"/>
      <c r="AA295" s="178"/>
      <c r="AB295" s="88"/>
      <c r="AC295" s="176">
        <v>4.3020833333333335E-2</v>
      </c>
      <c r="AD295" s="63">
        <v>1.0365309537088678</v>
      </c>
      <c r="AE295" s="184"/>
      <c r="AF295" s="71"/>
      <c r="AG295" s="179"/>
      <c r="AH295" s="71"/>
      <c r="AI295" s="179"/>
      <c r="AJ295" s="82"/>
      <c r="AK295" s="266"/>
      <c r="AL295" s="267"/>
      <c r="AM295" s="271"/>
      <c r="AN295" s="267"/>
      <c r="AO295" s="271"/>
      <c r="AP295" s="270"/>
      <c r="AQ295" s="271"/>
      <c r="AR295" s="269"/>
      <c r="AS295" s="153">
        <v>4.4560185185185182E-2</v>
      </c>
      <c r="AT295" s="118">
        <v>1.0703363914373085</v>
      </c>
      <c r="AU295" s="154">
        <v>4.3807870370370372E-2</v>
      </c>
      <c r="AV295" s="118">
        <v>1</v>
      </c>
      <c r="AW295" s="155"/>
      <c r="AX295" s="120"/>
      <c r="AY295" s="117"/>
      <c r="AZ295" s="118"/>
      <c r="BA295" s="119">
        <v>4.4305555555555549E-2</v>
      </c>
      <c r="BB295" s="118">
        <v>1</v>
      </c>
      <c r="BC295" s="119"/>
      <c r="BD295" s="125"/>
      <c r="BE295" s="117">
        <v>4.6585648148148147E-2</v>
      </c>
      <c r="BF295" s="118">
        <v>1.0919696147585458</v>
      </c>
      <c r="BG295" s="119">
        <v>7.0833333333333331E-2</v>
      </c>
      <c r="BH295" s="118">
        <v>1.0829941603256061</v>
      </c>
      <c r="BI295" s="119"/>
      <c r="BJ295" s="120"/>
      <c r="BK295" s="83"/>
    </row>
    <row r="296" spans="1:63" ht="15.6" customHeight="1" x14ac:dyDescent="0.3">
      <c r="B296" s="139" t="s">
        <v>1556</v>
      </c>
      <c r="C296" s="19" t="s">
        <v>1497</v>
      </c>
      <c r="D296" s="145">
        <v>1981</v>
      </c>
      <c r="E296" s="31" t="s">
        <v>1107</v>
      </c>
      <c r="F296" s="106"/>
      <c r="G296" s="298"/>
      <c r="H296" s="64">
        <v>1.0421081985499163</v>
      </c>
      <c r="I296" s="64">
        <f>(((H296-100%)*0.8))+100%</f>
        <v>1.0336865588399331</v>
      </c>
      <c r="J296" s="291">
        <f t="shared" si="21"/>
        <v>5.7427031046662948E-2</v>
      </c>
      <c r="K296" s="292">
        <f t="shared" si="23"/>
        <v>0.62035074673111479</v>
      </c>
      <c r="L296" s="169"/>
      <c r="M296" s="390"/>
      <c r="N296" s="72"/>
      <c r="O296" s="178"/>
      <c r="P296" s="72"/>
      <c r="Q296" s="178"/>
      <c r="R296" s="72"/>
      <c r="S296" s="178"/>
      <c r="T296" s="88"/>
      <c r="U296" s="192"/>
      <c r="V296" s="72"/>
      <c r="W296" s="178"/>
      <c r="X296" s="72"/>
      <c r="Y296" s="178"/>
      <c r="Z296" s="72"/>
      <c r="AA296" s="178"/>
      <c r="AB296" s="88"/>
      <c r="AC296" s="176">
        <v>4.3252314814814813E-2</v>
      </c>
      <c r="AD296" s="64">
        <v>1.0421081985499163</v>
      </c>
      <c r="AE296" s="184"/>
      <c r="AF296" s="54"/>
      <c r="AG296" s="179"/>
      <c r="AH296" s="54"/>
      <c r="AI296" s="179"/>
      <c r="AJ296" s="67"/>
      <c r="AK296" s="266"/>
      <c r="AL296" s="267"/>
      <c r="AM296" s="271"/>
      <c r="AN296" s="267"/>
      <c r="AO296" s="271"/>
      <c r="AP296" s="270"/>
      <c r="AQ296" s="271"/>
      <c r="AR296" s="269"/>
      <c r="AS296" s="153"/>
      <c r="AT296" s="118"/>
      <c r="AU296" s="154"/>
      <c r="AV296" s="118"/>
      <c r="AW296" s="155"/>
      <c r="AX296" s="120"/>
      <c r="AY296" s="117"/>
      <c r="AZ296" s="118"/>
      <c r="BA296" s="119"/>
      <c r="BB296" s="118"/>
      <c r="BC296" s="119"/>
      <c r="BD296" s="125"/>
      <c r="BE296" s="117"/>
      <c r="BF296" s="118"/>
      <c r="BG296" s="119"/>
      <c r="BH296" s="118"/>
      <c r="BI296" s="119"/>
      <c r="BJ296" s="120"/>
      <c r="BK296" s="47"/>
    </row>
    <row r="297" spans="1:63" ht="15.6" customHeight="1" x14ac:dyDescent="0.3">
      <c r="B297" s="32" t="s">
        <v>1982</v>
      </c>
      <c r="C297" s="162" t="s">
        <v>1937</v>
      </c>
      <c r="D297" s="21">
        <v>1992</v>
      </c>
      <c r="E297" s="12" t="s">
        <v>2041</v>
      </c>
      <c r="F297" s="106"/>
      <c r="G297" s="299"/>
      <c r="H297" s="64">
        <v>1.2482872019731435</v>
      </c>
      <c r="I297" s="64">
        <f>(((H297-100%)*0.8))+100%</f>
        <v>1.1986297615785149</v>
      </c>
      <c r="J297" s="291">
        <f t="shared" si="21"/>
        <v>6.6590542309917483E-2</v>
      </c>
      <c r="K297" s="292">
        <f t="shared" si="23"/>
        <v>0.61118723546786025</v>
      </c>
      <c r="L297" s="50"/>
      <c r="M297" s="390" t="s">
        <v>2188</v>
      </c>
      <c r="N297" s="64">
        <v>1.2482872019731435</v>
      </c>
      <c r="O297" s="178"/>
      <c r="P297" s="72"/>
      <c r="Q297" s="178"/>
      <c r="R297" s="72"/>
      <c r="S297" s="178"/>
      <c r="T297" s="88"/>
      <c r="U297" s="387"/>
      <c r="V297" s="179"/>
      <c r="W297" s="54"/>
      <c r="X297" s="179"/>
      <c r="Y297" s="54"/>
      <c r="Z297" s="179"/>
      <c r="AA297" s="54"/>
      <c r="AB297" s="230"/>
      <c r="AC297" s="231"/>
      <c r="AD297" s="179"/>
      <c r="AE297" s="56"/>
      <c r="AF297" s="179"/>
      <c r="AG297" s="54"/>
      <c r="AH297" s="179"/>
      <c r="AI297" s="232"/>
      <c r="AJ297" s="230"/>
      <c r="AK297" s="272"/>
      <c r="AL297" s="268"/>
      <c r="AM297" s="270"/>
      <c r="AN297" s="268"/>
      <c r="AO297" s="270"/>
      <c r="AP297" s="271"/>
      <c r="AQ297" s="270"/>
      <c r="AR297" s="273"/>
      <c r="AS297" s="233"/>
      <c r="AT297" s="45"/>
      <c r="AU297" s="61"/>
      <c r="AV297" s="46"/>
      <c r="AW297" s="61"/>
      <c r="AX297" s="234"/>
      <c r="AY297" s="235"/>
      <c r="AZ297" s="16"/>
      <c r="BA297" s="61"/>
      <c r="BB297" s="16"/>
      <c r="BC297" s="61"/>
      <c r="BD297" s="236"/>
      <c r="BE297" s="235"/>
      <c r="BF297" s="16"/>
      <c r="BG297" s="61"/>
      <c r="BH297" s="16"/>
      <c r="BI297" s="61"/>
      <c r="BJ297" s="237"/>
      <c r="BK297" s="47"/>
    </row>
    <row r="298" spans="1:63" ht="15.6" customHeight="1" x14ac:dyDescent="0.3">
      <c r="B298" s="32" t="s">
        <v>1299</v>
      </c>
      <c r="C298" s="38" t="s">
        <v>1284</v>
      </c>
      <c r="D298" s="21">
        <v>1977</v>
      </c>
      <c r="E298" s="24"/>
      <c r="F298" s="106"/>
      <c r="G298" s="298"/>
      <c r="H298" s="64">
        <v>1.7269251774986345</v>
      </c>
      <c r="I298" s="64">
        <f>(((H298-100%)*0.8))+100%</f>
        <v>1.5815401419989077</v>
      </c>
      <c r="J298" s="291">
        <f t="shared" si="21"/>
        <v>8.7863341222161537E-2</v>
      </c>
      <c r="K298" s="292">
        <f t="shared" si="23"/>
        <v>0.58991443655561615</v>
      </c>
      <c r="L298" s="144"/>
      <c r="M298" s="390"/>
      <c r="N298" s="72"/>
      <c r="O298" s="178"/>
      <c r="P298" s="72"/>
      <c r="Q298" s="178"/>
      <c r="R298" s="72"/>
      <c r="S298" s="178"/>
      <c r="T298" s="88"/>
      <c r="U298" s="192"/>
      <c r="V298" s="72"/>
      <c r="W298" s="178"/>
      <c r="X298" s="72"/>
      <c r="Y298" s="178"/>
      <c r="Z298" s="72"/>
      <c r="AA298" s="178"/>
      <c r="AB298" s="88"/>
      <c r="AC298" s="176"/>
      <c r="AD298" s="71"/>
      <c r="AE298" s="184">
        <v>7.3194444444444437E-2</v>
      </c>
      <c r="AF298" s="64">
        <v>1.7269251774986345</v>
      </c>
      <c r="AG298" s="179"/>
      <c r="AH298" s="71"/>
      <c r="AI298" s="179"/>
      <c r="AJ298" s="82"/>
      <c r="AK298" s="266"/>
      <c r="AL298" s="267"/>
      <c r="AM298" s="271"/>
      <c r="AN298" s="267"/>
      <c r="AO298" s="271"/>
      <c r="AP298" s="270"/>
      <c r="AQ298" s="271"/>
      <c r="AR298" s="269"/>
      <c r="AS298" s="153"/>
      <c r="AT298" s="118"/>
      <c r="AU298" s="154"/>
      <c r="AV298" s="118"/>
      <c r="AW298" s="155"/>
      <c r="AX298" s="120"/>
      <c r="AY298" s="117"/>
      <c r="AZ298" s="118"/>
      <c r="BA298" s="119"/>
      <c r="BB298" s="118"/>
      <c r="BC298" s="119"/>
      <c r="BD298" s="125"/>
      <c r="BE298" s="117"/>
      <c r="BF298" s="118"/>
      <c r="BG298" s="119"/>
      <c r="BH298" s="118"/>
      <c r="BI298" s="119"/>
      <c r="BJ298" s="120"/>
      <c r="BK298" s="83"/>
    </row>
    <row r="299" spans="1:63" ht="15.6" customHeight="1" x14ac:dyDescent="0.3">
      <c r="B299" s="32" t="s">
        <v>1453</v>
      </c>
      <c r="C299" s="81" t="s">
        <v>1415</v>
      </c>
      <c r="D299" s="21"/>
      <c r="E299" s="225"/>
      <c r="F299" s="106"/>
      <c r="G299" s="298"/>
      <c r="H299" s="64">
        <v>1.3499706984818509</v>
      </c>
      <c r="I299" s="64">
        <f>(((H299-100%)*0.8))+100%</f>
        <v>1.2799765587854808</v>
      </c>
      <c r="J299" s="291">
        <f t="shared" si="21"/>
        <v>7.1109808821415599E-2</v>
      </c>
      <c r="K299" s="292">
        <f t="shared" si="23"/>
        <v>0.6066679689563621</v>
      </c>
      <c r="L299" s="144"/>
      <c r="M299" s="390"/>
      <c r="N299" s="72"/>
      <c r="O299" s="178"/>
      <c r="P299" s="72"/>
      <c r="Q299" s="178"/>
      <c r="R299" s="72"/>
      <c r="S299" s="178"/>
      <c r="T299" s="88"/>
      <c r="U299" s="192"/>
      <c r="V299" s="72"/>
      <c r="W299" s="178"/>
      <c r="X299" s="72"/>
      <c r="Y299" s="178"/>
      <c r="Z299" s="72"/>
      <c r="AA299" s="178"/>
      <c r="AB299" s="88"/>
      <c r="AC299" s="176"/>
      <c r="AD299" s="71"/>
      <c r="AE299" s="184"/>
      <c r="AF299" s="71"/>
      <c r="AG299" s="179">
        <v>1.4130787037036963E-2</v>
      </c>
      <c r="AH299" s="64">
        <v>1.3499706984818509</v>
      </c>
      <c r="AI299" s="179"/>
      <c r="AJ299" s="82"/>
      <c r="AK299" s="266"/>
      <c r="AL299" s="267"/>
      <c r="AM299" s="271"/>
      <c r="AN299" s="267"/>
      <c r="AO299" s="271"/>
      <c r="AP299" s="270"/>
      <c r="AQ299" s="271"/>
      <c r="AR299" s="269"/>
      <c r="AS299" s="153"/>
      <c r="AT299" s="118"/>
      <c r="AU299" s="154"/>
      <c r="AV299" s="118"/>
      <c r="AW299" s="155"/>
      <c r="AX299" s="120"/>
      <c r="AY299" s="117"/>
      <c r="AZ299" s="118"/>
      <c r="BA299" s="119"/>
      <c r="BB299" s="118"/>
      <c r="BC299" s="119"/>
      <c r="BD299" s="125"/>
      <c r="BE299" s="117"/>
      <c r="BF299" s="118"/>
      <c r="BG299" s="119"/>
      <c r="BH299" s="118"/>
      <c r="BI299" s="119"/>
      <c r="BJ299" s="120"/>
      <c r="BK299" s="83"/>
    </row>
    <row r="300" spans="1:63" ht="15.6" customHeight="1" x14ac:dyDescent="0.3">
      <c r="B300" s="139" t="s">
        <v>1601</v>
      </c>
      <c r="C300" s="12" t="s">
        <v>1602</v>
      </c>
      <c r="D300" s="21">
        <v>1978</v>
      </c>
      <c r="E300" s="24" t="s">
        <v>1603</v>
      </c>
      <c r="F300" s="106"/>
      <c r="G300" s="298"/>
      <c r="H300" s="63">
        <v>1.1670267934312872</v>
      </c>
      <c r="I300" s="63">
        <v>1.1670267934312872</v>
      </c>
      <c r="J300" s="291">
        <f t="shared" si="21"/>
        <v>6.4834821857293737E-2</v>
      </c>
      <c r="K300" s="292">
        <f t="shared" si="23"/>
        <v>0.61294295592048398</v>
      </c>
      <c r="L300" s="144"/>
      <c r="M300" s="390"/>
      <c r="N300" s="72"/>
      <c r="O300" s="178"/>
      <c r="P300" s="72"/>
      <c r="Q300" s="178"/>
      <c r="R300" s="72"/>
      <c r="S300" s="178">
        <v>6.7284524152501746E-2</v>
      </c>
      <c r="T300" s="88">
        <v>1.2400560765307489</v>
      </c>
      <c r="U300" s="192"/>
      <c r="V300" s="72"/>
      <c r="W300" s="178"/>
      <c r="X300" s="72"/>
      <c r="Y300" s="178"/>
      <c r="Z300" s="72"/>
      <c r="AA300" s="178">
        <v>6.2511574074074039E-2</v>
      </c>
      <c r="AB300" s="85">
        <v>1.1670267934312872</v>
      </c>
      <c r="AC300" s="176"/>
      <c r="AD300" s="71"/>
      <c r="AE300" s="184"/>
      <c r="AF300" s="71"/>
      <c r="AG300" s="179"/>
      <c r="AH300" s="71"/>
      <c r="AI300" s="179"/>
      <c r="AJ300" s="82"/>
      <c r="AK300" s="266"/>
      <c r="AL300" s="267"/>
      <c r="AM300" s="271"/>
      <c r="AN300" s="267"/>
      <c r="AO300" s="271"/>
      <c r="AP300" s="270"/>
      <c r="AQ300" s="271"/>
      <c r="AR300" s="269"/>
      <c r="AS300" s="153"/>
      <c r="AT300" s="118"/>
      <c r="AU300" s="154"/>
      <c r="AV300" s="118"/>
      <c r="AW300" s="155"/>
      <c r="AX300" s="120"/>
      <c r="AY300" s="117"/>
      <c r="AZ300" s="118"/>
      <c r="BA300" s="119"/>
      <c r="BB300" s="118"/>
      <c r="BC300" s="119"/>
      <c r="BD300" s="125"/>
      <c r="BE300" s="117"/>
      <c r="BF300" s="118"/>
      <c r="BG300" s="119"/>
      <c r="BH300" s="118"/>
      <c r="BI300" s="119"/>
      <c r="BJ300" s="120"/>
      <c r="BK300" s="83"/>
    </row>
    <row r="301" spans="1:63" ht="15.6" customHeight="1" x14ac:dyDescent="0.3">
      <c r="B301" s="32" t="s">
        <v>367</v>
      </c>
      <c r="C301" s="9" t="s">
        <v>366</v>
      </c>
      <c r="D301" s="21">
        <v>1979</v>
      </c>
      <c r="E301" s="24" t="s">
        <v>733</v>
      </c>
      <c r="F301" s="106"/>
      <c r="G301" s="298"/>
      <c r="H301" s="64">
        <v>2.0221379743851706</v>
      </c>
      <c r="I301" s="64">
        <f>(((H301-100%)*0.8))+100%</f>
        <v>1.8177103795081364</v>
      </c>
      <c r="J301" s="291">
        <f t="shared" si="21"/>
        <v>0.10098390997267424</v>
      </c>
      <c r="K301" s="423">
        <v>0.58358796296296289</v>
      </c>
      <c r="L301" s="144"/>
      <c r="M301" s="390"/>
      <c r="N301" s="72"/>
      <c r="O301" s="178"/>
      <c r="P301" s="72"/>
      <c r="Q301" s="178"/>
      <c r="R301" s="72"/>
      <c r="S301" s="178"/>
      <c r="T301" s="88"/>
      <c r="U301" s="192"/>
      <c r="V301" s="72"/>
      <c r="W301" s="178"/>
      <c r="X301" s="72"/>
      <c r="Y301" s="178"/>
      <c r="Z301" s="72"/>
      <c r="AA301" s="178">
        <v>0.10831544612794641</v>
      </c>
      <c r="AB301" s="87">
        <v>2.0221379743851706</v>
      </c>
      <c r="AC301" s="176"/>
      <c r="AD301" s="71"/>
      <c r="AE301" s="184"/>
      <c r="AF301" s="71"/>
      <c r="AG301" s="179"/>
      <c r="AH301" s="71"/>
      <c r="AI301" s="179"/>
      <c r="AJ301" s="82"/>
      <c r="AK301" s="266"/>
      <c r="AL301" s="267"/>
      <c r="AM301" s="271">
        <v>6.9027777777777799E-2</v>
      </c>
      <c r="AN301" s="267">
        <v>1.6136363636363673</v>
      </c>
      <c r="AO301" s="271">
        <v>1.824537037037044E-2</v>
      </c>
      <c r="AP301" s="270">
        <v>1.6574841233124586</v>
      </c>
      <c r="AQ301" s="271">
        <v>0.10313373024609818</v>
      </c>
      <c r="AR301" s="269">
        <v>1.8288473253388615</v>
      </c>
      <c r="AS301" s="153">
        <v>7.1782407407407406E-2</v>
      </c>
      <c r="AT301" s="118">
        <v>1.7242146232971918</v>
      </c>
      <c r="AU301" s="154">
        <v>7.0254629629629625E-2</v>
      </c>
      <c r="AV301" s="118">
        <v>1.6036988110964332</v>
      </c>
      <c r="AW301" s="155"/>
      <c r="AX301" s="120"/>
      <c r="AY301" s="117">
        <v>7.0069444444444448E-2</v>
      </c>
      <c r="AZ301" s="118">
        <v>1.6165554072096129</v>
      </c>
      <c r="BA301" s="119">
        <v>6.2083333333333331E-2</v>
      </c>
      <c r="BB301" s="118">
        <v>1.4012539184952979</v>
      </c>
      <c r="BC301" s="119"/>
      <c r="BD301" s="125"/>
      <c r="BE301" s="117"/>
      <c r="BF301" s="118"/>
      <c r="BG301" s="119"/>
      <c r="BH301" s="118"/>
      <c r="BI301" s="119"/>
      <c r="BJ301" s="120"/>
      <c r="BK301" s="83"/>
    </row>
    <row r="302" spans="1:63" ht="15.6" customHeight="1" x14ac:dyDescent="0.3">
      <c r="B302" s="32" t="s">
        <v>1711</v>
      </c>
      <c r="C302" s="161" t="s">
        <v>1695</v>
      </c>
      <c r="D302" s="21"/>
      <c r="E302" s="12"/>
      <c r="F302" s="106"/>
      <c r="G302" s="298"/>
      <c r="H302" s="63">
        <v>1.0995945945945995</v>
      </c>
      <c r="I302" s="63">
        <v>1.0995945945945995</v>
      </c>
      <c r="J302" s="291">
        <f t="shared" si="21"/>
        <v>6.1088588588588857E-2</v>
      </c>
      <c r="K302" s="292">
        <f t="shared" ref="K302:K328" si="24">$K$4-$J$4*(I302/$I$4)</f>
        <v>0.6166891891891888</v>
      </c>
      <c r="L302" s="50"/>
      <c r="M302" s="390"/>
      <c r="N302" s="72"/>
      <c r="O302" s="178"/>
      <c r="P302" s="72"/>
      <c r="Q302" s="178">
        <v>1.3184953703703761E-2</v>
      </c>
      <c r="R302" s="63">
        <v>1.0995945945945995</v>
      </c>
      <c r="S302" s="178"/>
      <c r="T302" s="88"/>
      <c r="U302" s="191"/>
      <c r="V302" s="71"/>
      <c r="W302" s="179"/>
      <c r="X302" s="71"/>
      <c r="Y302" s="179">
        <v>1.4524421296296275E-2</v>
      </c>
      <c r="Z302" s="199">
        <v>1.3030715235088772</v>
      </c>
      <c r="AA302" s="179"/>
      <c r="AB302" s="70"/>
      <c r="AC302" s="176"/>
      <c r="AD302" s="54"/>
      <c r="AE302" s="184"/>
      <c r="AF302" s="54"/>
      <c r="AG302" s="179"/>
      <c r="AH302" s="54"/>
      <c r="AI302" s="179"/>
      <c r="AJ302" s="67"/>
      <c r="AK302" s="266"/>
      <c r="AL302" s="267"/>
      <c r="AM302" s="271"/>
      <c r="AN302" s="267"/>
      <c r="AO302" s="271"/>
      <c r="AP302" s="270"/>
      <c r="AQ302" s="271"/>
      <c r="AR302" s="269"/>
      <c r="AS302" s="153"/>
      <c r="AT302" s="118"/>
      <c r="AU302" s="154"/>
      <c r="AV302" s="118"/>
      <c r="AW302" s="155"/>
      <c r="AX302" s="120"/>
      <c r="AY302" s="165"/>
      <c r="AZ302" s="61"/>
      <c r="BA302" s="16"/>
      <c r="BB302" s="61"/>
      <c r="BC302" s="16"/>
      <c r="BD302" s="167"/>
      <c r="BE302" s="165"/>
      <c r="BF302" s="61"/>
      <c r="BG302" s="16"/>
      <c r="BH302" s="61"/>
      <c r="BI302" s="16"/>
      <c r="BJ302" s="59"/>
      <c r="BK302" s="47"/>
    </row>
    <row r="303" spans="1:63" ht="15.6" customHeight="1" x14ac:dyDescent="0.3">
      <c r="B303" s="42" t="s">
        <v>947</v>
      </c>
      <c r="C303" s="38" t="s">
        <v>1058</v>
      </c>
      <c r="D303" s="21"/>
      <c r="E303" s="12" t="s">
        <v>775</v>
      </c>
      <c r="F303" s="106"/>
      <c r="G303" s="298"/>
      <c r="H303" s="63">
        <v>1.4459311851447296</v>
      </c>
      <c r="I303" s="63">
        <v>1.4459311851447296</v>
      </c>
      <c r="J303" s="291">
        <f t="shared" si="21"/>
        <v>8.0329510285818306E-2</v>
      </c>
      <c r="K303" s="292">
        <f t="shared" si="24"/>
        <v>0.59744826749195945</v>
      </c>
      <c r="L303" s="144"/>
      <c r="M303" s="390"/>
      <c r="N303" s="72"/>
      <c r="O303" s="178"/>
      <c r="P303" s="72"/>
      <c r="Q303" s="178"/>
      <c r="R303" s="72"/>
      <c r="S303" s="178"/>
      <c r="T303" s="88"/>
      <c r="U303" s="192"/>
      <c r="V303" s="72"/>
      <c r="W303" s="179">
        <v>8.4803240740740748E-2</v>
      </c>
      <c r="X303" s="72">
        <v>1.8446626384692864</v>
      </c>
      <c r="Y303" s="178"/>
      <c r="Z303" s="72"/>
      <c r="AA303" s="178"/>
      <c r="AB303" s="88"/>
      <c r="AC303" s="176"/>
      <c r="AD303" s="71"/>
      <c r="AE303" s="184">
        <v>6.128472222222222E-2</v>
      </c>
      <c r="AF303" s="63">
        <v>1.4459311851447296</v>
      </c>
      <c r="AG303" s="179"/>
      <c r="AH303" s="71"/>
      <c r="AI303" s="179"/>
      <c r="AJ303" s="82"/>
      <c r="AK303" s="266"/>
      <c r="AL303" s="267"/>
      <c r="AM303" s="271">
        <v>5.8761574074074008E-2</v>
      </c>
      <c r="AN303" s="267">
        <v>1.3736471861471873</v>
      </c>
      <c r="AO303" s="271"/>
      <c r="AP303" s="270"/>
      <c r="AQ303" s="271"/>
      <c r="AR303" s="269"/>
      <c r="AS303" s="153"/>
      <c r="AT303" s="118"/>
      <c r="AU303" s="154">
        <v>6.2800925925925927E-2</v>
      </c>
      <c r="AV303" s="118">
        <v>1.433553500660502</v>
      </c>
      <c r="AW303" s="155"/>
      <c r="AX303" s="120"/>
      <c r="AY303" s="117"/>
      <c r="AZ303" s="118"/>
      <c r="BA303" s="119"/>
      <c r="BB303" s="118"/>
      <c r="BC303" s="119"/>
      <c r="BD303" s="125"/>
      <c r="BE303" s="117"/>
      <c r="BF303" s="118"/>
      <c r="BG303" s="119"/>
      <c r="BH303" s="118"/>
      <c r="BI303" s="119"/>
      <c r="BJ303" s="120"/>
      <c r="BK303" s="83"/>
    </row>
    <row r="304" spans="1:63" ht="15.6" customHeight="1" x14ac:dyDescent="0.3">
      <c r="B304" s="32" t="s">
        <v>378</v>
      </c>
      <c r="C304" s="9" t="s">
        <v>377</v>
      </c>
      <c r="D304" s="21">
        <v>1972</v>
      </c>
      <c r="E304" s="24" t="s">
        <v>717</v>
      </c>
      <c r="F304" s="106"/>
      <c r="G304" s="298"/>
      <c r="H304" s="63">
        <v>1.3034021193530396</v>
      </c>
      <c r="I304" s="63">
        <v>1.3034021193530396</v>
      </c>
      <c r="J304" s="291">
        <f t="shared" si="21"/>
        <v>7.2411228852946638E-2</v>
      </c>
      <c r="K304" s="292">
        <f t="shared" si="24"/>
        <v>0.6053665489248311</v>
      </c>
      <c r="L304" s="144"/>
      <c r="M304" s="390"/>
      <c r="N304" s="72"/>
      <c r="O304" s="178"/>
      <c r="P304" s="72"/>
      <c r="Q304" s="178"/>
      <c r="R304" s="72"/>
      <c r="S304" s="178"/>
      <c r="T304" s="88"/>
      <c r="U304" s="192" t="s">
        <v>1799</v>
      </c>
      <c r="V304" s="72">
        <v>1.3594900849858356</v>
      </c>
      <c r="W304" s="178"/>
      <c r="X304" s="72"/>
      <c r="Y304" s="178"/>
      <c r="Z304" s="72"/>
      <c r="AA304" s="178"/>
      <c r="AB304" s="88"/>
      <c r="AC304" s="176">
        <v>5.409722222222222E-2</v>
      </c>
      <c r="AD304" s="63">
        <v>1.3034021193530396</v>
      </c>
      <c r="AE304" s="184"/>
      <c r="AF304" s="71"/>
      <c r="AG304" s="179"/>
      <c r="AH304" s="71"/>
      <c r="AI304" s="179"/>
      <c r="AJ304" s="82"/>
      <c r="AK304" s="266"/>
      <c r="AL304" s="267"/>
      <c r="AM304" s="271"/>
      <c r="AN304" s="267"/>
      <c r="AO304" s="271"/>
      <c r="AP304" s="270"/>
      <c r="AQ304" s="271"/>
      <c r="AR304" s="269"/>
      <c r="AS304" s="153">
        <v>5.6562499999999995E-2</v>
      </c>
      <c r="AT304" s="118">
        <v>1.3586321934945784</v>
      </c>
      <c r="AU304" s="154"/>
      <c r="AV304" s="118"/>
      <c r="AW304" s="155"/>
      <c r="AX304" s="120"/>
      <c r="AY304" s="117"/>
      <c r="AZ304" s="118"/>
      <c r="BA304" s="119"/>
      <c r="BB304" s="118"/>
      <c r="BC304" s="119"/>
      <c r="BD304" s="125"/>
      <c r="BE304" s="117"/>
      <c r="BF304" s="118"/>
      <c r="BG304" s="119"/>
      <c r="BH304" s="118"/>
      <c r="BI304" s="119"/>
      <c r="BJ304" s="120"/>
      <c r="BK304" s="83"/>
    </row>
    <row r="305" spans="1:68" ht="15.6" customHeight="1" x14ac:dyDescent="0.3">
      <c r="B305" s="32" t="s">
        <v>1670</v>
      </c>
      <c r="C305" s="162" t="s">
        <v>1626</v>
      </c>
      <c r="D305" s="145">
        <v>1989</v>
      </c>
      <c r="E305" s="227" t="s">
        <v>1381</v>
      </c>
      <c r="F305" s="106"/>
      <c r="G305" s="298"/>
      <c r="H305" s="64">
        <v>1.2167138810198299</v>
      </c>
      <c r="I305" s="64">
        <f>(((H305-100%)*0.8))+100%</f>
        <v>1.1733711048158639</v>
      </c>
      <c r="J305" s="291">
        <f t="shared" si="21"/>
        <v>6.5187283600881329E-2</v>
      </c>
      <c r="K305" s="292">
        <f t="shared" si="24"/>
        <v>0.61259049417689637</v>
      </c>
      <c r="L305" s="50"/>
      <c r="M305" s="390"/>
      <c r="N305" s="72"/>
      <c r="O305" s="178"/>
      <c r="P305" s="72"/>
      <c r="Q305" s="178"/>
      <c r="R305" s="72"/>
      <c r="S305" s="178"/>
      <c r="T305" s="88"/>
      <c r="U305" s="191" t="s">
        <v>1819</v>
      </c>
      <c r="V305" s="64">
        <v>1.2167138810198299</v>
      </c>
      <c r="W305" s="179"/>
      <c r="X305" s="71"/>
      <c r="Y305" s="179"/>
      <c r="Z305" s="54"/>
      <c r="AA305" s="179"/>
      <c r="AB305" s="70"/>
      <c r="AC305" s="176"/>
      <c r="AD305" s="54"/>
      <c r="AE305" s="184"/>
      <c r="AF305" s="54"/>
      <c r="AG305" s="179"/>
      <c r="AH305" s="54"/>
      <c r="AI305" s="179"/>
      <c r="AJ305" s="67"/>
      <c r="AK305" s="266"/>
      <c r="AL305" s="267"/>
      <c r="AM305" s="271"/>
      <c r="AN305" s="267"/>
      <c r="AO305" s="271"/>
      <c r="AP305" s="270"/>
      <c r="AQ305" s="271"/>
      <c r="AR305" s="269"/>
      <c r="AS305" s="153"/>
      <c r="AT305" s="118"/>
      <c r="AU305" s="154"/>
      <c r="AV305" s="118"/>
      <c r="AW305" s="155"/>
      <c r="AX305" s="120"/>
      <c r="AY305" s="165"/>
      <c r="AZ305" s="61"/>
      <c r="BA305" s="16"/>
      <c r="BB305" s="61"/>
      <c r="BC305" s="16"/>
      <c r="BD305" s="167"/>
      <c r="BE305" s="165"/>
      <c r="BF305" s="61"/>
      <c r="BG305" s="16"/>
      <c r="BH305" s="61"/>
      <c r="BI305" s="16"/>
      <c r="BJ305" s="59"/>
      <c r="BK305" s="47"/>
    </row>
    <row r="306" spans="1:68" ht="15.6" customHeight="1" x14ac:dyDescent="0.3">
      <c r="B306" s="40" t="s">
        <v>690</v>
      </c>
      <c r="C306" s="9" t="s">
        <v>676</v>
      </c>
      <c r="D306" s="21">
        <v>2004</v>
      </c>
      <c r="E306" s="24" t="s">
        <v>740</v>
      </c>
      <c r="F306" s="106"/>
      <c r="G306" s="298"/>
      <c r="H306" s="64">
        <v>1.3884551031790295</v>
      </c>
      <c r="I306" s="64">
        <f>(((H306-100%)*0.8))+100%</f>
        <v>1.3107640825432236</v>
      </c>
      <c r="J306" s="291">
        <f t="shared" si="21"/>
        <v>7.282022680795687E-2</v>
      </c>
      <c r="K306" s="292">
        <f t="shared" si="24"/>
        <v>0.60495755096982085</v>
      </c>
      <c r="L306" s="144"/>
      <c r="M306" s="390"/>
      <c r="N306" s="72"/>
      <c r="O306" s="178"/>
      <c r="P306" s="72"/>
      <c r="Q306" s="178"/>
      <c r="R306" s="72"/>
      <c r="S306" s="178"/>
      <c r="T306" s="88"/>
      <c r="U306" s="192"/>
      <c r="V306" s="72"/>
      <c r="W306" s="178"/>
      <c r="X306" s="72"/>
      <c r="Y306" s="178"/>
      <c r="Z306" s="72"/>
      <c r="AA306" s="178"/>
      <c r="AB306" s="88"/>
      <c r="AC306" s="176">
        <v>5.7627314814814812E-2</v>
      </c>
      <c r="AD306" s="64">
        <v>1.3884551031790295</v>
      </c>
      <c r="AE306" s="184"/>
      <c r="AF306" s="71"/>
      <c r="AG306" s="179"/>
      <c r="AH306" s="71"/>
      <c r="AI306" s="179"/>
      <c r="AJ306" s="82"/>
      <c r="AK306" s="266"/>
      <c r="AL306" s="267"/>
      <c r="AM306" s="271"/>
      <c r="AN306" s="267"/>
      <c r="AO306" s="271"/>
      <c r="AP306" s="270"/>
      <c r="AQ306" s="271"/>
      <c r="AR306" s="269"/>
      <c r="AS306" s="153">
        <v>6.6967592592592592E-2</v>
      </c>
      <c r="AT306" s="118">
        <v>1.6085626911314983</v>
      </c>
      <c r="AU306" s="154"/>
      <c r="AV306" s="118"/>
      <c r="AW306" s="155"/>
      <c r="AX306" s="120"/>
      <c r="AY306" s="117"/>
      <c r="AZ306" s="118"/>
      <c r="BA306" s="119"/>
      <c r="BB306" s="118"/>
      <c r="BC306" s="119"/>
      <c r="BD306" s="125"/>
      <c r="BE306" s="117"/>
      <c r="BF306" s="118"/>
      <c r="BG306" s="119"/>
      <c r="BH306" s="118"/>
      <c r="BI306" s="119"/>
      <c r="BJ306" s="120"/>
      <c r="BK306" s="83"/>
    </row>
    <row r="307" spans="1:68" ht="15.6" customHeight="1" x14ac:dyDescent="0.3">
      <c r="B307" s="40" t="s">
        <v>689</v>
      </c>
      <c r="C307" s="9" t="s">
        <v>1482</v>
      </c>
      <c r="D307" s="21">
        <v>1974</v>
      </c>
      <c r="E307" s="24" t="s">
        <v>740</v>
      </c>
      <c r="F307" s="106"/>
      <c r="G307" s="298"/>
      <c r="H307" s="63">
        <v>1.3187174568374898</v>
      </c>
      <c r="I307" s="63">
        <v>1.3187174568374898</v>
      </c>
      <c r="J307" s="291">
        <f t="shared" si="21"/>
        <v>7.3262080935416099E-2</v>
      </c>
      <c r="K307" s="292">
        <f t="shared" si="24"/>
        <v>0.60451569684236162</v>
      </c>
      <c r="L307" s="144"/>
      <c r="M307" s="390" t="s">
        <v>1827</v>
      </c>
      <c r="N307" s="63">
        <v>1.3187174568374898</v>
      </c>
      <c r="O307" s="178"/>
      <c r="P307" s="72"/>
      <c r="Q307" s="178"/>
      <c r="R307" s="72"/>
      <c r="S307" s="178"/>
      <c r="T307" s="88"/>
      <c r="U307" s="192"/>
      <c r="V307" s="72"/>
      <c r="W307" s="178"/>
      <c r="X307" s="72"/>
      <c r="Y307" s="178"/>
      <c r="Z307" s="72"/>
      <c r="AA307" s="178"/>
      <c r="AB307" s="88"/>
      <c r="AC307" s="176">
        <v>5.7673611111111113E-2</v>
      </c>
      <c r="AD307" s="72">
        <v>1.3895705521472395</v>
      </c>
      <c r="AE307" s="184"/>
      <c r="AF307" s="71"/>
      <c r="AG307" s="179"/>
      <c r="AH307" s="71"/>
      <c r="AI307" s="179"/>
      <c r="AJ307" s="82"/>
      <c r="AK307" s="266"/>
      <c r="AL307" s="267"/>
      <c r="AM307" s="271"/>
      <c r="AN307" s="267"/>
      <c r="AO307" s="271"/>
      <c r="AP307" s="270"/>
      <c r="AQ307" s="271"/>
      <c r="AR307" s="269"/>
      <c r="AS307" s="153">
        <v>6.6956018518518512E-2</v>
      </c>
      <c r="AT307" s="118">
        <v>1.6082846816791767</v>
      </c>
      <c r="AU307" s="154"/>
      <c r="AV307" s="118"/>
      <c r="AW307" s="155"/>
      <c r="AX307" s="120"/>
      <c r="AY307" s="117"/>
      <c r="AZ307" s="118"/>
      <c r="BA307" s="119"/>
      <c r="BB307" s="118"/>
      <c r="BC307" s="119"/>
      <c r="BD307" s="125"/>
      <c r="BE307" s="117"/>
      <c r="BF307" s="118"/>
      <c r="BG307" s="119"/>
      <c r="BH307" s="118"/>
      <c r="BI307" s="119"/>
      <c r="BJ307" s="120"/>
      <c r="BK307" s="83"/>
      <c r="BN307" s="143"/>
      <c r="BO307" s="143"/>
      <c r="BP307" s="143"/>
    </row>
    <row r="308" spans="1:68" ht="15.6" customHeight="1" x14ac:dyDescent="0.3">
      <c r="B308" s="32" t="s">
        <v>1353</v>
      </c>
      <c r="C308" s="38" t="s">
        <v>1319</v>
      </c>
      <c r="D308" s="21">
        <v>1961</v>
      </c>
      <c r="E308" s="12" t="s">
        <v>1385</v>
      </c>
      <c r="F308" s="141"/>
      <c r="G308" s="298"/>
      <c r="H308" s="64">
        <v>1.2105409927495818</v>
      </c>
      <c r="I308" s="64">
        <f>(((H308-100%)*0.8))+100%</f>
        <v>1.1684327941996655</v>
      </c>
      <c r="J308" s="291">
        <f t="shared" si="21"/>
        <v>6.4912933011092522E-2</v>
      </c>
      <c r="K308" s="292">
        <f t="shared" si="24"/>
        <v>0.61286484476668512</v>
      </c>
      <c r="L308" s="144"/>
      <c r="M308" s="390"/>
      <c r="N308" s="72"/>
      <c r="O308" s="178"/>
      <c r="P308" s="72"/>
      <c r="Q308" s="178"/>
      <c r="R308" s="72"/>
      <c r="S308" s="178"/>
      <c r="T308" s="88"/>
      <c r="U308" s="192"/>
      <c r="V308" s="72"/>
      <c r="W308" s="178"/>
      <c r="X308" s="72"/>
      <c r="Y308" s="178"/>
      <c r="Z308" s="72"/>
      <c r="AA308" s="178"/>
      <c r="AB308" s="88"/>
      <c r="AC308" s="176">
        <v>5.0243055555555555E-2</v>
      </c>
      <c r="AD308" s="64">
        <v>1.2105409927495818</v>
      </c>
      <c r="AE308" s="184"/>
      <c r="AF308" s="71"/>
      <c r="AG308" s="179"/>
      <c r="AH308" s="71"/>
      <c r="AI308" s="179"/>
      <c r="AJ308" s="82"/>
      <c r="AK308" s="266"/>
      <c r="AL308" s="267"/>
      <c r="AM308" s="271"/>
      <c r="AN308" s="267"/>
      <c r="AO308" s="271"/>
      <c r="AP308" s="270"/>
      <c r="AQ308" s="271"/>
      <c r="AR308" s="269"/>
      <c r="AS308" s="153"/>
      <c r="AT308" s="118"/>
      <c r="AU308" s="154"/>
      <c r="AV308" s="118"/>
      <c r="AW308" s="155"/>
      <c r="AX308" s="120"/>
      <c r="AY308" s="117"/>
      <c r="AZ308" s="118"/>
      <c r="BA308" s="119"/>
      <c r="BB308" s="118"/>
      <c r="BC308" s="119"/>
      <c r="BD308" s="125"/>
      <c r="BE308" s="117"/>
      <c r="BF308" s="118"/>
      <c r="BG308" s="119"/>
      <c r="BH308" s="118"/>
      <c r="BI308" s="119"/>
      <c r="BJ308" s="120"/>
      <c r="BK308" s="83"/>
    </row>
    <row r="309" spans="1:68" ht="15.6" customHeight="1" x14ac:dyDescent="0.3">
      <c r="B309" s="32" t="s">
        <v>386</v>
      </c>
      <c r="C309" s="9" t="s">
        <v>385</v>
      </c>
      <c r="D309" s="21"/>
      <c r="E309" s="24"/>
      <c r="F309" s="106"/>
      <c r="G309" s="298"/>
      <c r="H309" s="64">
        <v>1.3533184606804238</v>
      </c>
      <c r="I309" s="64">
        <f>(((H309-100%)*0.8))+100%</f>
        <v>1.282654768544339</v>
      </c>
      <c r="J309" s="291">
        <f t="shared" si="21"/>
        <v>7.1258598252463279E-2</v>
      </c>
      <c r="K309" s="292">
        <f t="shared" si="24"/>
        <v>0.60651917952531442</v>
      </c>
      <c r="L309" s="144"/>
      <c r="M309" s="390"/>
      <c r="N309" s="72"/>
      <c r="O309" s="178"/>
      <c r="P309" s="72"/>
      <c r="Q309" s="178"/>
      <c r="R309" s="72"/>
      <c r="S309" s="178"/>
      <c r="T309" s="88"/>
      <c r="U309" s="192"/>
      <c r="V309" s="72"/>
      <c r="W309" s="178"/>
      <c r="X309" s="72"/>
      <c r="Y309" s="178"/>
      <c r="Z309" s="72"/>
      <c r="AA309" s="178"/>
      <c r="AB309" s="88"/>
      <c r="AC309" s="176">
        <v>5.6168981481481479E-2</v>
      </c>
      <c r="AD309" s="64">
        <v>1.3533184606804238</v>
      </c>
      <c r="AE309" s="184"/>
      <c r="AF309" s="71"/>
      <c r="AG309" s="179"/>
      <c r="AH309" s="71"/>
      <c r="AI309" s="179"/>
      <c r="AJ309" s="82"/>
      <c r="AK309" s="266"/>
      <c r="AL309" s="267"/>
      <c r="AM309" s="271"/>
      <c r="AN309" s="267"/>
      <c r="AO309" s="271"/>
      <c r="AP309" s="270"/>
      <c r="AQ309" s="271"/>
      <c r="AR309" s="269"/>
      <c r="AS309" s="153"/>
      <c r="AT309" s="118"/>
      <c r="AU309" s="154"/>
      <c r="AV309" s="118"/>
      <c r="AW309" s="155">
        <v>1.5437499999999998E-2</v>
      </c>
      <c r="AX309" s="120">
        <v>1.3929541182204273</v>
      </c>
      <c r="AY309" s="117">
        <v>5.4652777777777772E-2</v>
      </c>
      <c r="AZ309" s="118">
        <v>1.2608811748998663</v>
      </c>
      <c r="BA309" s="119"/>
      <c r="BB309" s="118"/>
      <c r="BC309" s="119"/>
      <c r="BD309" s="125"/>
      <c r="BE309" s="117">
        <v>4.763888888888889E-2</v>
      </c>
      <c r="BF309" s="118">
        <v>1.1166576234400436</v>
      </c>
      <c r="BG309" s="119"/>
      <c r="BH309" s="118"/>
      <c r="BI309" s="119">
        <v>1.4287808641975307E-2</v>
      </c>
      <c r="BJ309" s="120">
        <v>1.3307700600093428</v>
      </c>
      <c r="BK309" s="83"/>
    </row>
    <row r="310" spans="1:68" ht="15.6" customHeight="1" x14ac:dyDescent="0.3">
      <c r="B310" s="32" t="s">
        <v>1300</v>
      </c>
      <c r="C310" s="38" t="s">
        <v>1285</v>
      </c>
      <c r="D310" s="21">
        <v>1980</v>
      </c>
      <c r="E310" s="12" t="s">
        <v>715</v>
      </c>
      <c r="F310" s="106"/>
      <c r="G310" s="298"/>
      <c r="H310" s="63">
        <v>1.288353001539253</v>
      </c>
      <c r="I310" s="63">
        <v>1.288353001539253</v>
      </c>
      <c r="J310" s="291">
        <f t="shared" si="21"/>
        <v>7.1575166752180716E-2</v>
      </c>
      <c r="K310" s="292">
        <f t="shared" si="24"/>
        <v>0.60620261102559703</v>
      </c>
      <c r="L310" s="144"/>
      <c r="M310" s="390"/>
      <c r="N310" s="72"/>
      <c r="O310" s="178">
        <v>5.8124999999999982E-2</v>
      </c>
      <c r="P310" s="63">
        <v>1.288353001539253</v>
      </c>
      <c r="Q310" s="178"/>
      <c r="R310" s="72"/>
      <c r="S310" s="178"/>
      <c r="T310" s="88"/>
      <c r="U310" s="192"/>
      <c r="V310" s="72"/>
      <c r="W310" s="178">
        <v>6.2858796296296315E-2</v>
      </c>
      <c r="X310" s="72">
        <v>1.3673212487411897</v>
      </c>
      <c r="Y310" s="178"/>
      <c r="Z310" s="72"/>
      <c r="AA310" s="178"/>
      <c r="AB310" s="88"/>
      <c r="AC310" s="176"/>
      <c r="AD310" s="71"/>
      <c r="AE310" s="184">
        <v>5.7430555555555561E-2</v>
      </c>
      <c r="AF310" s="72">
        <v>1.3549972692517751</v>
      </c>
      <c r="AG310" s="179"/>
      <c r="AH310" s="71"/>
      <c r="AI310" s="179"/>
      <c r="AJ310" s="82"/>
      <c r="AK310" s="266"/>
      <c r="AL310" s="267"/>
      <c r="AM310" s="271"/>
      <c r="AN310" s="267"/>
      <c r="AO310" s="271"/>
      <c r="AP310" s="270"/>
      <c r="AQ310" s="271"/>
      <c r="AR310" s="269"/>
      <c r="AS310" s="153"/>
      <c r="AT310" s="118"/>
      <c r="AU310" s="154"/>
      <c r="AV310" s="118"/>
      <c r="AW310" s="155"/>
      <c r="AX310" s="120"/>
      <c r="AY310" s="117"/>
      <c r="AZ310" s="118"/>
      <c r="BA310" s="119"/>
      <c r="BB310" s="118"/>
      <c r="BC310" s="119"/>
      <c r="BD310" s="125"/>
      <c r="BE310" s="117"/>
      <c r="BF310" s="118"/>
      <c r="BG310" s="119"/>
      <c r="BH310" s="118"/>
      <c r="BI310" s="119"/>
      <c r="BJ310" s="120"/>
      <c r="BK310" s="83"/>
    </row>
    <row r="311" spans="1:68" ht="15.6" customHeight="1" x14ac:dyDescent="0.3">
      <c r="B311" s="32" t="s">
        <v>1968</v>
      </c>
      <c r="C311" s="162" t="s">
        <v>1923</v>
      </c>
      <c r="D311" s="21">
        <v>1990</v>
      </c>
      <c r="E311" s="12" t="s">
        <v>705</v>
      </c>
      <c r="F311" s="106"/>
      <c r="G311" s="299"/>
      <c r="H311" s="64">
        <v>1.3250205535763222</v>
      </c>
      <c r="I311" s="64">
        <f>(((H311-100%)*0.8))+100%</f>
        <v>1.2600164428610579</v>
      </c>
      <c r="J311" s="291">
        <f t="shared" si="21"/>
        <v>7.0000913492280992E-2</v>
      </c>
      <c r="K311" s="292">
        <f t="shared" si="24"/>
        <v>0.60777686428549671</v>
      </c>
      <c r="L311" s="50"/>
      <c r="M311" s="390" t="s">
        <v>2189</v>
      </c>
      <c r="N311" s="64">
        <v>1.3250205535763222</v>
      </c>
      <c r="O311" s="178"/>
      <c r="P311" s="72"/>
      <c r="Q311" s="178"/>
      <c r="R311" s="72"/>
      <c r="S311" s="178"/>
      <c r="T311" s="88"/>
      <c r="U311" s="387"/>
      <c r="V311" s="179"/>
      <c r="W311" s="54"/>
      <c r="X311" s="179"/>
      <c r="Y311" s="54"/>
      <c r="Z311" s="179"/>
      <c r="AA311" s="54"/>
      <c r="AB311" s="230"/>
      <c r="AC311" s="231"/>
      <c r="AD311" s="179"/>
      <c r="AE311" s="56"/>
      <c r="AF311" s="179"/>
      <c r="AG311" s="54"/>
      <c r="AH311" s="179"/>
      <c r="AI311" s="232"/>
      <c r="AJ311" s="230"/>
      <c r="AK311" s="272"/>
      <c r="AL311" s="268"/>
      <c r="AM311" s="270"/>
      <c r="AN311" s="268"/>
      <c r="AO311" s="270"/>
      <c r="AP311" s="271"/>
      <c r="AQ311" s="270"/>
      <c r="AR311" s="273"/>
      <c r="AS311" s="233"/>
      <c r="AT311" s="45"/>
      <c r="AU311" s="61"/>
      <c r="AV311" s="46"/>
      <c r="AW311" s="61"/>
      <c r="AX311" s="234"/>
      <c r="AY311" s="235"/>
      <c r="AZ311" s="16"/>
      <c r="BA311" s="61"/>
      <c r="BB311" s="16"/>
      <c r="BC311" s="61"/>
      <c r="BD311" s="236"/>
      <c r="BE311" s="235"/>
      <c r="BF311" s="16"/>
      <c r="BG311" s="61"/>
      <c r="BH311" s="16"/>
      <c r="BI311" s="61"/>
      <c r="BJ311" s="237"/>
      <c r="BK311" s="47"/>
    </row>
    <row r="312" spans="1:68" ht="15.6" customHeight="1" x14ac:dyDescent="0.3">
      <c r="B312" s="32" t="s">
        <v>1889</v>
      </c>
      <c r="C312" s="162" t="s">
        <v>1915</v>
      </c>
      <c r="D312" s="21">
        <v>1993</v>
      </c>
      <c r="E312" s="12" t="s">
        <v>2032</v>
      </c>
      <c r="F312" s="106"/>
      <c r="G312" s="299"/>
      <c r="H312" s="64">
        <v>1.2274595779665662</v>
      </c>
      <c r="I312" s="64">
        <f>(((H312-100%)*0.8))+100%</f>
        <v>1.1819676623732529</v>
      </c>
      <c r="J312" s="291">
        <f t="shared" si="21"/>
        <v>6.566487013184738E-2</v>
      </c>
      <c r="K312" s="292">
        <f t="shared" si="24"/>
        <v>0.61211290764593029</v>
      </c>
      <c r="L312" s="50"/>
      <c r="M312" s="390" t="s">
        <v>2190</v>
      </c>
      <c r="N312" s="64">
        <v>1.2274595779665662</v>
      </c>
      <c r="O312" s="178"/>
      <c r="P312" s="72"/>
      <c r="Q312" s="178"/>
      <c r="R312" s="72"/>
      <c r="S312" s="178"/>
      <c r="T312" s="88"/>
      <c r="U312" s="387"/>
      <c r="V312" s="179"/>
      <c r="W312" s="54"/>
      <c r="X312" s="179"/>
      <c r="Y312" s="54"/>
      <c r="Z312" s="179"/>
      <c r="AA312" s="54"/>
      <c r="AB312" s="230"/>
      <c r="AC312" s="231"/>
      <c r="AD312" s="179"/>
      <c r="AE312" s="56"/>
      <c r="AF312" s="179"/>
      <c r="AG312" s="54"/>
      <c r="AH312" s="179"/>
      <c r="AI312" s="232"/>
      <c r="AJ312" s="230"/>
      <c r="AK312" s="272"/>
      <c r="AL312" s="268"/>
      <c r="AM312" s="270"/>
      <c r="AN312" s="268"/>
      <c r="AO312" s="270"/>
      <c r="AP312" s="271"/>
      <c r="AQ312" s="270"/>
      <c r="AR312" s="273"/>
      <c r="AS312" s="233"/>
      <c r="AT312" s="45"/>
      <c r="AU312" s="61"/>
      <c r="AV312" s="46"/>
      <c r="AW312" s="61"/>
      <c r="AX312" s="234"/>
      <c r="AY312" s="235"/>
      <c r="AZ312" s="16"/>
      <c r="BA312" s="61"/>
      <c r="BB312" s="16"/>
      <c r="BC312" s="61"/>
      <c r="BD312" s="236"/>
      <c r="BE312" s="235"/>
      <c r="BF312" s="16"/>
      <c r="BG312" s="61"/>
      <c r="BH312" s="16"/>
      <c r="BI312" s="61"/>
      <c r="BJ312" s="237"/>
      <c r="BK312" s="47"/>
    </row>
    <row r="313" spans="1:68" ht="15.6" customHeight="1" x14ac:dyDescent="0.3">
      <c r="B313" s="32" t="s">
        <v>390</v>
      </c>
      <c r="C313" s="198" t="s">
        <v>389</v>
      </c>
      <c r="D313" s="196">
        <v>1961</v>
      </c>
      <c r="E313" s="304" t="s">
        <v>1266</v>
      </c>
      <c r="F313" s="207">
        <v>1</v>
      </c>
      <c r="G313" s="301">
        <v>43963</v>
      </c>
      <c r="H313" s="63">
        <v>1.5253088803088872</v>
      </c>
      <c r="I313" s="63">
        <v>1.5253088803088872</v>
      </c>
      <c r="J313" s="291">
        <f t="shared" si="21"/>
        <v>8.4739382239382613E-2</v>
      </c>
      <c r="K313" s="292">
        <f t="shared" si="24"/>
        <v>0.5930383955383951</v>
      </c>
      <c r="L313" s="144"/>
      <c r="M313" s="390"/>
      <c r="N313" s="72"/>
      <c r="O313" s="178">
        <v>7.4849537037037117E-2</v>
      </c>
      <c r="P313" s="72">
        <v>1.6590559261159621</v>
      </c>
      <c r="Q313" s="178">
        <v>1.8289583333333415E-2</v>
      </c>
      <c r="R313" s="63">
        <v>1.5253088803088872</v>
      </c>
      <c r="S313" s="178">
        <v>8.8310185185185186E-2</v>
      </c>
      <c r="T313" s="88">
        <v>1.6275597269624573</v>
      </c>
      <c r="U313" s="192"/>
      <c r="V313" s="72"/>
      <c r="W313" s="178"/>
      <c r="X313" s="72"/>
      <c r="Y313" s="178"/>
      <c r="Z313" s="72"/>
      <c r="AA313" s="178"/>
      <c r="AB313" s="88"/>
      <c r="AC313" s="176"/>
      <c r="AD313" s="71"/>
      <c r="AE313" s="184">
        <v>6.1886574074074073E-2</v>
      </c>
      <c r="AF313" s="86">
        <v>1.4601310759148005</v>
      </c>
      <c r="AG313" s="179">
        <v>1.7420949074074099E-2</v>
      </c>
      <c r="AH313" s="71">
        <v>1.664293059410223</v>
      </c>
      <c r="AI313" s="179">
        <v>7.3657407407407449E-2</v>
      </c>
      <c r="AJ313" s="88">
        <v>1.3916466214738692</v>
      </c>
      <c r="AK313" s="266"/>
      <c r="AL313" s="267"/>
      <c r="AM313" s="271">
        <v>6.0844907407407445E-2</v>
      </c>
      <c r="AN313" s="267">
        <v>1.4223484848484886</v>
      </c>
      <c r="AO313" s="271"/>
      <c r="AP313" s="270"/>
      <c r="AQ313" s="271"/>
      <c r="AR313" s="269"/>
      <c r="AS313" s="153"/>
      <c r="AT313" s="118"/>
      <c r="AU313" s="154"/>
      <c r="AV313" s="118"/>
      <c r="AW313" s="155"/>
      <c r="AX313" s="120"/>
      <c r="AY313" s="117">
        <v>6.8761574074074072E-2</v>
      </c>
      <c r="AZ313" s="118">
        <v>1.5863818424566087</v>
      </c>
      <c r="BA313" s="119"/>
      <c r="BB313" s="118"/>
      <c r="BC313" s="119">
        <v>1.7204861111111112E-2</v>
      </c>
      <c r="BD313" s="125">
        <v>1.5539410411875394</v>
      </c>
      <c r="BE313" s="117"/>
      <c r="BF313" s="118"/>
      <c r="BG313" s="119"/>
      <c r="BH313" s="118"/>
      <c r="BI313" s="119"/>
      <c r="BJ313" s="120"/>
      <c r="BK313" s="83"/>
    </row>
    <row r="314" spans="1:68" ht="15.6" customHeight="1" x14ac:dyDescent="0.3">
      <c r="B314" s="32" t="s">
        <v>391</v>
      </c>
      <c r="C314" s="198" t="s">
        <v>1311</v>
      </c>
      <c r="D314" s="196">
        <v>1983</v>
      </c>
      <c r="E314" s="304" t="s">
        <v>1266</v>
      </c>
      <c r="F314" s="207">
        <v>1</v>
      </c>
      <c r="G314" s="301">
        <v>43966</v>
      </c>
      <c r="H314" s="63">
        <v>1.0688320463320464</v>
      </c>
      <c r="I314" s="63">
        <v>1.0688320463320464</v>
      </c>
      <c r="J314" s="291">
        <f t="shared" si="21"/>
        <v>5.9379558129558134E-2</v>
      </c>
      <c r="K314" s="292">
        <f t="shared" si="24"/>
        <v>0.61839821964821962</v>
      </c>
      <c r="L314" s="144"/>
      <c r="M314" s="390"/>
      <c r="N314" s="72"/>
      <c r="O314" s="178"/>
      <c r="P314" s="72"/>
      <c r="Q314" s="178">
        <v>1.2816087962962963E-2</v>
      </c>
      <c r="R314" s="63">
        <v>1.0688320463320464</v>
      </c>
      <c r="S314" s="178"/>
      <c r="T314" s="88"/>
      <c r="U314" s="192"/>
      <c r="V314" s="72"/>
      <c r="W314" s="178"/>
      <c r="X314" s="72"/>
      <c r="Y314" s="178"/>
      <c r="Z314" s="72"/>
      <c r="AA314" s="178">
        <v>7.0793680593482677E-2</v>
      </c>
      <c r="AB314" s="88">
        <v>1.3216452038195556</v>
      </c>
      <c r="AC314" s="176">
        <v>4.4293981481481483E-2</v>
      </c>
      <c r="AD314" s="86">
        <v>1.0672058003346347</v>
      </c>
      <c r="AE314" s="184">
        <v>4.3969907407407409E-2</v>
      </c>
      <c r="AF314" s="72">
        <v>1.0374112506826871</v>
      </c>
      <c r="AG314" s="179"/>
      <c r="AH314" s="71"/>
      <c r="AI314" s="179">
        <v>5.4895833333333366E-2</v>
      </c>
      <c r="AJ314" s="285">
        <v>1.0371747211895916</v>
      </c>
      <c r="AK314" s="266" t="s">
        <v>1209</v>
      </c>
      <c r="AL314" s="267">
        <v>1.07765737874097</v>
      </c>
      <c r="AM314" s="271">
        <v>4.3692129629629539E-2</v>
      </c>
      <c r="AN314" s="267">
        <v>1.0213744588744589</v>
      </c>
      <c r="AO314" s="271">
        <v>1.1375462962962879E-2</v>
      </c>
      <c r="AP314" s="270">
        <v>1.0333936156790147</v>
      </c>
      <c r="AQ314" s="271">
        <v>5.8344907407407387E-2</v>
      </c>
      <c r="AR314" s="269">
        <v>1.0346171674830642</v>
      </c>
      <c r="AS314" s="153">
        <v>4.3831018518518512E-2</v>
      </c>
      <c r="AT314" s="118">
        <v>1.0528217959410617</v>
      </c>
      <c r="AU314" s="154">
        <v>4.4502314814814814E-2</v>
      </c>
      <c r="AV314" s="118">
        <v>1.0158520475561426</v>
      </c>
      <c r="AW314" s="155">
        <v>1.1841049382716047E-2</v>
      </c>
      <c r="AX314" s="120">
        <v>1.0684397410011834</v>
      </c>
      <c r="AY314" s="117">
        <v>4.5416666666666668E-2</v>
      </c>
      <c r="AZ314" s="118">
        <v>1.0477970627503337</v>
      </c>
      <c r="BA314" s="119"/>
      <c r="BB314" s="118"/>
      <c r="BC314" s="119">
        <v>1.2438271604938272E-2</v>
      </c>
      <c r="BD314" s="125">
        <v>1.1234232350686459</v>
      </c>
      <c r="BE314" s="117"/>
      <c r="BF314" s="118"/>
      <c r="BG314" s="119"/>
      <c r="BH314" s="118"/>
      <c r="BI314" s="119"/>
      <c r="BJ314" s="120"/>
      <c r="BK314" s="83"/>
    </row>
    <row r="315" spans="1:68" ht="15.6" customHeight="1" x14ac:dyDescent="0.3">
      <c r="B315" s="139" t="s">
        <v>1576</v>
      </c>
      <c r="C315" s="19" t="s">
        <v>1529</v>
      </c>
      <c r="D315" s="145">
        <v>1957</v>
      </c>
      <c r="E315" s="31" t="s">
        <v>1530</v>
      </c>
      <c r="F315" s="106"/>
      <c r="G315" s="298"/>
      <c r="H315" s="63">
        <v>1.4782423208191104</v>
      </c>
      <c r="I315" s="63">
        <v>1.4782423208191104</v>
      </c>
      <c r="J315" s="291">
        <f t="shared" si="21"/>
        <v>8.2124573378839466E-2</v>
      </c>
      <c r="K315" s="292">
        <f t="shared" si="24"/>
        <v>0.59565320439893821</v>
      </c>
      <c r="L315" s="169"/>
      <c r="M315" s="390"/>
      <c r="N315" s="72"/>
      <c r="O315" s="178"/>
      <c r="P315" s="72"/>
      <c r="Q315" s="178">
        <v>1.9039004629629708E-2</v>
      </c>
      <c r="R315" s="72">
        <v>1.587808880308887</v>
      </c>
      <c r="S315" s="178">
        <v>8.0208333333333215E-2</v>
      </c>
      <c r="T315" s="85">
        <v>1.4782423208191104</v>
      </c>
      <c r="U315" s="192"/>
      <c r="V315" s="72"/>
      <c r="W315" s="178"/>
      <c r="X315" s="72"/>
      <c r="Y315" s="178"/>
      <c r="Z315" s="72"/>
      <c r="AA315" s="178">
        <v>0.10151620370370373</v>
      </c>
      <c r="AB315" s="88">
        <v>1.8952031114952468</v>
      </c>
      <c r="AC315" s="176">
        <v>6.6516203703703702E-2</v>
      </c>
      <c r="AD315" s="72">
        <v>1.6026213050752929</v>
      </c>
      <c r="AE315" s="184"/>
      <c r="AF315" s="54"/>
      <c r="AG315" s="179">
        <v>1.8252199074074049E-2</v>
      </c>
      <c r="AH315" s="71">
        <v>1.7437057021860123</v>
      </c>
      <c r="AI315" s="179"/>
      <c r="AJ315" s="67"/>
      <c r="AK315" s="266"/>
      <c r="AL315" s="267"/>
      <c r="AM315" s="271"/>
      <c r="AN315" s="267"/>
      <c r="AO315" s="271"/>
      <c r="AP315" s="270"/>
      <c r="AQ315" s="271"/>
      <c r="AR315" s="269"/>
      <c r="AS315" s="153"/>
      <c r="AT315" s="118"/>
      <c r="AU315" s="154"/>
      <c r="AV315" s="118"/>
      <c r="AW315" s="155"/>
      <c r="AX315" s="120"/>
      <c r="AY315" s="117"/>
      <c r="AZ315" s="118"/>
      <c r="BA315" s="119"/>
      <c r="BB315" s="118"/>
      <c r="BC315" s="119"/>
      <c r="BD315" s="125"/>
      <c r="BE315" s="117"/>
      <c r="BF315" s="118"/>
      <c r="BG315" s="119"/>
      <c r="BH315" s="118"/>
      <c r="BI315" s="119"/>
      <c r="BJ315" s="120"/>
      <c r="BK315" s="47"/>
    </row>
    <row r="316" spans="1:68" ht="15.6" customHeight="1" x14ac:dyDescent="0.3">
      <c r="B316" s="32" t="s">
        <v>1999</v>
      </c>
      <c r="C316" s="162" t="s">
        <v>1954</v>
      </c>
      <c r="D316" s="21">
        <v>1975</v>
      </c>
      <c r="E316" s="12" t="s">
        <v>2052</v>
      </c>
      <c r="F316" s="106"/>
      <c r="G316" s="299"/>
      <c r="H316" s="64">
        <v>1.6705946834749248</v>
      </c>
      <c r="I316" s="64">
        <f>(((H316-100%)*0.8))+100%</f>
        <v>1.5364757467799399</v>
      </c>
      <c r="J316" s="291">
        <f t="shared" si="21"/>
        <v>8.5359763709996664E-2</v>
      </c>
      <c r="K316" s="292">
        <f t="shared" si="24"/>
        <v>0.59241801406778105</v>
      </c>
      <c r="L316" s="50"/>
      <c r="M316" s="390" t="s">
        <v>2135</v>
      </c>
      <c r="N316" s="64">
        <v>1.6705946834749248</v>
      </c>
      <c r="O316" s="178"/>
      <c r="P316" s="72"/>
      <c r="Q316" s="178"/>
      <c r="R316" s="72"/>
      <c r="S316" s="178"/>
      <c r="T316" s="88"/>
      <c r="U316" s="387"/>
      <c r="V316" s="179"/>
      <c r="W316" s="54"/>
      <c r="X316" s="179"/>
      <c r="Y316" s="54"/>
      <c r="Z316" s="179"/>
      <c r="AA316" s="54"/>
      <c r="AB316" s="230"/>
      <c r="AC316" s="231"/>
      <c r="AD316" s="179"/>
      <c r="AE316" s="56"/>
      <c r="AF316" s="179"/>
      <c r="AG316" s="54"/>
      <c r="AH316" s="179"/>
      <c r="AI316" s="232"/>
      <c r="AJ316" s="230"/>
      <c r="AK316" s="272"/>
      <c r="AL316" s="268"/>
      <c r="AM316" s="270"/>
      <c r="AN316" s="268"/>
      <c r="AO316" s="270"/>
      <c r="AP316" s="271"/>
      <c r="AQ316" s="270"/>
      <c r="AR316" s="273"/>
      <c r="AS316" s="233"/>
      <c r="AT316" s="45"/>
      <c r="AU316" s="61"/>
      <c r="AV316" s="46"/>
      <c r="AW316" s="61"/>
      <c r="AX316" s="234"/>
      <c r="AY316" s="235"/>
      <c r="AZ316" s="16"/>
      <c r="BA316" s="61"/>
      <c r="BB316" s="16"/>
      <c r="BC316" s="61"/>
      <c r="BD316" s="236"/>
      <c r="BE316" s="235"/>
      <c r="BF316" s="16"/>
      <c r="BG316" s="61"/>
      <c r="BH316" s="16"/>
      <c r="BI316" s="61"/>
      <c r="BJ316" s="237"/>
      <c r="BK316" s="47"/>
    </row>
    <row r="317" spans="1:68" ht="15.6" customHeight="1" x14ac:dyDescent="0.3">
      <c r="B317" s="42" t="s">
        <v>904</v>
      </c>
      <c r="C317" s="38" t="s">
        <v>1016</v>
      </c>
      <c r="D317" s="21">
        <v>1996</v>
      </c>
      <c r="E317" s="12" t="s">
        <v>697</v>
      </c>
      <c r="F317" s="106"/>
      <c r="G317" s="298"/>
      <c r="H317" s="63">
        <v>1.0121002592912685</v>
      </c>
      <c r="I317" s="63">
        <v>1.0121002592912685</v>
      </c>
      <c r="J317" s="291">
        <f t="shared" si="21"/>
        <v>5.6227792182848242E-2</v>
      </c>
      <c r="K317" s="292">
        <f t="shared" si="24"/>
        <v>0.62154998559492947</v>
      </c>
      <c r="L317" s="144"/>
      <c r="M317" s="390"/>
      <c r="N317" s="72"/>
      <c r="O317" s="178"/>
      <c r="P317" s="72"/>
      <c r="Q317" s="178"/>
      <c r="R317" s="72"/>
      <c r="S317" s="178"/>
      <c r="T317" s="88"/>
      <c r="U317" s="192" t="s">
        <v>1800</v>
      </c>
      <c r="V317" s="72">
        <v>1.077053824362606</v>
      </c>
      <c r="W317" s="178"/>
      <c r="X317" s="72"/>
      <c r="Y317" s="178"/>
      <c r="Z317" s="72"/>
      <c r="AA317" s="178">
        <v>5.4212962962962852E-2</v>
      </c>
      <c r="AB317" s="85">
        <v>1.0121002592912685</v>
      </c>
      <c r="AC317" s="176"/>
      <c r="AD317" s="71"/>
      <c r="AE317" s="184"/>
      <c r="AF317" s="71"/>
      <c r="AG317" s="179">
        <v>1.2195254629629559E-2</v>
      </c>
      <c r="AH317" s="71">
        <v>1.1650615331881162</v>
      </c>
      <c r="AI317" s="179"/>
      <c r="AJ317" s="82"/>
      <c r="AK317" s="266" t="s">
        <v>1219</v>
      </c>
      <c r="AL317" s="267">
        <v>1.0980392156862742</v>
      </c>
      <c r="AM317" s="271"/>
      <c r="AN317" s="267"/>
      <c r="AO317" s="271"/>
      <c r="AP317" s="270"/>
      <c r="AQ317" s="271"/>
      <c r="AR317" s="269"/>
      <c r="AS317" s="153"/>
      <c r="AT317" s="118"/>
      <c r="AU317" s="154"/>
      <c r="AV317" s="118"/>
      <c r="AW317" s="155"/>
      <c r="AX317" s="120"/>
      <c r="AY317" s="117"/>
      <c r="AZ317" s="118"/>
      <c r="BA317" s="119"/>
      <c r="BB317" s="118"/>
      <c r="BC317" s="119"/>
      <c r="BD317" s="125"/>
      <c r="BE317" s="117"/>
      <c r="BF317" s="118"/>
      <c r="BG317" s="119"/>
      <c r="BH317" s="118"/>
      <c r="BI317" s="119"/>
      <c r="BJ317" s="120"/>
      <c r="BK317" s="83"/>
    </row>
    <row r="318" spans="1:68" ht="15.6" customHeight="1" x14ac:dyDescent="0.3">
      <c r="A318" s="22"/>
      <c r="B318" s="32" t="s">
        <v>397</v>
      </c>
      <c r="C318" s="198" t="s">
        <v>396</v>
      </c>
      <c r="D318" s="196">
        <v>2000</v>
      </c>
      <c r="E318" s="304" t="s">
        <v>702</v>
      </c>
      <c r="F318" s="207">
        <v>1</v>
      </c>
      <c r="G318" s="301">
        <v>43953</v>
      </c>
      <c r="H318" s="63">
        <v>1.0616602316602335</v>
      </c>
      <c r="I318" s="63">
        <v>1.0616602316602335</v>
      </c>
      <c r="J318" s="291">
        <f t="shared" ref="J318:J349" si="25">$J$4*I318</f>
        <v>5.8981123981124081E-2</v>
      </c>
      <c r="K318" s="292">
        <f t="shared" si="24"/>
        <v>0.61879665379665361</v>
      </c>
      <c r="L318" s="144"/>
      <c r="M318" s="390" t="s">
        <v>2191</v>
      </c>
      <c r="N318" s="72">
        <v>1.2866538777747329</v>
      </c>
      <c r="O318" s="178">
        <v>4.949074074074078E-2</v>
      </c>
      <c r="P318" s="72">
        <v>1.0969728065674735</v>
      </c>
      <c r="Q318" s="178">
        <v>1.2730092592592612E-2</v>
      </c>
      <c r="R318" s="63">
        <v>1.0616602316602335</v>
      </c>
      <c r="S318" s="178"/>
      <c r="T318" s="88"/>
      <c r="U318" s="192" t="s">
        <v>1801</v>
      </c>
      <c r="V318" s="72">
        <v>1.205099150141643</v>
      </c>
      <c r="W318" s="178">
        <v>5.0613425925925992E-2</v>
      </c>
      <c r="X318" s="86">
        <v>1.1009566968781492</v>
      </c>
      <c r="Y318" s="178">
        <v>1.235034722222228E-2</v>
      </c>
      <c r="Z318" s="72">
        <v>1.1080225120451874</v>
      </c>
      <c r="AA318" s="178">
        <v>6.0150462962962892E-2</v>
      </c>
      <c r="AB318" s="88">
        <v>1.1229472774416582</v>
      </c>
      <c r="AC318" s="176">
        <v>4.9976851851851856E-2</v>
      </c>
      <c r="AD318" s="71">
        <v>1.2041271611823761</v>
      </c>
      <c r="AE318" s="184">
        <v>4.8379629629629627E-2</v>
      </c>
      <c r="AF318" s="72">
        <v>1.1414527580557072</v>
      </c>
      <c r="AG318" s="179">
        <v>1.2823263888888881E-2</v>
      </c>
      <c r="AH318" s="71">
        <v>1.2250577737480579</v>
      </c>
      <c r="AI318" s="179">
        <v>6.1666666666666758E-2</v>
      </c>
      <c r="AJ318" s="82">
        <v>1.1650994970478916</v>
      </c>
      <c r="AK318" s="266" t="s">
        <v>1196</v>
      </c>
      <c r="AL318" s="267">
        <v>1.2724458204334363</v>
      </c>
      <c r="AM318" s="271"/>
      <c r="AN318" s="267"/>
      <c r="AO318" s="271"/>
      <c r="AP318" s="270"/>
      <c r="AQ318" s="271"/>
      <c r="AR318" s="269"/>
      <c r="AS318" s="153">
        <v>5.4837962962962956E-2</v>
      </c>
      <c r="AT318" s="118">
        <v>1.3172087850986931</v>
      </c>
      <c r="AU318" s="154">
        <v>5.1307870370370372E-2</v>
      </c>
      <c r="AV318" s="118">
        <v>1.1712021136063409</v>
      </c>
      <c r="AW318" s="155">
        <v>1.3845293209876541E-2</v>
      </c>
      <c r="AX318" s="120">
        <v>1.2492863607881359</v>
      </c>
      <c r="AY318" s="117">
        <v>5.8958333333333335E-2</v>
      </c>
      <c r="AZ318" s="118">
        <v>1.3602136181575435</v>
      </c>
      <c r="BA318" s="119"/>
      <c r="BB318" s="118"/>
      <c r="BC318" s="119">
        <v>1.6640817901234565E-2</v>
      </c>
      <c r="BD318" s="125">
        <v>1.5029967245104185</v>
      </c>
      <c r="BE318" s="117">
        <v>5.5763888888888891E-2</v>
      </c>
      <c r="BF318" s="118">
        <v>1.3071079761258819</v>
      </c>
      <c r="BG318" s="119"/>
      <c r="BH318" s="118"/>
      <c r="BI318" s="119"/>
      <c r="BJ318" s="120"/>
      <c r="BK318" s="83"/>
    </row>
    <row r="319" spans="1:68" ht="15.6" customHeight="1" x14ac:dyDescent="0.3">
      <c r="B319" s="32" t="s">
        <v>399</v>
      </c>
      <c r="C319" s="198" t="s">
        <v>398</v>
      </c>
      <c r="D319" s="196">
        <v>1997</v>
      </c>
      <c r="E319" s="195" t="s">
        <v>2007</v>
      </c>
      <c r="F319" s="207">
        <v>1</v>
      </c>
      <c r="G319" s="412">
        <v>43953</v>
      </c>
      <c r="H319" s="63">
        <v>1.0987685992816854</v>
      </c>
      <c r="I319" s="63">
        <v>1.0987685992816854</v>
      </c>
      <c r="J319" s="291">
        <f t="shared" si="25"/>
        <v>6.1042699960093628E-2</v>
      </c>
      <c r="K319" s="292">
        <f t="shared" si="24"/>
        <v>0.61673507781768411</v>
      </c>
      <c r="L319" s="144"/>
      <c r="M319" s="390" t="s">
        <v>2192</v>
      </c>
      <c r="N319" s="72">
        <v>1.1041381200328857</v>
      </c>
      <c r="O319" s="178">
        <v>4.9571759259259274E-2</v>
      </c>
      <c r="P319" s="63">
        <v>1.0987685992816854</v>
      </c>
      <c r="Q319" s="178">
        <v>1.205752314814823E-2</v>
      </c>
      <c r="R319" s="86">
        <v>1.0055694980695051</v>
      </c>
      <c r="S319" s="178"/>
      <c r="T319" s="88"/>
      <c r="U319" s="192"/>
      <c r="V319" s="72"/>
      <c r="W319" s="178">
        <v>5.0613425925925992E-2</v>
      </c>
      <c r="X319" s="72">
        <v>1.1009566968781492</v>
      </c>
      <c r="Y319" s="178">
        <v>1.1912615740740762E-2</v>
      </c>
      <c r="Z319" s="72">
        <v>1.0687510383784624</v>
      </c>
      <c r="AA319" s="178">
        <v>6.0891203703703711E-2</v>
      </c>
      <c r="AB319" s="88">
        <v>1.1367761452031115</v>
      </c>
      <c r="AC319" s="176"/>
      <c r="AD319" s="71"/>
      <c r="AE319" s="184">
        <v>4.9236111111111112E-2</v>
      </c>
      <c r="AF319" s="72">
        <v>1.1616602949208084</v>
      </c>
      <c r="AG319" s="179">
        <v>1.2343981481481414E-2</v>
      </c>
      <c r="AH319" s="71">
        <v>1.1792700051968739</v>
      </c>
      <c r="AI319" s="179">
        <v>8.6759259259259314E-2</v>
      </c>
      <c r="AJ319" s="82">
        <v>1.6391865296304406</v>
      </c>
      <c r="AK319" s="266"/>
      <c r="AL319" s="267"/>
      <c r="AM319" s="271"/>
      <c r="AN319" s="267"/>
      <c r="AO319" s="271"/>
      <c r="AP319" s="270"/>
      <c r="AQ319" s="271"/>
      <c r="AR319" s="269"/>
      <c r="AS319" s="153">
        <v>5.3229166666666661E-2</v>
      </c>
      <c r="AT319" s="118">
        <v>1.2785654712260213</v>
      </c>
      <c r="AU319" s="154"/>
      <c r="AV319" s="118"/>
      <c r="AW319" s="155">
        <v>1.2714506172839507E-2</v>
      </c>
      <c r="AX319" s="120">
        <v>1.1472533593260461</v>
      </c>
      <c r="AY319" s="117">
        <v>6.1111111111111116E-2</v>
      </c>
      <c r="AZ319" s="118">
        <v>1.4098798397863819</v>
      </c>
      <c r="BA319" s="119">
        <v>4.9722222222222223E-2</v>
      </c>
      <c r="BB319" s="118">
        <v>1.1222570532915361</v>
      </c>
      <c r="BC319" s="119">
        <v>1.3372299382716049E-2</v>
      </c>
      <c r="BD319" s="125">
        <v>1.2077845146003205</v>
      </c>
      <c r="BE319" s="117"/>
      <c r="BF319" s="118"/>
      <c r="BG319" s="119">
        <v>7.857638888888889E-2</v>
      </c>
      <c r="BH319" s="118">
        <v>1.201380286674925</v>
      </c>
      <c r="BI319" s="119">
        <v>1.3341820987654322E-2</v>
      </c>
      <c r="BJ319" s="120">
        <v>1.2426605339753496</v>
      </c>
      <c r="BK319" s="83"/>
    </row>
    <row r="320" spans="1:68" ht="15.6" customHeight="1" x14ac:dyDescent="0.3">
      <c r="B320" s="32" t="s">
        <v>401</v>
      </c>
      <c r="C320" s="198" t="s">
        <v>400</v>
      </c>
      <c r="D320" s="196">
        <v>1973</v>
      </c>
      <c r="E320" s="195" t="s">
        <v>2007</v>
      </c>
      <c r="F320" s="207">
        <v>1</v>
      </c>
      <c r="G320" s="301">
        <v>43953</v>
      </c>
      <c r="H320" s="63">
        <v>1.1164699846074915</v>
      </c>
      <c r="I320" s="63">
        <v>1.1513803088803127</v>
      </c>
      <c r="J320" s="291">
        <f t="shared" si="25"/>
        <v>6.3965572715572933E-2</v>
      </c>
      <c r="K320" s="292">
        <f t="shared" si="24"/>
        <v>0.6138122050622048</v>
      </c>
      <c r="L320" s="144"/>
      <c r="M320" s="390" t="s">
        <v>2193</v>
      </c>
      <c r="N320" s="72">
        <v>1.2381474376541519</v>
      </c>
      <c r="O320" s="178">
        <v>5.0370370370370288E-2</v>
      </c>
      <c r="P320" s="86">
        <v>1.1164699846074915</v>
      </c>
      <c r="Q320" s="178">
        <v>1.3805902777777823E-2</v>
      </c>
      <c r="R320" s="63">
        <v>1.1513803088803127</v>
      </c>
      <c r="S320" s="178">
        <v>6.5717592592592577E-2</v>
      </c>
      <c r="T320" s="88">
        <v>1.2111774744027302</v>
      </c>
      <c r="U320" s="192" t="s">
        <v>1802</v>
      </c>
      <c r="V320" s="72">
        <v>1.263456090651558</v>
      </c>
      <c r="W320" s="178">
        <v>5.063657407407407E-2</v>
      </c>
      <c r="X320" s="86">
        <v>1.1014602215508567</v>
      </c>
      <c r="Y320" s="178">
        <v>1.3839004629629503E-2</v>
      </c>
      <c r="Z320" s="72">
        <v>1.2415787506230069</v>
      </c>
      <c r="AA320" s="178">
        <v>6.2812500000000049E-2</v>
      </c>
      <c r="AB320" s="88">
        <v>1.1726447709593786</v>
      </c>
      <c r="AC320" s="176">
        <v>5.2083333333333336E-2</v>
      </c>
      <c r="AD320" s="71">
        <v>1.2548800892359175</v>
      </c>
      <c r="AE320" s="184">
        <v>4.6215277777777779E-2</v>
      </c>
      <c r="AF320" s="72">
        <v>1.090387766247952</v>
      </c>
      <c r="AG320" s="179">
        <v>1.369490740740742E-2</v>
      </c>
      <c r="AH320" s="71">
        <v>1.3083293711783726</v>
      </c>
      <c r="AI320" s="179">
        <v>6.3240740740740709E-2</v>
      </c>
      <c r="AJ320" s="88">
        <v>1.1948392739995621</v>
      </c>
      <c r="AK320" s="266"/>
      <c r="AL320" s="267"/>
      <c r="AM320" s="271">
        <v>4.9178240740740731E-2</v>
      </c>
      <c r="AN320" s="267">
        <v>1.1496212121212142</v>
      </c>
      <c r="AO320" s="271">
        <v>1.3316666666666754E-2</v>
      </c>
      <c r="AP320" s="270">
        <v>1.2097405055305681</v>
      </c>
      <c r="AQ320" s="271">
        <v>6.5187340990263798E-2</v>
      </c>
      <c r="AR320" s="269">
        <v>1.1559525087623463</v>
      </c>
      <c r="AS320" s="153">
        <v>5.6979166666666664E-2</v>
      </c>
      <c r="AT320" s="118">
        <v>1.3686405337781482</v>
      </c>
      <c r="AU320" s="154">
        <v>4.6793981481481478E-2</v>
      </c>
      <c r="AV320" s="118">
        <v>1.0681638044914135</v>
      </c>
      <c r="AW320" s="155">
        <v>1.2899305555555554E-2</v>
      </c>
      <c r="AX320" s="120">
        <v>1.1639281487154491</v>
      </c>
      <c r="AY320" s="117">
        <v>5.4027777777777779E-2</v>
      </c>
      <c r="AZ320" s="118">
        <v>1.2464619492656877</v>
      </c>
      <c r="BA320" s="119">
        <v>4.7962962962962964E-2</v>
      </c>
      <c r="BB320" s="118">
        <v>1.0825496342737724</v>
      </c>
      <c r="BC320" s="119">
        <v>1.396412037037037E-2</v>
      </c>
      <c r="BD320" s="125">
        <v>1.2612377169140707</v>
      </c>
      <c r="BE320" s="117">
        <v>4.5729166666666661E-2</v>
      </c>
      <c r="BF320" s="118">
        <v>1.0718936516549105</v>
      </c>
      <c r="BG320" s="119">
        <v>9.3425925925925926E-2</v>
      </c>
      <c r="BH320" s="118">
        <v>1.4284197487170414</v>
      </c>
      <c r="BI320" s="119">
        <v>1.3344521604938273E-2</v>
      </c>
      <c r="BJ320" s="120">
        <v>1.2429120701426573</v>
      </c>
      <c r="BK320" s="83"/>
    </row>
    <row r="321" spans="2:63" ht="15.6" customHeight="1" x14ac:dyDescent="0.3">
      <c r="B321" s="32" t="s">
        <v>1301</v>
      </c>
      <c r="C321" s="38" t="s">
        <v>1286</v>
      </c>
      <c r="D321" s="21">
        <v>1976</v>
      </c>
      <c r="E321" s="24"/>
      <c r="F321" s="106"/>
      <c r="G321" s="298"/>
      <c r="H321" s="64">
        <v>1.1564718732932824</v>
      </c>
      <c r="I321" s="64">
        <f>(((H321-100%)*0.8))+100%</f>
        <v>1.1251774986346259</v>
      </c>
      <c r="J321" s="291">
        <f t="shared" si="25"/>
        <v>6.2509861035256992E-2</v>
      </c>
      <c r="K321" s="292">
        <f t="shared" si="24"/>
        <v>0.61526791674252068</v>
      </c>
      <c r="L321" s="144"/>
      <c r="M321" s="390"/>
      <c r="N321" s="72"/>
      <c r="O321" s="178"/>
      <c r="P321" s="72"/>
      <c r="Q321" s="178"/>
      <c r="R321" s="72"/>
      <c r="S321" s="178"/>
      <c r="T321" s="88"/>
      <c r="U321" s="192"/>
      <c r="V321" s="72"/>
      <c r="W321" s="178"/>
      <c r="X321" s="72"/>
      <c r="Y321" s="178"/>
      <c r="Z321" s="72"/>
      <c r="AA321" s="178"/>
      <c r="AB321" s="88"/>
      <c r="AC321" s="176"/>
      <c r="AD321" s="71"/>
      <c r="AE321" s="184">
        <v>4.9016203703703708E-2</v>
      </c>
      <c r="AF321" s="64">
        <v>1.1564718732932824</v>
      </c>
      <c r="AG321" s="179"/>
      <c r="AH321" s="71"/>
      <c r="AI321" s="179"/>
      <c r="AJ321" s="82"/>
      <c r="AK321" s="266"/>
      <c r="AL321" s="267"/>
      <c r="AM321" s="271"/>
      <c r="AN321" s="267"/>
      <c r="AO321" s="271"/>
      <c r="AP321" s="270"/>
      <c r="AQ321" s="271"/>
      <c r="AR321" s="269"/>
      <c r="AS321" s="153"/>
      <c r="AT321" s="118"/>
      <c r="AU321" s="154"/>
      <c r="AV321" s="118"/>
      <c r="AW321" s="155"/>
      <c r="AX321" s="120"/>
      <c r="AY321" s="117"/>
      <c r="AZ321" s="118"/>
      <c r="BA321" s="119"/>
      <c r="BB321" s="118"/>
      <c r="BC321" s="119"/>
      <c r="BD321" s="125"/>
      <c r="BE321" s="117"/>
      <c r="BF321" s="118"/>
      <c r="BG321" s="119"/>
      <c r="BH321" s="118"/>
      <c r="BI321" s="119"/>
      <c r="BJ321" s="120"/>
      <c r="BK321" s="83"/>
    </row>
    <row r="322" spans="2:63" ht="15.6" customHeight="1" x14ac:dyDescent="0.3">
      <c r="B322" s="32" t="s">
        <v>403</v>
      </c>
      <c r="C322" s="9" t="s">
        <v>402</v>
      </c>
      <c r="D322" s="21"/>
      <c r="E322" s="24"/>
      <c r="F322" s="106"/>
      <c r="G322" s="298"/>
      <c r="H322" s="63">
        <v>1.2758348562884123</v>
      </c>
      <c r="I322" s="63">
        <v>1.2758348562884123</v>
      </c>
      <c r="J322" s="291">
        <f t="shared" si="25"/>
        <v>7.0879714238245128E-2</v>
      </c>
      <c r="K322" s="292">
        <f t="shared" si="24"/>
        <v>0.60689806353953257</v>
      </c>
      <c r="L322" s="144"/>
      <c r="M322" s="390"/>
      <c r="N322" s="72"/>
      <c r="O322" s="178"/>
      <c r="P322" s="72"/>
      <c r="Q322" s="178"/>
      <c r="R322" s="72"/>
      <c r="S322" s="178"/>
      <c r="T322" s="88"/>
      <c r="U322" s="192"/>
      <c r="V322" s="72"/>
      <c r="W322" s="178"/>
      <c r="X322" s="72"/>
      <c r="Y322" s="178">
        <v>1.4220833333333349E-2</v>
      </c>
      <c r="Z322" s="63">
        <v>1.2758348562884123</v>
      </c>
      <c r="AA322" s="178"/>
      <c r="AB322" s="88"/>
      <c r="AC322" s="176"/>
      <c r="AD322" s="71"/>
      <c r="AE322" s="184"/>
      <c r="AF322" s="71"/>
      <c r="AG322" s="179">
        <v>1.3872916666666568E-2</v>
      </c>
      <c r="AH322" s="71">
        <v>1.3253353088822288</v>
      </c>
      <c r="AI322" s="179"/>
      <c r="AJ322" s="82"/>
      <c r="AK322" s="266"/>
      <c r="AL322" s="267"/>
      <c r="AM322" s="271"/>
      <c r="AN322" s="267"/>
      <c r="AO322" s="271">
        <v>1.3775694444444486E-2</v>
      </c>
      <c r="AP322" s="270">
        <v>1.2514404676788589</v>
      </c>
      <c r="AQ322" s="271"/>
      <c r="AR322" s="269"/>
      <c r="AS322" s="153"/>
      <c r="AT322" s="118"/>
      <c r="AU322" s="154"/>
      <c r="AV322" s="118"/>
      <c r="AW322" s="155">
        <v>1.3018904320987653E-2</v>
      </c>
      <c r="AX322" s="120">
        <v>1.174719766065585</v>
      </c>
      <c r="AY322" s="117"/>
      <c r="AZ322" s="118"/>
      <c r="BA322" s="119"/>
      <c r="BB322" s="118"/>
      <c r="BC322" s="119">
        <v>1.4373070987654321E-2</v>
      </c>
      <c r="BD322" s="125">
        <v>1.2981740887866751</v>
      </c>
      <c r="BE322" s="117">
        <v>5.1666666666666666E-2</v>
      </c>
      <c r="BF322" s="118">
        <v>1.2110689093868694</v>
      </c>
      <c r="BG322" s="119"/>
      <c r="BH322" s="118"/>
      <c r="BI322" s="119">
        <v>1.3097608024691357E-2</v>
      </c>
      <c r="BJ322" s="120">
        <v>1.2199144777031155</v>
      </c>
      <c r="BK322" s="83"/>
    </row>
    <row r="323" spans="2:63" ht="15.6" customHeight="1" x14ac:dyDescent="0.3">
      <c r="B323" s="32" t="s">
        <v>2066</v>
      </c>
      <c r="C323" s="19" t="s">
        <v>2079</v>
      </c>
      <c r="D323" s="145">
        <v>1982</v>
      </c>
      <c r="E323" s="12"/>
      <c r="F323" s="106"/>
      <c r="G323" s="298"/>
      <c r="H323" s="64">
        <v>1.2498717290918431</v>
      </c>
      <c r="I323" s="64">
        <f>(((H323-100%)*0.8))+100%</f>
        <v>1.1998973832734745</v>
      </c>
      <c r="J323" s="291">
        <f t="shared" si="25"/>
        <v>6.6660965737415243E-2</v>
      </c>
      <c r="K323" s="292">
        <f t="shared" si="24"/>
        <v>0.6111168120403625</v>
      </c>
      <c r="L323" s="50"/>
      <c r="M323" s="390"/>
      <c r="N323" s="72"/>
      <c r="O323" s="178">
        <v>5.6388888888888822E-2</v>
      </c>
      <c r="P323" s="64">
        <v>1.2498717290918431</v>
      </c>
      <c r="Q323" s="178"/>
      <c r="R323" s="72"/>
      <c r="S323" s="178"/>
      <c r="T323" s="88"/>
      <c r="U323" s="191"/>
      <c r="V323" s="54"/>
      <c r="W323" s="179"/>
      <c r="X323" s="54"/>
      <c r="Y323" s="179"/>
      <c r="Z323" s="54"/>
      <c r="AA323" s="179"/>
      <c r="AB323" s="70"/>
      <c r="AC323" s="176"/>
      <c r="AD323" s="54"/>
      <c r="AE323" s="184"/>
      <c r="AF323" s="54"/>
      <c r="AG323" s="179"/>
      <c r="AH323" s="54"/>
      <c r="AI323" s="179"/>
      <c r="AJ323" s="67"/>
      <c r="AK323" s="266"/>
      <c r="AL323" s="267"/>
      <c r="AM323" s="271"/>
      <c r="AN323" s="267"/>
      <c r="AO323" s="271"/>
      <c r="AP323" s="270"/>
      <c r="AQ323" s="271"/>
      <c r="AR323" s="269"/>
      <c r="AS323" s="108"/>
      <c r="AT323" s="61"/>
      <c r="AU323" s="45"/>
      <c r="AV323" s="61"/>
      <c r="AW323" s="46"/>
      <c r="AX323" s="59"/>
      <c r="AY323" s="165"/>
      <c r="AZ323" s="61"/>
      <c r="BA323" s="16"/>
      <c r="BB323" s="61"/>
      <c r="BC323" s="16"/>
      <c r="BD323" s="167"/>
      <c r="BE323" s="165"/>
      <c r="BF323" s="61"/>
      <c r="BG323" s="16"/>
      <c r="BH323" s="61"/>
      <c r="BI323" s="16"/>
      <c r="BJ323" s="59"/>
      <c r="BK323" s="47"/>
    </row>
    <row r="324" spans="2:63" ht="15.6" customHeight="1" x14ac:dyDescent="0.3">
      <c r="B324" s="32" t="s">
        <v>1457</v>
      </c>
      <c r="C324" s="81" t="s">
        <v>1419</v>
      </c>
      <c r="D324" s="21"/>
      <c r="E324" s="225" t="s">
        <v>1434</v>
      </c>
      <c r="F324" s="106"/>
      <c r="G324" s="298"/>
      <c r="H324" s="64">
        <v>1.4097236811552651</v>
      </c>
      <c r="I324" s="64">
        <f>(((H324-100%)*0.8))+100%</f>
        <v>1.3277789449242121</v>
      </c>
      <c r="J324" s="291">
        <f t="shared" si="25"/>
        <v>7.3765496940234002E-2</v>
      </c>
      <c r="K324" s="292">
        <f t="shared" si="24"/>
        <v>0.60401228083754366</v>
      </c>
      <c r="L324" s="144"/>
      <c r="M324" s="390"/>
      <c r="N324" s="72"/>
      <c r="O324" s="178"/>
      <c r="P324" s="72"/>
      <c r="Q324" s="178"/>
      <c r="R324" s="72"/>
      <c r="S324" s="178"/>
      <c r="T324" s="88"/>
      <c r="U324" s="192"/>
      <c r="V324" s="72"/>
      <c r="W324" s="178"/>
      <c r="X324" s="72"/>
      <c r="Y324" s="178"/>
      <c r="Z324" s="72"/>
      <c r="AA324" s="178"/>
      <c r="AB324" s="88"/>
      <c r="AC324" s="176"/>
      <c r="AD324" s="71"/>
      <c r="AE324" s="184"/>
      <c r="AF324" s="71"/>
      <c r="AG324" s="179">
        <v>1.4756250000000026E-2</v>
      </c>
      <c r="AH324" s="64">
        <v>1.4097236811552651</v>
      </c>
      <c r="AI324" s="179"/>
      <c r="AJ324" s="82"/>
      <c r="AK324" s="266"/>
      <c r="AL324" s="267"/>
      <c r="AM324" s="271"/>
      <c r="AN324" s="267"/>
      <c r="AO324" s="271"/>
      <c r="AP324" s="270"/>
      <c r="AQ324" s="271"/>
      <c r="AR324" s="269"/>
      <c r="AS324" s="153"/>
      <c r="AT324" s="118"/>
      <c r="AU324" s="154"/>
      <c r="AV324" s="118"/>
      <c r="AW324" s="155"/>
      <c r="AX324" s="120"/>
      <c r="AY324" s="117"/>
      <c r="AZ324" s="118"/>
      <c r="BA324" s="119"/>
      <c r="BB324" s="118"/>
      <c r="BC324" s="119"/>
      <c r="BD324" s="125"/>
      <c r="BE324" s="117"/>
      <c r="BF324" s="118"/>
      <c r="BG324" s="119"/>
      <c r="BH324" s="118"/>
      <c r="BI324" s="119"/>
      <c r="BJ324" s="120"/>
      <c r="BK324" s="83"/>
    </row>
    <row r="325" spans="2:63" ht="15.6" customHeight="1" x14ac:dyDescent="0.3">
      <c r="B325" s="32" t="s">
        <v>1970</v>
      </c>
      <c r="C325" s="162" t="s">
        <v>1925</v>
      </c>
      <c r="D325" s="21">
        <v>1998</v>
      </c>
      <c r="E325" s="12" t="s">
        <v>1650</v>
      </c>
      <c r="F325" s="106"/>
      <c r="G325" s="299"/>
      <c r="H325" s="64">
        <v>1.6289394354617708</v>
      </c>
      <c r="I325" s="64">
        <f>(((H325-100%)*0.8))+100%</f>
        <v>1.5031515483694167</v>
      </c>
      <c r="J325" s="291">
        <f t="shared" si="25"/>
        <v>8.3508419353856472E-2</v>
      </c>
      <c r="K325" s="292">
        <f t="shared" si="24"/>
        <v>0.59426935842392126</v>
      </c>
      <c r="L325" s="50"/>
      <c r="M325" s="390" t="s">
        <v>2194</v>
      </c>
      <c r="N325" s="64">
        <v>1.6289394354617708</v>
      </c>
      <c r="O325" s="178"/>
      <c r="P325" s="72"/>
      <c r="Q325" s="178"/>
      <c r="R325" s="72"/>
      <c r="S325" s="178"/>
      <c r="T325" s="88"/>
      <c r="U325" s="387"/>
      <c r="V325" s="179"/>
      <c r="W325" s="54"/>
      <c r="X325" s="179"/>
      <c r="Y325" s="54"/>
      <c r="Z325" s="179"/>
      <c r="AA325" s="54"/>
      <c r="AB325" s="230"/>
      <c r="AC325" s="231"/>
      <c r="AD325" s="179"/>
      <c r="AE325" s="56"/>
      <c r="AF325" s="179"/>
      <c r="AG325" s="54"/>
      <c r="AH325" s="179"/>
      <c r="AI325" s="232"/>
      <c r="AJ325" s="230"/>
      <c r="AK325" s="272"/>
      <c r="AL325" s="268"/>
      <c r="AM325" s="270"/>
      <c r="AN325" s="268"/>
      <c r="AO325" s="270"/>
      <c r="AP325" s="271"/>
      <c r="AQ325" s="270"/>
      <c r="AR325" s="273"/>
      <c r="AS325" s="233"/>
      <c r="AT325" s="45"/>
      <c r="AU325" s="61"/>
      <c r="AV325" s="46"/>
      <c r="AW325" s="61"/>
      <c r="AX325" s="234"/>
      <c r="AY325" s="235"/>
      <c r="AZ325" s="16"/>
      <c r="BA325" s="61"/>
      <c r="BB325" s="16"/>
      <c r="BC325" s="61"/>
      <c r="BD325" s="236"/>
      <c r="BE325" s="235"/>
      <c r="BF325" s="16"/>
      <c r="BG325" s="61"/>
      <c r="BH325" s="16"/>
      <c r="BI325" s="61"/>
      <c r="BJ325" s="237"/>
      <c r="BK325" s="47"/>
    </row>
    <row r="326" spans="2:63" ht="15.6" customHeight="1" x14ac:dyDescent="0.3">
      <c r="B326" s="32" t="s">
        <v>416</v>
      </c>
      <c r="C326" s="9" t="s">
        <v>415</v>
      </c>
      <c r="D326" s="21">
        <v>1966</v>
      </c>
      <c r="E326" s="12" t="s">
        <v>1109</v>
      </c>
      <c r="F326" s="106"/>
      <c r="G326" s="298"/>
      <c r="H326" s="63">
        <v>1.2258784160624652</v>
      </c>
      <c r="I326" s="63">
        <v>1.2258784160624652</v>
      </c>
      <c r="J326" s="291">
        <f t="shared" si="25"/>
        <v>6.8104356447914724E-2</v>
      </c>
      <c r="K326" s="292">
        <f t="shared" si="24"/>
        <v>0.60967342132986302</v>
      </c>
      <c r="L326" s="144"/>
      <c r="M326" s="390" t="s">
        <v>2123</v>
      </c>
      <c r="N326" s="72" t="s">
        <v>589</v>
      </c>
      <c r="O326" s="178"/>
      <c r="P326" s="72"/>
      <c r="Q326" s="178"/>
      <c r="R326" s="72"/>
      <c r="S326" s="178"/>
      <c r="T326" s="88"/>
      <c r="U326" s="192"/>
      <c r="V326" s="72"/>
      <c r="W326" s="178"/>
      <c r="X326" s="72"/>
      <c r="Y326" s="178">
        <v>1.3762731481481549E-2</v>
      </c>
      <c r="Z326" s="72">
        <v>1.2347358365176913</v>
      </c>
      <c r="AA326" s="178"/>
      <c r="AB326" s="88"/>
      <c r="AC326" s="176">
        <v>5.0879629629629629E-2</v>
      </c>
      <c r="AD326" s="63">
        <v>1.2258784160624652</v>
      </c>
      <c r="AE326" s="184"/>
      <c r="AF326" s="71"/>
      <c r="AG326" s="179">
        <v>1.3775925925925803E-2</v>
      </c>
      <c r="AH326" s="71">
        <v>1.3160693948407178</v>
      </c>
      <c r="AI326" s="179"/>
      <c r="AJ326" s="82"/>
      <c r="AK326" s="266" t="s">
        <v>1180</v>
      </c>
      <c r="AL326" s="267">
        <v>1.18859649122807</v>
      </c>
      <c r="AM326" s="271"/>
      <c r="AN326" s="267"/>
      <c r="AO326" s="271">
        <v>1.317465277777774E-2</v>
      </c>
      <c r="AP326" s="270">
        <v>1.196839382596629</v>
      </c>
      <c r="AQ326" s="271"/>
      <c r="AR326" s="269"/>
      <c r="AS326" s="153">
        <v>5.1574074074074078E-2</v>
      </c>
      <c r="AT326" s="118">
        <v>1.2388101195440644</v>
      </c>
      <c r="AU326" s="154"/>
      <c r="AV326" s="118"/>
      <c r="AW326" s="155"/>
      <c r="AX326" s="120"/>
      <c r="AY326" s="117"/>
      <c r="AZ326" s="118"/>
      <c r="BA326" s="119"/>
      <c r="BB326" s="118"/>
      <c r="BC326" s="119"/>
      <c r="BD326" s="125"/>
      <c r="BE326" s="117"/>
      <c r="BF326" s="118"/>
      <c r="BG326" s="119"/>
      <c r="BH326" s="118"/>
      <c r="BI326" s="119"/>
      <c r="BJ326" s="120"/>
      <c r="BK326" s="83"/>
    </row>
    <row r="327" spans="2:63" ht="15.6" customHeight="1" x14ac:dyDescent="0.3">
      <c r="B327" s="32" t="s">
        <v>1356</v>
      </c>
      <c r="C327" s="38" t="s">
        <v>1322</v>
      </c>
      <c r="D327" s="21">
        <v>1999</v>
      </c>
      <c r="E327" s="12" t="s">
        <v>1663</v>
      </c>
      <c r="F327" s="141"/>
      <c r="G327" s="298"/>
      <c r="H327" s="63">
        <v>1.195184135977337</v>
      </c>
      <c r="I327" s="63">
        <v>1.195184135977337</v>
      </c>
      <c r="J327" s="291">
        <f t="shared" si="25"/>
        <v>6.6399118665407611E-2</v>
      </c>
      <c r="K327" s="292">
        <f t="shared" si="24"/>
        <v>0.6113786591123701</v>
      </c>
      <c r="L327" s="144"/>
      <c r="M327" s="390"/>
      <c r="N327" s="72"/>
      <c r="O327" s="178"/>
      <c r="P327" s="72"/>
      <c r="Q327" s="178"/>
      <c r="R327" s="72"/>
      <c r="S327" s="178"/>
      <c r="T327" s="88"/>
      <c r="U327" s="192" t="s">
        <v>1803</v>
      </c>
      <c r="V327" s="63">
        <v>1.195184135977337</v>
      </c>
      <c r="W327" s="178"/>
      <c r="X327" s="72"/>
      <c r="Y327" s="178"/>
      <c r="Z327" s="72"/>
      <c r="AA327" s="178"/>
      <c r="AB327" s="88"/>
      <c r="AC327" s="176">
        <v>5.1759259259259262E-2</v>
      </c>
      <c r="AD327" s="72">
        <v>1.2470719464584497</v>
      </c>
      <c r="AE327" s="184"/>
      <c r="AF327" s="71"/>
      <c r="AG327" s="179"/>
      <c r="AH327" s="71"/>
      <c r="AI327" s="179"/>
      <c r="AJ327" s="82"/>
      <c r="AK327" s="266"/>
      <c r="AL327" s="267"/>
      <c r="AM327" s="271"/>
      <c r="AN327" s="267"/>
      <c r="AO327" s="271"/>
      <c r="AP327" s="270"/>
      <c r="AQ327" s="271"/>
      <c r="AR327" s="269"/>
      <c r="AS327" s="153"/>
      <c r="AT327" s="118"/>
      <c r="AU327" s="154"/>
      <c r="AV327" s="118"/>
      <c r="AW327" s="155"/>
      <c r="AX327" s="120"/>
      <c r="AY327" s="117"/>
      <c r="AZ327" s="118"/>
      <c r="BA327" s="119"/>
      <c r="BB327" s="118"/>
      <c r="BC327" s="119"/>
      <c r="BD327" s="125"/>
      <c r="BE327" s="117"/>
      <c r="BF327" s="118"/>
      <c r="BG327" s="119"/>
      <c r="BH327" s="118"/>
      <c r="BI327" s="119"/>
      <c r="BJ327" s="120"/>
      <c r="BK327" s="83"/>
    </row>
    <row r="328" spans="2:63" ht="15.6" customHeight="1" x14ac:dyDescent="0.3">
      <c r="B328" s="42" t="s">
        <v>932</v>
      </c>
      <c r="C328" s="38" t="s">
        <v>1717</v>
      </c>
      <c r="D328" s="21">
        <v>1979</v>
      </c>
      <c r="E328" s="12" t="s">
        <v>1144</v>
      </c>
      <c r="F328" s="106"/>
      <c r="G328" s="298"/>
      <c r="H328" s="64">
        <v>1.4287512588116822</v>
      </c>
      <c r="I328" s="64">
        <f>(((H328-100%)*0.8))+100%</f>
        <v>1.3430010070493457</v>
      </c>
      <c r="J328" s="291">
        <f t="shared" si="25"/>
        <v>7.461116705829697E-2</v>
      </c>
      <c r="K328" s="292">
        <f t="shared" si="24"/>
        <v>0.60316661071948074</v>
      </c>
      <c r="L328" s="144"/>
      <c r="M328" s="390"/>
      <c r="N328" s="72"/>
      <c r="O328" s="178"/>
      <c r="P328" s="72"/>
      <c r="Q328" s="178"/>
      <c r="R328" s="72"/>
      <c r="S328" s="178"/>
      <c r="T328" s="88"/>
      <c r="U328" s="192"/>
      <c r="V328" s="72"/>
      <c r="W328" s="178">
        <v>6.568287037037035E-2</v>
      </c>
      <c r="X328" s="64">
        <v>1.4287512588116822</v>
      </c>
      <c r="Y328" s="178"/>
      <c r="Z328" s="72"/>
      <c r="AA328" s="178"/>
      <c r="AB328" s="88"/>
      <c r="AC328" s="176"/>
      <c r="AD328" s="71"/>
      <c r="AE328" s="184"/>
      <c r="AF328" s="71"/>
      <c r="AG328" s="179"/>
      <c r="AH328" s="71"/>
      <c r="AI328" s="179"/>
      <c r="AJ328" s="82"/>
      <c r="AK328" s="266"/>
      <c r="AL328" s="267"/>
      <c r="AM328" s="271">
        <v>5.8043981481481488E-2</v>
      </c>
      <c r="AN328" s="267">
        <v>1.3568722943722973</v>
      </c>
      <c r="AO328" s="271"/>
      <c r="AP328" s="270"/>
      <c r="AQ328" s="271"/>
      <c r="AR328" s="269"/>
      <c r="AS328" s="153"/>
      <c r="AT328" s="118"/>
      <c r="AU328" s="154"/>
      <c r="AV328" s="118"/>
      <c r="AW328" s="155"/>
      <c r="AX328" s="120"/>
      <c r="AY328" s="117"/>
      <c r="AZ328" s="118"/>
      <c r="BA328" s="119"/>
      <c r="BB328" s="118"/>
      <c r="BC328" s="119"/>
      <c r="BD328" s="125"/>
      <c r="BE328" s="117"/>
      <c r="BF328" s="118"/>
      <c r="BG328" s="119"/>
      <c r="BH328" s="118"/>
      <c r="BI328" s="119"/>
      <c r="BJ328" s="120"/>
      <c r="BK328" s="83"/>
    </row>
    <row r="329" spans="2:63" ht="15.6" customHeight="1" x14ac:dyDescent="0.3">
      <c r="B329" s="32" t="s">
        <v>1472</v>
      </c>
      <c r="C329" s="81" t="s">
        <v>1431</v>
      </c>
      <c r="D329" s="21"/>
      <c r="E329" s="225"/>
      <c r="F329" s="106"/>
      <c r="G329" s="298"/>
      <c r="H329" s="63">
        <v>2.2292247629670943</v>
      </c>
      <c r="I329" s="63">
        <v>2.2292247629670943</v>
      </c>
      <c r="J329" s="291">
        <f t="shared" si="25"/>
        <v>0.12384582016483857</v>
      </c>
      <c r="K329" s="423">
        <v>0.58341435185185186</v>
      </c>
      <c r="L329" s="144"/>
      <c r="M329" s="390"/>
      <c r="N329" s="72"/>
      <c r="O329" s="178"/>
      <c r="P329" s="72"/>
      <c r="Q329" s="178"/>
      <c r="R329" s="72"/>
      <c r="S329" s="178"/>
      <c r="T329" s="88"/>
      <c r="U329" s="192"/>
      <c r="V329" s="72"/>
      <c r="W329" s="178"/>
      <c r="X329" s="72"/>
      <c r="Y329" s="178"/>
      <c r="Z329" s="72"/>
      <c r="AA329" s="178"/>
      <c r="AB329" s="88"/>
      <c r="AC329" s="176">
        <v>9.2523148148148146E-2</v>
      </c>
      <c r="AD329" s="63">
        <v>2.2292247629670943</v>
      </c>
      <c r="AE329" s="184"/>
      <c r="AF329" s="71"/>
      <c r="AG329" s="179">
        <v>2.5616435185185193E-2</v>
      </c>
      <c r="AH329" s="72">
        <v>2.4472406815643852</v>
      </c>
      <c r="AI329" s="179"/>
      <c r="AJ329" s="82"/>
      <c r="AK329" s="266"/>
      <c r="AL329" s="267"/>
      <c r="AM329" s="271"/>
      <c r="AN329" s="267"/>
      <c r="AO329" s="271"/>
      <c r="AP329" s="270"/>
      <c r="AQ329" s="271"/>
      <c r="AR329" s="269"/>
      <c r="AS329" s="153"/>
      <c r="AT329" s="118"/>
      <c r="AU329" s="154"/>
      <c r="AV329" s="118"/>
      <c r="AW329" s="155"/>
      <c r="AX329" s="120"/>
      <c r="AY329" s="117"/>
      <c r="AZ329" s="118"/>
      <c r="BA329" s="119"/>
      <c r="BB329" s="118"/>
      <c r="BC329" s="119"/>
      <c r="BD329" s="125"/>
      <c r="BE329" s="117"/>
      <c r="BF329" s="118"/>
      <c r="BG329" s="119"/>
      <c r="BH329" s="118"/>
      <c r="BI329" s="119"/>
      <c r="BJ329" s="120"/>
      <c r="BK329" s="83"/>
    </row>
    <row r="330" spans="2:63" ht="15.6" customHeight="1" x14ac:dyDescent="0.3">
      <c r="B330" s="32" t="s">
        <v>1464</v>
      </c>
      <c r="C330" s="81" t="s">
        <v>1425</v>
      </c>
      <c r="D330" s="21">
        <v>1971</v>
      </c>
      <c r="E330" s="226" t="s">
        <v>1883</v>
      </c>
      <c r="F330" s="106"/>
      <c r="G330" s="298"/>
      <c r="H330" s="63">
        <v>1.3946428571428575</v>
      </c>
      <c r="I330" s="63">
        <v>1.3946428571428575</v>
      </c>
      <c r="J330" s="291">
        <f t="shared" si="25"/>
        <v>7.7480158730158746E-2</v>
      </c>
      <c r="K330" s="292">
        <f>$K$4-$J$4*(I330/$I$4)</f>
        <v>0.60029761904761891</v>
      </c>
      <c r="L330" s="144"/>
      <c r="M330" s="390"/>
      <c r="N330" s="72"/>
      <c r="O330" s="178"/>
      <c r="P330" s="72"/>
      <c r="Q330" s="178">
        <v>1.6722800925925929E-2</v>
      </c>
      <c r="R330" s="63">
        <v>1.3946428571428575</v>
      </c>
      <c r="S330" s="178">
        <v>9.0624999999999956E-2</v>
      </c>
      <c r="T330" s="88">
        <v>1.6702218430034121</v>
      </c>
      <c r="U330" s="192"/>
      <c r="V330" s="72"/>
      <c r="W330" s="178"/>
      <c r="X330" s="72"/>
      <c r="Y330" s="178"/>
      <c r="Z330" s="72"/>
      <c r="AA330" s="178"/>
      <c r="AB330" s="88"/>
      <c r="AC330" s="176"/>
      <c r="AD330" s="71"/>
      <c r="AE330" s="184"/>
      <c r="AF330" s="71"/>
      <c r="AG330" s="179">
        <v>1.7904282407407379E-2</v>
      </c>
      <c r="AH330" s="72">
        <v>1.7104678291445141</v>
      </c>
      <c r="AI330" s="179"/>
      <c r="AJ330" s="82"/>
      <c r="AK330" s="266"/>
      <c r="AL330" s="267"/>
      <c r="AM330" s="271"/>
      <c r="AN330" s="267"/>
      <c r="AO330" s="271"/>
      <c r="AP330" s="270"/>
      <c r="AQ330" s="271"/>
      <c r="AR330" s="269"/>
      <c r="AS330" s="153"/>
      <c r="AT330" s="118"/>
      <c r="AU330" s="154"/>
      <c r="AV330" s="118"/>
      <c r="AW330" s="155"/>
      <c r="AX330" s="120"/>
      <c r="AY330" s="117"/>
      <c r="AZ330" s="118"/>
      <c r="BA330" s="119"/>
      <c r="BB330" s="118"/>
      <c r="BC330" s="119"/>
      <c r="BD330" s="125"/>
      <c r="BE330" s="117"/>
      <c r="BF330" s="118"/>
      <c r="BG330" s="119"/>
      <c r="BH330" s="118"/>
      <c r="BI330" s="119"/>
      <c r="BJ330" s="120"/>
      <c r="BK330" s="83"/>
    </row>
    <row r="331" spans="2:63" ht="15.6" customHeight="1" x14ac:dyDescent="0.3">
      <c r="B331" s="32" t="s">
        <v>418</v>
      </c>
      <c r="C331" s="9" t="s">
        <v>417</v>
      </c>
      <c r="D331" s="21">
        <v>1988</v>
      </c>
      <c r="E331" s="24" t="s">
        <v>724</v>
      </c>
      <c r="F331" s="106"/>
      <c r="G331" s="298"/>
      <c r="H331" s="63">
        <v>1.5623458481775829</v>
      </c>
      <c r="I331" s="63">
        <v>1.5623458481775829</v>
      </c>
      <c r="J331" s="291">
        <f t="shared" si="25"/>
        <v>8.6796991565421269E-2</v>
      </c>
      <c r="K331" s="292">
        <f>$K$4-$J$4*(I331/$I$4)</f>
        <v>0.59098078621235639</v>
      </c>
      <c r="L331" s="144"/>
      <c r="M331" s="390" t="s">
        <v>2195</v>
      </c>
      <c r="N331" s="63">
        <v>1.5623458481775829</v>
      </c>
      <c r="O331" s="178"/>
      <c r="P331" s="72"/>
      <c r="Q331" s="178"/>
      <c r="R331" s="72"/>
      <c r="S331" s="178"/>
      <c r="T331" s="88"/>
      <c r="U331" s="192"/>
      <c r="V331" s="72"/>
      <c r="W331" s="178"/>
      <c r="X331" s="72"/>
      <c r="Y331" s="178"/>
      <c r="Z331" s="72"/>
      <c r="AA331" s="178"/>
      <c r="AB331" s="88"/>
      <c r="AC331" s="176">
        <v>6.5925925925925929E-2</v>
      </c>
      <c r="AD331" s="72">
        <v>1.5883993307306192</v>
      </c>
      <c r="AE331" s="184"/>
      <c r="AF331" s="71"/>
      <c r="AG331" s="179"/>
      <c r="AH331" s="71"/>
      <c r="AI331" s="179"/>
      <c r="AJ331" s="82"/>
      <c r="AK331" s="266"/>
      <c r="AL331" s="267"/>
      <c r="AM331" s="271"/>
      <c r="AN331" s="267"/>
      <c r="AO331" s="271"/>
      <c r="AP331" s="270"/>
      <c r="AQ331" s="271"/>
      <c r="AR331" s="269"/>
      <c r="AS331" s="153">
        <v>6.9618055555555558E-2</v>
      </c>
      <c r="AT331" s="118">
        <v>1.6722268557130942</v>
      </c>
      <c r="AU331" s="154"/>
      <c r="AV331" s="118"/>
      <c r="AW331" s="155"/>
      <c r="AX331" s="120"/>
      <c r="AY331" s="117">
        <v>7.003472222222222E-2</v>
      </c>
      <c r="AZ331" s="118">
        <v>1.6157543391188249</v>
      </c>
      <c r="BA331" s="119"/>
      <c r="BB331" s="118"/>
      <c r="BC331" s="119"/>
      <c r="BD331" s="125"/>
      <c r="BE331" s="117">
        <v>6.1631944444444448E-2</v>
      </c>
      <c r="BF331" s="118">
        <v>1.4446554530656541</v>
      </c>
      <c r="BG331" s="119"/>
      <c r="BH331" s="118"/>
      <c r="BI331" s="119"/>
      <c r="BJ331" s="120"/>
      <c r="BK331" s="83"/>
    </row>
    <row r="332" spans="2:63" ht="15.6" customHeight="1" x14ac:dyDescent="0.3">
      <c r="B332" s="40" t="s">
        <v>691</v>
      </c>
      <c r="C332" s="9" t="s">
        <v>669</v>
      </c>
      <c r="D332" s="21">
        <v>1988</v>
      </c>
      <c r="E332" s="24" t="s">
        <v>705</v>
      </c>
      <c r="F332" s="106"/>
      <c r="G332" s="298"/>
      <c r="H332" s="64">
        <v>1.8700501952035693</v>
      </c>
      <c r="I332" s="64">
        <f>(((H332-100%)*0.8))+100%</f>
        <v>1.6960401561628555</v>
      </c>
      <c r="J332" s="291">
        <f t="shared" si="25"/>
        <v>9.4224453120158633E-2</v>
      </c>
      <c r="K332" s="423">
        <v>0.58374999999999999</v>
      </c>
      <c r="L332" s="144"/>
      <c r="M332" s="390"/>
      <c r="N332" s="72"/>
      <c r="O332" s="178"/>
      <c r="P332" s="72"/>
      <c r="Q332" s="178"/>
      <c r="R332" s="72"/>
      <c r="S332" s="178"/>
      <c r="T332" s="88"/>
      <c r="U332" s="192"/>
      <c r="V332" s="72"/>
      <c r="W332" s="178"/>
      <c r="X332" s="72"/>
      <c r="Y332" s="178"/>
      <c r="Z332" s="72"/>
      <c r="AA332" s="178"/>
      <c r="AB332" s="88"/>
      <c r="AC332" s="176">
        <v>7.7615740740740735E-2</v>
      </c>
      <c r="AD332" s="64">
        <v>1.8700501952035693</v>
      </c>
      <c r="AE332" s="184"/>
      <c r="AF332" s="71"/>
      <c r="AG332" s="179"/>
      <c r="AH332" s="71"/>
      <c r="AI332" s="179"/>
      <c r="AJ332" s="82"/>
      <c r="AK332" s="266"/>
      <c r="AL332" s="267"/>
      <c r="AM332" s="271"/>
      <c r="AN332" s="267"/>
      <c r="AO332" s="271"/>
      <c r="AP332" s="270"/>
      <c r="AQ332" s="271"/>
      <c r="AR332" s="269"/>
      <c r="AS332" s="153">
        <v>6.9803240740740735E-2</v>
      </c>
      <c r="AT332" s="118">
        <v>1.6766750069502359</v>
      </c>
      <c r="AU332" s="154"/>
      <c r="AV332" s="118"/>
      <c r="AW332" s="155"/>
      <c r="AX332" s="120"/>
      <c r="AY332" s="117"/>
      <c r="AZ332" s="118"/>
      <c r="BA332" s="119"/>
      <c r="BB332" s="118"/>
      <c r="BC332" s="119"/>
      <c r="BD332" s="125"/>
      <c r="BE332" s="117"/>
      <c r="BF332" s="118"/>
      <c r="BG332" s="119"/>
      <c r="BH332" s="118"/>
      <c r="BI332" s="119"/>
      <c r="BJ332" s="120"/>
      <c r="BK332" s="83"/>
    </row>
    <row r="333" spans="2:63" ht="15.6" customHeight="1" x14ac:dyDescent="0.3">
      <c r="B333" s="139" t="s">
        <v>1586</v>
      </c>
      <c r="C333" s="19" t="s">
        <v>1541</v>
      </c>
      <c r="D333" s="145">
        <v>1975</v>
      </c>
      <c r="E333" s="12" t="s">
        <v>2025</v>
      </c>
      <c r="F333" s="106"/>
      <c r="G333" s="298"/>
      <c r="H333" s="63">
        <v>2.0331597697999455</v>
      </c>
      <c r="I333" s="63">
        <v>2.0331597697999455</v>
      </c>
      <c r="J333" s="291">
        <f t="shared" si="25"/>
        <v>0.1129533205444414</v>
      </c>
      <c r="K333" s="423">
        <v>0.58346064814814813</v>
      </c>
      <c r="L333" s="169"/>
      <c r="M333" s="390" t="s">
        <v>2196</v>
      </c>
      <c r="N333" s="63">
        <v>2.0331597697999455</v>
      </c>
      <c r="O333" s="178"/>
      <c r="P333" s="72"/>
      <c r="Q333" s="178"/>
      <c r="R333" s="72"/>
      <c r="S333" s="178"/>
      <c r="T333" s="88"/>
      <c r="U333" s="192"/>
      <c r="V333" s="72"/>
      <c r="W333" s="178"/>
      <c r="X333" s="72"/>
      <c r="Y333" s="178"/>
      <c r="Z333" s="72"/>
      <c r="AA333" s="178"/>
      <c r="AB333" s="88"/>
      <c r="AC333" s="176">
        <v>9.7708333333333328E-2</v>
      </c>
      <c r="AD333" s="72">
        <v>2.3541550474065813</v>
      </c>
      <c r="AE333" s="184"/>
      <c r="AF333" s="54"/>
      <c r="AG333" s="179"/>
      <c r="AH333" s="54"/>
      <c r="AI333" s="179"/>
      <c r="AJ333" s="67"/>
      <c r="AK333" s="266"/>
      <c r="AL333" s="267"/>
      <c r="AM333" s="271"/>
      <c r="AN333" s="267"/>
      <c r="AO333" s="271"/>
      <c r="AP333" s="270"/>
      <c r="AQ333" s="271"/>
      <c r="AR333" s="269"/>
      <c r="AS333" s="153"/>
      <c r="AT333" s="118"/>
      <c r="AU333" s="154"/>
      <c r="AV333" s="118"/>
      <c r="AW333" s="155"/>
      <c r="AX333" s="120"/>
      <c r="AY333" s="117"/>
      <c r="AZ333" s="118"/>
      <c r="BA333" s="119"/>
      <c r="BB333" s="118"/>
      <c r="BC333" s="119"/>
      <c r="BD333" s="125"/>
      <c r="BE333" s="117"/>
      <c r="BF333" s="118"/>
      <c r="BG333" s="119"/>
      <c r="BH333" s="118"/>
      <c r="BI333" s="119"/>
      <c r="BJ333" s="120"/>
      <c r="BK333" s="47"/>
    </row>
    <row r="334" spans="2:63" ht="15.6" customHeight="1" x14ac:dyDescent="0.3">
      <c r="B334" s="139" t="s">
        <v>1553</v>
      </c>
      <c r="C334" s="19" t="s">
        <v>1492</v>
      </c>
      <c r="D334" s="145">
        <v>1976</v>
      </c>
      <c r="E334" s="31" t="s">
        <v>705</v>
      </c>
      <c r="F334" s="106"/>
      <c r="G334" s="298"/>
      <c r="H334" s="64">
        <v>2.3541550474065813</v>
      </c>
      <c r="I334" s="64">
        <f>(((H334-100%)*0.8))+100%</f>
        <v>2.0833240379252649</v>
      </c>
      <c r="J334" s="291">
        <f t="shared" si="25"/>
        <v>0.11574022432918138</v>
      </c>
      <c r="K334" s="423">
        <v>0.58344907407407409</v>
      </c>
      <c r="L334" s="169"/>
      <c r="M334" s="390"/>
      <c r="N334" s="72"/>
      <c r="O334" s="178"/>
      <c r="P334" s="72"/>
      <c r="Q334" s="178"/>
      <c r="R334" s="72"/>
      <c r="S334" s="178"/>
      <c r="T334" s="88"/>
      <c r="U334" s="192"/>
      <c r="V334" s="72"/>
      <c r="W334" s="178"/>
      <c r="X334" s="72"/>
      <c r="Y334" s="178"/>
      <c r="Z334" s="72"/>
      <c r="AA334" s="178"/>
      <c r="AB334" s="88"/>
      <c r="AC334" s="176">
        <v>9.7708333333333328E-2</v>
      </c>
      <c r="AD334" s="64">
        <v>2.3541550474065813</v>
      </c>
      <c r="AE334" s="184"/>
      <c r="AF334" s="54"/>
      <c r="AG334" s="179"/>
      <c r="AH334" s="54"/>
      <c r="AI334" s="179"/>
      <c r="AJ334" s="67"/>
      <c r="AK334" s="266"/>
      <c r="AL334" s="267"/>
      <c r="AM334" s="271"/>
      <c r="AN334" s="267"/>
      <c r="AO334" s="271"/>
      <c r="AP334" s="270"/>
      <c r="AQ334" s="271"/>
      <c r="AR334" s="269"/>
      <c r="AS334" s="153"/>
      <c r="AT334" s="118"/>
      <c r="AU334" s="154"/>
      <c r="AV334" s="118"/>
      <c r="AW334" s="155"/>
      <c r="AX334" s="121"/>
      <c r="AY334" s="117"/>
      <c r="AZ334" s="118"/>
      <c r="BA334" s="119"/>
      <c r="BB334" s="118"/>
      <c r="BC334" s="119"/>
      <c r="BD334" s="125"/>
      <c r="BE334" s="124"/>
      <c r="BF334" s="118"/>
      <c r="BG334" s="119"/>
      <c r="BH334" s="118"/>
      <c r="BI334" s="119"/>
      <c r="BJ334" s="120"/>
      <c r="BK334" s="47"/>
    </row>
    <row r="335" spans="2:63" ht="15.6" customHeight="1" x14ac:dyDescent="0.3">
      <c r="B335" s="139" t="s">
        <v>1555</v>
      </c>
      <c r="C335" s="19" t="s">
        <v>1495</v>
      </c>
      <c r="D335" s="145">
        <v>1986</v>
      </c>
      <c r="E335" s="31" t="s">
        <v>1496</v>
      </c>
      <c r="F335" s="106"/>
      <c r="G335" s="298"/>
      <c r="H335" s="64">
        <v>2.6017847183491356</v>
      </c>
      <c r="I335" s="64">
        <f>(((H335-100%)*0.8))+100%</f>
        <v>2.2814277746793086</v>
      </c>
      <c r="J335" s="291">
        <f t="shared" si="25"/>
        <v>0.1267459874821838</v>
      </c>
      <c r="K335" s="423">
        <v>0.58340277777777783</v>
      </c>
      <c r="L335" s="169"/>
      <c r="M335" s="390"/>
      <c r="N335" s="72"/>
      <c r="O335" s="178"/>
      <c r="P335" s="72"/>
      <c r="Q335" s="178"/>
      <c r="R335" s="72"/>
      <c r="S335" s="178"/>
      <c r="T335" s="88"/>
      <c r="U335" s="192"/>
      <c r="V335" s="72"/>
      <c r="W335" s="178"/>
      <c r="X335" s="72"/>
      <c r="Y335" s="178"/>
      <c r="Z335" s="72"/>
      <c r="AA335" s="178"/>
      <c r="AB335" s="88"/>
      <c r="AC335" s="176">
        <v>0.10798611111111112</v>
      </c>
      <c r="AD335" s="64">
        <v>2.6017847183491356</v>
      </c>
      <c r="AE335" s="184"/>
      <c r="AF335" s="54"/>
      <c r="AG335" s="179"/>
      <c r="AH335" s="54"/>
      <c r="AI335" s="179"/>
      <c r="AJ335" s="67"/>
      <c r="AK335" s="266"/>
      <c r="AL335" s="267"/>
      <c r="AM335" s="271"/>
      <c r="AN335" s="267"/>
      <c r="AO335" s="271"/>
      <c r="AP335" s="270"/>
      <c r="AQ335" s="271"/>
      <c r="AR335" s="269"/>
      <c r="AS335" s="153"/>
      <c r="AT335" s="118"/>
      <c r="AU335" s="154"/>
      <c r="AV335" s="118"/>
      <c r="AW335" s="155"/>
      <c r="AX335" s="121"/>
      <c r="AY335" s="117"/>
      <c r="AZ335" s="118"/>
      <c r="BA335" s="119"/>
      <c r="BB335" s="118"/>
      <c r="BC335" s="119"/>
      <c r="BD335" s="125"/>
      <c r="BE335" s="124"/>
      <c r="BF335" s="118"/>
      <c r="BG335" s="119"/>
      <c r="BH335" s="118"/>
      <c r="BI335" s="119"/>
      <c r="BJ335" s="120"/>
      <c r="BK335" s="47"/>
    </row>
    <row r="336" spans="2:63" ht="15.6" customHeight="1" x14ac:dyDescent="0.3">
      <c r="B336" s="40" t="s">
        <v>692</v>
      </c>
      <c r="C336" s="9" t="s">
        <v>663</v>
      </c>
      <c r="D336" s="21">
        <v>1985</v>
      </c>
      <c r="E336" s="24" t="s">
        <v>703</v>
      </c>
      <c r="F336" s="106"/>
      <c r="G336" s="298"/>
      <c r="H336" s="63">
        <v>1.2397917237599343</v>
      </c>
      <c r="I336" s="63">
        <v>1.2397917237599343</v>
      </c>
      <c r="J336" s="291">
        <f t="shared" si="25"/>
        <v>6.8877317986663009E-2</v>
      </c>
      <c r="K336" s="292">
        <f t="shared" ref="K336:K369" si="26">$K$4-$J$4*(I336/$I$4)</f>
        <v>0.60890045979111473</v>
      </c>
      <c r="L336" s="144"/>
      <c r="M336" s="390" t="s">
        <v>2197</v>
      </c>
      <c r="N336" s="63">
        <v>1.2397917237599343</v>
      </c>
      <c r="O336" s="178"/>
      <c r="P336" s="72"/>
      <c r="Q336" s="178"/>
      <c r="R336" s="72"/>
      <c r="S336" s="178"/>
      <c r="T336" s="88"/>
      <c r="U336" s="192" t="s">
        <v>1804</v>
      </c>
      <c r="V336" s="72">
        <v>1.2932011331444757</v>
      </c>
      <c r="W336" s="178"/>
      <c r="X336" s="72"/>
      <c r="Y336" s="178"/>
      <c r="Z336" s="72"/>
      <c r="AA336" s="178"/>
      <c r="AB336" s="88"/>
      <c r="AC336" s="176"/>
      <c r="AD336" s="71"/>
      <c r="AE336" s="184"/>
      <c r="AF336" s="71"/>
      <c r="AG336" s="179"/>
      <c r="AH336" s="71"/>
      <c r="AI336" s="179"/>
      <c r="AJ336" s="82"/>
      <c r="AK336" s="266"/>
      <c r="AL336" s="267"/>
      <c r="AM336" s="271"/>
      <c r="AN336" s="267"/>
      <c r="AO336" s="271"/>
      <c r="AP336" s="270"/>
      <c r="AQ336" s="271"/>
      <c r="AR336" s="269"/>
      <c r="AS336" s="153">
        <v>5.28587962962963E-2</v>
      </c>
      <c r="AT336" s="118">
        <v>1.2696691687517374</v>
      </c>
      <c r="AU336" s="154"/>
      <c r="AV336" s="118"/>
      <c r="AW336" s="155"/>
      <c r="AX336" s="120"/>
      <c r="AY336" s="117"/>
      <c r="AZ336" s="118"/>
      <c r="BA336" s="119"/>
      <c r="BB336" s="118"/>
      <c r="BC336" s="119"/>
      <c r="BD336" s="125"/>
      <c r="BE336" s="117"/>
      <c r="BF336" s="118"/>
      <c r="BG336" s="119"/>
      <c r="BH336" s="118"/>
      <c r="BI336" s="119"/>
      <c r="BJ336" s="120"/>
      <c r="BK336" s="83"/>
    </row>
    <row r="337" spans="2:63" ht="15.6" customHeight="1" x14ac:dyDescent="0.3">
      <c r="B337" s="258" t="s">
        <v>692</v>
      </c>
      <c r="C337" s="19" t="s">
        <v>1620</v>
      </c>
      <c r="D337" s="21">
        <v>1985</v>
      </c>
      <c r="E337" s="12" t="s">
        <v>1642</v>
      </c>
      <c r="F337" s="106"/>
      <c r="G337" s="298"/>
      <c r="H337" s="64">
        <v>1.2397917237599343</v>
      </c>
      <c r="I337" s="64">
        <f>(((H337-100%)*0.8))+100%</f>
        <v>1.1918333790079474</v>
      </c>
      <c r="J337" s="291">
        <f t="shared" si="25"/>
        <v>6.621296550044152E-2</v>
      </c>
      <c r="K337" s="292">
        <f t="shared" si="26"/>
        <v>0.61156481227733617</v>
      </c>
      <c r="L337" s="50"/>
      <c r="M337" s="390" t="s">
        <v>2197</v>
      </c>
      <c r="N337" s="64">
        <v>1.2397917237599343</v>
      </c>
      <c r="O337" s="178"/>
      <c r="P337" s="72"/>
      <c r="Q337" s="178"/>
      <c r="R337" s="72"/>
      <c r="S337" s="178"/>
      <c r="T337" s="88"/>
      <c r="U337" s="191"/>
      <c r="V337" s="54"/>
      <c r="W337" s="179"/>
      <c r="X337" s="54"/>
      <c r="Y337" s="179"/>
      <c r="Z337" s="54"/>
      <c r="AA337" s="179"/>
      <c r="AB337" s="70"/>
      <c r="AC337" s="176"/>
      <c r="AD337" s="54"/>
      <c r="AE337" s="184"/>
      <c r="AF337" s="54"/>
      <c r="AG337" s="179"/>
      <c r="AH337" s="54"/>
      <c r="AI337" s="179"/>
      <c r="AJ337" s="67"/>
      <c r="AK337" s="266"/>
      <c r="AL337" s="267"/>
      <c r="AM337" s="271"/>
      <c r="AN337" s="267"/>
      <c r="AO337" s="271"/>
      <c r="AP337" s="270"/>
      <c r="AQ337" s="271"/>
      <c r="AR337" s="269"/>
      <c r="AS337" s="108"/>
      <c r="AT337" s="61"/>
      <c r="AU337" s="45"/>
      <c r="AV337" s="61"/>
      <c r="AW337" s="46"/>
      <c r="AX337" s="59"/>
      <c r="AY337" s="165"/>
      <c r="AZ337" s="61"/>
      <c r="BA337" s="16"/>
      <c r="BB337" s="61"/>
      <c r="BC337" s="16"/>
      <c r="BD337" s="167"/>
      <c r="BE337" s="165"/>
      <c r="BF337" s="61"/>
      <c r="BG337" s="16"/>
      <c r="BH337" s="61"/>
      <c r="BI337" s="16"/>
      <c r="BJ337" s="59"/>
      <c r="BK337" s="47"/>
    </row>
    <row r="338" spans="2:63" ht="15.6" customHeight="1" x14ac:dyDescent="0.3">
      <c r="B338" s="32" t="s">
        <v>1990</v>
      </c>
      <c r="C338" s="162" t="s">
        <v>1945</v>
      </c>
      <c r="D338" s="21">
        <v>1982</v>
      </c>
      <c r="E338" s="12" t="s">
        <v>2018</v>
      </c>
      <c r="F338" s="106"/>
      <c r="G338" s="299"/>
      <c r="H338" s="64">
        <v>1.4672513017265008</v>
      </c>
      <c r="I338" s="64">
        <f>(((H338-100%)*0.8))+100%</f>
        <v>1.3738010413812005</v>
      </c>
      <c r="J338" s="291">
        <f t="shared" si="25"/>
        <v>7.6322280076733362E-2</v>
      </c>
      <c r="K338" s="292">
        <f t="shared" si="26"/>
        <v>0.60145549770104434</v>
      </c>
      <c r="L338" s="50"/>
      <c r="M338" s="390" t="s">
        <v>2198</v>
      </c>
      <c r="N338" s="64">
        <v>1.4672513017265008</v>
      </c>
      <c r="O338" s="178"/>
      <c r="P338" s="72"/>
      <c r="Q338" s="178"/>
      <c r="R338" s="72"/>
      <c r="S338" s="178"/>
      <c r="T338" s="88"/>
      <c r="U338" s="387"/>
      <c r="V338" s="179"/>
      <c r="W338" s="54"/>
      <c r="X338" s="179"/>
      <c r="Y338" s="54"/>
      <c r="Z338" s="179"/>
      <c r="AA338" s="54"/>
      <c r="AB338" s="230"/>
      <c r="AC338" s="231"/>
      <c r="AD338" s="179"/>
      <c r="AE338" s="56"/>
      <c r="AF338" s="179"/>
      <c r="AG338" s="54"/>
      <c r="AH338" s="179"/>
      <c r="AI338" s="232"/>
      <c r="AJ338" s="230"/>
      <c r="AK338" s="272"/>
      <c r="AL338" s="268"/>
      <c r="AM338" s="270"/>
      <c r="AN338" s="268"/>
      <c r="AO338" s="270"/>
      <c r="AP338" s="271"/>
      <c r="AQ338" s="270"/>
      <c r="AR338" s="273"/>
      <c r="AS338" s="233"/>
      <c r="AT338" s="45"/>
      <c r="AU338" s="61"/>
      <c r="AV338" s="46"/>
      <c r="AW338" s="61"/>
      <c r="AX338" s="234"/>
      <c r="AY338" s="235"/>
      <c r="AZ338" s="16"/>
      <c r="BA338" s="61"/>
      <c r="BB338" s="16"/>
      <c r="BC338" s="61"/>
      <c r="BD338" s="236"/>
      <c r="BE338" s="235"/>
      <c r="BF338" s="16"/>
      <c r="BG338" s="61"/>
      <c r="BH338" s="16"/>
      <c r="BI338" s="61"/>
      <c r="BJ338" s="237"/>
      <c r="BK338" s="47"/>
    </row>
    <row r="339" spans="2:63" ht="15.6" customHeight="1" x14ac:dyDescent="0.3">
      <c r="B339" s="32" t="s">
        <v>1671</v>
      </c>
      <c r="C339" s="162" t="s">
        <v>1627</v>
      </c>
      <c r="D339" s="145">
        <v>1981</v>
      </c>
      <c r="E339" s="227" t="s">
        <v>1645</v>
      </c>
      <c r="F339" s="106"/>
      <c r="G339" s="298"/>
      <c r="H339" s="63">
        <v>1.2175938613318718</v>
      </c>
      <c r="I339" s="63">
        <v>1.2175938613318718</v>
      </c>
      <c r="J339" s="291">
        <f t="shared" si="25"/>
        <v>6.7644103407326212E-2</v>
      </c>
      <c r="K339" s="292">
        <f t="shared" si="26"/>
        <v>0.61013367437045152</v>
      </c>
      <c r="L339" s="50"/>
      <c r="M339" s="390" t="s">
        <v>2199</v>
      </c>
      <c r="N339" s="63">
        <v>1.2175938613318718</v>
      </c>
      <c r="O339" s="178"/>
      <c r="P339" s="72"/>
      <c r="Q339" s="178"/>
      <c r="R339" s="72"/>
      <c r="S339" s="178"/>
      <c r="T339" s="88"/>
      <c r="U339" s="191" t="s">
        <v>1783</v>
      </c>
      <c r="V339" s="72">
        <v>1.263739376770538</v>
      </c>
      <c r="W339" s="179"/>
      <c r="X339" s="71"/>
      <c r="Y339" s="179"/>
      <c r="Z339" s="54"/>
      <c r="AA339" s="179"/>
      <c r="AB339" s="70"/>
      <c r="AC339" s="176"/>
      <c r="AD339" s="54"/>
      <c r="AE339" s="184"/>
      <c r="AF339" s="54"/>
      <c r="AG339" s="179"/>
      <c r="AH339" s="54"/>
      <c r="AI339" s="179"/>
      <c r="AJ339" s="67"/>
      <c r="AK339" s="266"/>
      <c r="AL339" s="267"/>
      <c r="AM339" s="271"/>
      <c r="AN339" s="267"/>
      <c r="AO339" s="271"/>
      <c r="AP339" s="270"/>
      <c r="AQ339" s="271"/>
      <c r="AR339" s="269"/>
      <c r="AS339" s="153"/>
      <c r="AT339" s="118"/>
      <c r="AU339" s="154"/>
      <c r="AV339" s="118"/>
      <c r="AW339" s="155"/>
      <c r="AX339" s="120"/>
      <c r="AY339" s="165"/>
      <c r="AZ339" s="61"/>
      <c r="BA339" s="16"/>
      <c r="BB339" s="61"/>
      <c r="BC339" s="16"/>
      <c r="BD339" s="167"/>
      <c r="BE339" s="165"/>
      <c r="BF339" s="61"/>
      <c r="BG339" s="16"/>
      <c r="BH339" s="61"/>
      <c r="BI339" s="16"/>
      <c r="BJ339" s="59"/>
      <c r="BK339" s="47"/>
    </row>
    <row r="340" spans="2:63" ht="15.6" customHeight="1" x14ac:dyDescent="0.3">
      <c r="B340" s="32" t="s">
        <v>1714</v>
      </c>
      <c r="C340" s="211" t="s">
        <v>1864</v>
      </c>
      <c r="D340" s="196">
        <v>1993</v>
      </c>
      <c r="E340" s="435" t="s">
        <v>705</v>
      </c>
      <c r="F340" s="207">
        <v>1</v>
      </c>
      <c r="G340" s="301">
        <v>43962</v>
      </c>
      <c r="H340" s="72"/>
      <c r="I340" s="72"/>
      <c r="J340" s="437"/>
      <c r="K340" s="429">
        <v>0.45833333333333331</v>
      </c>
      <c r="L340" s="50"/>
      <c r="M340" s="390" t="s">
        <v>2200</v>
      </c>
      <c r="N340" s="64">
        <v>1.771444231296246</v>
      </c>
      <c r="O340" s="178"/>
      <c r="P340" s="72"/>
      <c r="Q340" s="178"/>
      <c r="R340" s="72"/>
      <c r="S340" s="178"/>
      <c r="T340" s="88"/>
      <c r="U340" s="191"/>
      <c r="V340" s="72"/>
      <c r="W340" s="179"/>
      <c r="X340" s="71"/>
      <c r="Y340" s="179"/>
      <c r="Z340" s="54"/>
      <c r="AA340" s="179"/>
      <c r="AB340" s="70"/>
      <c r="AC340" s="176"/>
      <c r="AD340" s="54"/>
      <c r="AE340" s="184"/>
      <c r="AF340" s="54"/>
      <c r="AG340" s="179"/>
      <c r="AH340" s="54"/>
      <c r="AI340" s="179"/>
      <c r="AJ340" s="67"/>
      <c r="AK340" s="266"/>
      <c r="AL340" s="267"/>
      <c r="AM340" s="271"/>
      <c r="AN340" s="267"/>
      <c r="AO340" s="271"/>
      <c r="AP340" s="270"/>
      <c r="AQ340" s="271"/>
      <c r="AR340" s="269"/>
      <c r="AS340" s="153"/>
      <c r="AT340" s="118"/>
      <c r="AU340" s="154"/>
      <c r="AV340" s="118"/>
      <c r="AW340" s="155"/>
      <c r="AX340" s="120"/>
      <c r="AY340" s="165"/>
      <c r="AZ340" s="61"/>
      <c r="BA340" s="16"/>
      <c r="BB340" s="61"/>
      <c r="BC340" s="16"/>
      <c r="BD340" s="167"/>
      <c r="BE340" s="165"/>
      <c r="BF340" s="61"/>
      <c r="BG340" s="16"/>
      <c r="BH340" s="61"/>
      <c r="BI340" s="16"/>
      <c r="BJ340" s="59"/>
      <c r="BK340" s="47"/>
    </row>
    <row r="341" spans="2:63" ht="15.6" customHeight="1" x14ac:dyDescent="0.3">
      <c r="B341" s="32" t="s">
        <v>1253</v>
      </c>
      <c r="C341" s="12" t="s">
        <v>1254</v>
      </c>
      <c r="D341" s="21">
        <v>1978</v>
      </c>
      <c r="E341" s="12" t="s">
        <v>713</v>
      </c>
      <c r="F341" s="106"/>
      <c r="G341" s="298"/>
      <c r="H341" s="64">
        <v>1.1786573365405646</v>
      </c>
      <c r="I341" s="64">
        <f>(((H341-100%)*0.8))+100%</f>
        <v>1.1429258692324518</v>
      </c>
      <c r="J341" s="291">
        <f t="shared" si="25"/>
        <v>6.3495881624025099E-2</v>
      </c>
      <c r="K341" s="292">
        <f t="shared" si="26"/>
        <v>0.61428189615375262</v>
      </c>
      <c r="L341" s="144"/>
      <c r="M341" s="390"/>
      <c r="N341" s="72"/>
      <c r="O341" s="178"/>
      <c r="P341" s="72"/>
      <c r="Q341" s="178"/>
      <c r="R341" s="72"/>
      <c r="S341" s="178"/>
      <c r="T341" s="88"/>
      <c r="U341" s="192"/>
      <c r="V341" s="72"/>
      <c r="W341" s="178"/>
      <c r="X341" s="72"/>
      <c r="Y341" s="178"/>
      <c r="Z341" s="72"/>
      <c r="AA341" s="178"/>
      <c r="AB341" s="88"/>
      <c r="AC341" s="176"/>
      <c r="AD341" s="71"/>
      <c r="AE341" s="184"/>
      <c r="AF341" s="71"/>
      <c r="AG341" s="179"/>
      <c r="AH341" s="71"/>
      <c r="AI341" s="179">
        <v>6.2384259259259278E-2</v>
      </c>
      <c r="AJ341" s="87">
        <v>1.1786573365405646</v>
      </c>
      <c r="AK341" s="266"/>
      <c r="AL341" s="267"/>
      <c r="AM341" s="271"/>
      <c r="AN341" s="267"/>
      <c r="AO341" s="271"/>
      <c r="AP341" s="270"/>
      <c r="AQ341" s="271"/>
      <c r="AR341" s="269"/>
      <c r="AS341" s="153"/>
      <c r="AT341" s="118"/>
      <c r="AU341" s="154"/>
      <c r="AV341" s="118"/>
      <c r="AW341" s="155"/>
      <c r="AX341" s="120"/>
      <c r="AY341" s="117"/>
      <c r="AZ341" s="118"/>
      <c r="BA341" s="119"/>
      <c r="BB341" s="118"/>
      <c r="BC341" s="119"/>
      <c r="BD341" s="125"/>
      <c r="BE341" s="117"/>
      <c r="BF341" s="118"/>
      <c r="BG341" s="119"/>
      <c r="BH341" s="118"/>
      <c r="BI341" s="119"/>
      <c r="BJ341" s="120"/>
      <c r="BK341" s="83"/>
    </row>
    <row r="342" spans="2:63" ht="15.6" customHeight="1" x14ac:dyDescent="0.3">
      <c r="B342" s="32" t="s">
        <v>1361</v>
      </c>
      <c r="C342" s="38" t="s">
        <v>1327</v>
      </c>
      <c r="D342" s="21">
        <v>1993</v>
      </c>
      <c r="E342" s="12" t="s">
        <v>1389</v>
      </c>
      <c r="F342" s="141"/>
      <c r="G342" s="298"/>
      <c r="H342" s="63">
        <v>1.1796814671814713</v>
      </c>
      <c r="I342" s="63">
        <v>1.1796814671814713</v>
      </c>
      <c r="J342" s="291">
        <f t="shared" si="25"/>
        <v>6.5537859287859518E-2</v>
      </c>
      <c r="K342" s="292">
        <f t="shared" si="26"/>
        <v>0.61223991848991821</v>
      </c>
      <c r="L342" s="144"/>
      <c r="M342" s="390" t="s">
        <v>2201</v>
      </c>
      <c r="N342" s="72">
        <v>1.32337626747054</v>
      </c>
      <c r="O342" s="178"/>
      <c r="P342" s="72"/>
      <c r="Q342" s="178">
        <v>1.4145254629629678E-2</v>
      </c>
      <c r="R342" s="63">
        <v>1.1796814671814713</v>
      </c>
      <c r="S342" s="178"/>
      <c r="T342" s="88"/>
      <c r="U342" s="192"/>
      <c r="V342" s="72"/>
      <c r="W342" s="178"/>
      <c r="X342" s="72"/>
      <c r="Y342" s="178"/>
      <c r="Z342" s="72"/>
      <c r="AA342" s="178"/>
      <c r="AB342" s="88"/>
      <c r="AC342" s="176">
        <v>5.6631944444444443E-2</v>
      </c>
      <c r="AD342" s="72">
        <v>1.364472950362521</v>
      </c>
      <c r="AE342" s="184"/>
      <c r="AF342" s="71"/>
      <c r="AG342" s="179"/>
      <c r="AH342" s="71"/>
      <c r="AI342" s="179"/>
      <c r="AJ342" s="82"/>
      <c r="AK342" s="266"/>
      <c r="AL342" s="267"/>
      <c r="AM342" s="271"/>
      <c r="AN342" s="267"/>
      <c r="AO342" s="271"/>
      <c r="AP342" s="270"/>
      <c r="AQ342" s="271"/>
      <c r="AR342" s="269"/>
      <c r="AS342" s="153"/>
      <c r="AT342" s="118"/>
      <c r="AU342" s="154"/>
      <c r="AV342" s="118"/>
      <c r="AW342" s="155"/>
      <c r="AX342" s="120"/>
      <c r="AY342" s="117"/>
      <c r="AZ342" s="118"/>
      <c r="BA342" s="119"/>
      <c r="BB342" s="118"/>
      <c r="BC342" s="119"/>
      <c r="BD342" s="125"/>
      <c r="BE342" s="117"/>
      <c r="BF342" s="118"/>
      <c r="BG342" s="119"/>
      <c r="BH342" s="118"/>
      <c r="BI342" s="119"/>
      <c r="BJ342" s="120"/>
      <c r="BK342" s="83"/>
    </row>
    <row r="343" spans="2:63" ht="15.6" customHeight="1" x14ac:dyDescent="0.3">
      <c r="B343" s="32" t="s">
        <v>1459</v>
      </c>
      <c r="C343" s="81" t="s">
        <v>1421</v>
      </c>
      <c r="D343" s="21"/>
      <c r="E343" s="225"/>
      <c r="F343" s="106"/>
      <c r="G343" s="300"/>
      <c r="H343" s="64">
        <v>1.4552018487599421</v>
      </c>
      <c r="I343" s="64">
        <f>(((H343-100%)*0.8))+100%</f>
        <v>1.3641614790079537</v>
      </c>
      <c r="J343" s="291">
        <f t="shared" si="25"/>
        <v>7.5786748833775203E-2</v>
      </c>
      <c r="K343" s="292">
        <f t="shared" si="26"/>
        <v>0.60199102894400247</v>
      </c>
      <c r="L343" s="144"/>
      <c r="M343" s="390"/>
      <c r="N343" s="72"/>
      <c r="O343" s="178"/>
      <c r="P343" s="72"/>
      <c r="Q343" s="178"/>
      <c r="R343" s="72"/>
      <c r="S343" s="178"/>
      <c r="T343" s="88"/>
      <c r="U343" s="192"/>
      <c r="V343" s="72"/>
      <c r="W343" s="178"/>
      <c r="X343" s="72"/>
      <c r="Y343" s="178"/>
      <c r="Z343" s="72"/>
      <c r="AA343" s="178"/>
      <c r="AB343" s="88"/>
      <c r="AC343" s="176"/>
      <c r="AD343" s="71"/>
      <c r="AE343" s="184"/>
      <c r="AF343" s="71"/>
      <c r="AG343" s="179">
        <v>1.523229166666662E-2</v>
      </c>
      <c r="AH343" s="64">
        <v>1.4552018487599421</v>
      </c>
      <c r="AI343" s="179"/>
      <c r="AJ343" s="82"/>
      <c r="AK343" s="266"/>
      <c r="AL343" s="267"/>
      <c r="AM343" s="271"/>
      <c r="AN343" s="267"/>
      <c r="AO343" s="271"/>
      <c r="AP343" s="270"/>
      <c r="AQ343" s="271"/>
      <c r="AR343" s="269"/>
      <c r="AS343" s="153"/>
      <c r="AT343" s="118"/>
      <c r="AU343" s="154"/>
      <c r="AV343" s="118"/>
      <c r="AW343" s="155"/>
      <c r="AX343" s="120"/>
      <c r="AY343" s="117"/>
      <c r="AZ343" s="118"/>
      <c r="BA343" s="119"/>
      <c r="BB343" s="118"/>
      <c r="BC343" s="119"/>
      <c r="BD343" s="125"/>
      <c r="BE343" s="117"/>
      <c r="BF343" s="118"/>
      <c r="BG343" s="119"/>
      <c r="BH343" s="118"/>
      <c r="BI343" s="119"/>
      <c r="BJ343" s="120"/>
      <c r="BK343" s="83"/>
    </row>
    <row r="344" spans="2:63" ht="15.6" customHeight="1" x14ac:dyDescent="0.3">
      <c r="B344" s="32" t="s">
        <v>436</v>
      </c>
      <c r="C344" s="9" t="s">
        <v>435</v>
      </c>
      <c r="D344" s="21">
        <v>1986</v>
      </c>
      <c r="E344" s="24" t="s">
        <v>727</v>
      </c>
      <c r="F344" s="106"/>
      <c r="G344" s="298"/>
      <c r="H344" s="63">
        <v>1.3249291784702546</v>
      </c>
      <c r="I344" s="63">
        <v>1.3249291784702546</v>
      </c>
      <c r="J344" s="291">
        <f t="shared" si="25"/>
        <v>7.3607176581680811E-2</v>
      </c>
      <c r="K344" s="292">
        <f t="shared" si="26"/>
        <v>0.60417060119609689</v>
      </c>
      <c r="L344" s="144"/>
      <c r="M344" s="390" t="s">
        <v>2202</v>
      </c>
      <c r="N344" s="72">
        <v>1.3951767607563716</v>
      </c>
      <c r="O344" s="178"/>
      <c r="P344" s="72"/>
      <c r="Q344" s="178"/>
      <c r="R344" s="72"/>
      <c r="S344" s="178"/>
      <c r="T344" s="88"/>
      <c r="U344" s="192" t="s">
        <v>1805</v>
      </c>
      <c r="V344" s="63">
        <v>1.3249291784702546</v>
      </c>
      <c r="W344" s="178"/>
      <c r="X344" s="72"/>
      <c r="Y344" s="178"/>
      <c r="Z344" s="72"/>
      <c r="AA344" s="178"/>
      <c r="AB344" s="88"/>
      <c r="AC344" s="176">
        <v>5.4710648148148154E-2</v>
      </c>
      <c r="AD344" s="72">
        <v>1.3181818181818183</v>
      </c>
      <c r="AE344" s="184"/>
      <c r="AF344" s="71"/>
      <c r="AG344" s="179"/>
      <c r="AH344" s="71"/>
      <c r="AI344" s="179"/>
      <c r="AJ344" s="82"/>
      <c r="AK344" s="266"/>
      <c r="AL344" s="267"/>
      <c r="AM344" s="271"/>
      <c r="AN344" s="267"/>
      <c r="AO344" s="271"/>
      <c r="AP344" s="270"/>
      <c r="AQ344" s="271"/>
      <c r="AR344" s="269"/>
      <c r="AS344" s="153">
        <v>5.7777777777777782E-2</v>
      </c>
      <c r="AT344" s="118">
        <v>1.3878231859883234</v>
      </c>
      <c r="AU344" s="154"/>
      <c r="AV344" s="118"/>
      <c r="AW344" s="155"/>
      <c r="AX344" s="120"/>
      <c r="AY344" s="117"/>
      <c r="AZ344" s="118"/>
      <c r="BA344" s="119"/>
      <c r="BB344" s="118"/>
      <c r="BC344" s="119"/>
      <c r="BD344" s="125"/>
      <c r="BE344" s="117"/>
      <c r="BF344" s="118"/>
      <c r="BG344" s="119"/>
      <c r="BH344" s="118"/>
      <c r="BI344" s="119"/>
      <c r="BJ344" s="120"/>
      <c r="BK344" s="83"/>
    </row>
    <row r="345" spans="2:63" ht="15.6" customHeight="1" x14ac:dyDescent="0.3">
      <c r="B345" s="32" t="s">
        <v>1964</v>
      </c>
      <c r="C345" s="162" t="s">
        <v>1919</v>
      </c>
      <c r="D345" s="21">
        <v>1988</v>
      </c>
      <c r="E345" s="12" t="s">
        <v>2035</v>
      </c>
      <c r="F345" s="106"/>
      <c r="G345" s="299"/>
      <c r="H345" s="64">
        <v>1.3047410249383395</v>
      </c>
      <c r="I345" s="64">
        <f>(((H345-100%)*0.8))+100%</f>
        <v>1.2437928199506716</v>
      </c>
      <c r="J345" s="291">
        <f t="shared" si="25"/>
        <v>6.9099601108370642E-2</v>
      </c>
      <c r="K345" s="292">
        <f t="shared" si="26"/>
        <v>0.60867817666940705</v>
      </c>
      <c r="L345" s="50"/>
      <c r="M345" s="390" t="s">
        <v>2203</v>
      </c>
      <c r="N345" s="64">
        <v>1.3047410249383395</v>
      </c>
      <c r="O345" s="178"/>
      <c r="P345" s="72"/>
      <c r="Q345" s="178"/>
      <c r="R345" s="72"/>
      <c r="S345" s="178"/>
      <c r="T345" s="88"/>
      <c r="U345" s="387"/>
      <c r="V345" s="179"/>
      <c r="W345" s="54"/>
      <c r="X345" s="179"/>
      <c r="Y345" s="54"/>
      <c r="Z345" s="179"/>
      <c r="AA345" s="54"/>
      <c r="AB345" s="230"/>
      <c r="AC345" s="231"/>
      <c r="AD345" s="179"/>
      <c r="AE345" s="56"/>
      <c r="AF345" s="179"/>
      <c r="AG345" s="54"/>
      <c r="AH345" s="179"/>
      <c r="AI345" s="232"/>
      <c r="AJ345" s="230"/>
      <c r="AK345" s="272"/>
      <c r="AL345" s="268"/>
      <c r="AM345" s="270"/>
      <c r="AN345" s="268"/>
      <c r="AO345" s="270"/>
      <c r="AP345" s="271"/>
      <c r="AQ345" s="270"/>
      <c r="AR345" s="273"/>
      <c r="AS345" s="233"/>
      <c r="AT345" s="45"/>
      <c r="AU345" s="61"/>
      <c r="AV345" s="46"/>
      <c r="AW345" s="61"/>
      <c r="AX345" s="234"/>
      <c r="AY345" s="235"/>
      <c r="AZ345" s="16"/>
      <c r="BA345" s="61"/>
      <c r="BB345" s="16"/>
      <c r="BC345" s="61"/>
      <c r="BD345" s="236"/>
      <c r="BE345" s="235"/>
      <c r="BF345" s="16"/>
      <c r="BG345" s="61"/>
      <c r="BH345" s="16"/>
      <c r="BI345" s="61"/>
      <c r="BJ345" s="237"/>
      <c r="BK345" s="47"/>
    </row>
    <row r="346" spans="2:63" ht="15.6" customHeight="1" x14ac:dyDescent="0.3">
      <c r="B346" s="32" t="s">
        <v>1967</v>
      </c>
      <c r="C346" s="162" t="s">
        <v>1922</v>
      </c>
      <c r="D346" s="21">
        <v>1990</v>
      </c>
      <c r="E346" s="12" t="s">
        <v>2035</v>
      </c>
      <c r="F346" s="106"/>
      <c r="G346" s="299"/>
      <c r="H346" s="64">
        <v>1.5193203617429434</v>
      </c>
      <c r="I346" s="64">
        <f>(((H346-100%)*0.8))+100%</f>
        <v>1.4154562893943547</v>
      </c>
      <c r="J346" s="291">
        <f t="shared" si="25"/>
        <v>7.8636460521908591E-2</v>
      </c>
      <c r="K346" s="292">
        <f t="shared" si="26"/>
        <v>0.59914131725586905</v>
      </c>
      <c r="L346" s="50"/>
      <c r="M346" s="390" t="s">
        <v>2204</v>
      </c>
      <c r="N346" s="64">
        <v>1.5193203617429434</v>
      </c>
      <c r="O346" s="178"/>
      <c r="P346" s="72"/>
      <c r="Q346" s="178"/>
      <c r="R346" s="72"/>
      <c r="S346" s="178"/>
      <c r="T346" s="88"/>
      <c r="U346" s="387"/>
      <c r="V346" s="179"/>
      <c r="W346" s="54"/>
      <c r="X346" s="179"/>
      <c r="Y346" s="54"/>
      <c r="Z346" s="179"/>
      <c r="AA346" s="54"/>
      <c r="AB346" s="230"/>
      <c r="AC346" s="231"/>
      <c r="AD346" s="179"/>
      <c r="AE346" s="56"/>
      <c r="AF346" s="179"/>
      <c r="AG346" s="54"/>
      <c r="AH346" s="179"/>
      <c r="AI346" s="232"/>
      <c r="AJ346" s="230"/>
      <c r="AK346" s="272"/>
      <c r="AL346" s="268"/>
      <c r="AM346" s="270"/>
      <c r="AN346" s="268"/>
      <c r="AO346" s="270"/>
      <c r="AP346" s="271"/>
      <c r="AQ346" s="270"/>
      <c r="AR346" s="273"/>
      <c r="AS346" s="233"/>
      <c r="AT346" s="45"/>
      <c r="AU346" s="61"/>
      <c r="AV346" s="46"/>
      <c r="AW346" s="61"/>
      <c r="AX346" s="234"/>
      <c r="AY346" s="235"/>
      <c r="AZ346" s="16"/>
      <c r="BA346" s="61"/>
      <c r="BB346" s="16"/>
      <c r="BC346" s="61"/>
      <c r="BD346" s="236"/>
      <c r="BE346" s="235"/>
      <c r="BF346" s="16"/>
      <c r="BG346" s="61"/>
      <c r="BH346" s="16"/>
      <c r="BI346" s="61"/>
      <c r="BJ346" s="237"/>
      <c r="BK346" s="47"/>
    </row>
    <row r="347" spans="2:63" ht="15.6" customHeight="1" x14ac:dyDescent="0.3">
      <c r="B347" s="32" t="s">
        <v>1751</v>
      </c>
      <c r="C347" s="9" t="s">
        <v>1730</v>
      </c>
      <c r="D347" s="21">
        <v>1975</v>
      </c>
      <c r="E347" s="9" t="s">
        <v>703</v>
      </c>
      <c r="F347" s="106"/>
      <c r="G347" s="298"/>
      <c r="H347" s="64">
        <v>1.402567975830816</v>
      </c>
      <c r="I347" s="64">
        <f>(((H347-100%)*0.8))+100%</f>
        <v>1.3220543806646528</v>
      </c>
      <c r="J347" s="291">
        <f t="shared" si="25"/>
        <v>7.3447465592480707E-2</v>
      </c>
      <c r="K347" s="292">
        <f t="shared" si="26"/>
        <v>0.60433031218529698</v>
      </c>
      <c r="L347" s="50"/>
      <c r="M347" s="390"/>
      <c r="N347" s="72"/>
      <c r="O347" s="178"/>
      <c r="P347" s="72"/>
      <c r="Q347" s="178"/>
      <c r="R347" s="72"/>
      <c r="S347" s="178"/>
      <c r="T347" s="88"/>
      <c r="U347" s="191"/>
      <c r="V347" s="71"/>
      <c r="W347" s="179">
        <v>6.4479166666666643E-2</v>
      </c>
      <c r="X347" s="64">
        <v>1.402567975830816</v>
      </c>
      <c r="Y347" s="179"/>
      <c r="Z347" s="54"/>
      <c r="AA347" s="179"/>
      <c r="AB347" s="70"/>
      <c r="AC347" s="176"/>
      <c r="AD347" s="54"/>
      <c r="AE347" s="184"/>
      <c r="AF347" s="54"/>
      <c r="AG347" s="179"/>
      <c r="AH347" s="54"/>
      <c r="AI347" s="179"/>
      <c r="AJ347" s="67"/>
      <c r="AK347" s="266"/>
      <c r="AL347" s="267"/>
      <c r="AM347" s="271"/>
      <c r="AN347" s="267"/>
      <c r="AO347" s="271"/>
      <c r="AP347" s="270"/>
      <c r="AQ347" s="271"/>
      <c r="AR347" s="269"/>
      <c r="AS347" s="153"/>
      <c r="AT347" s="118"/>
      <c r="AU347" s="154"/>
      <c r="AV347" s="118"/>
      <c r="AW347" s="155"/>
      <c r="AX347" s="120"/>
      <c r="AY347" s="165"/>
      <c r="AZ347" s="61"/>
      <c r="BA347" s="16"/>
      <c r="BB347" s="61"/>
      <c r="BC347" s="16"/>
      <c r="BD347" s="167"/>
      <c r="BE347" s="165"/>
      <c r="BF347" s="61"/>
      <c r="BG347" s="16"/>
      <c r="BH347" s="61"/>
      <c r="BI347" s="16"/>
      <c r="BJ347" s="59"/>
      <c r="BK347" s="47"/>
    </row>
    <row r="348" spans="2:63" ht="15.6" customHeight="1" x14ac:dyDescent="0.3">
      <c r="B348" s="32" t="s">
        <v>1682</v>
      </c>
      <c r="C348" s="162" t="s">
        <v>1638</v>
      </c>
      <c r="D348" s="145">
        <v>1960</v>
      </c>
      <c r="E348" s="227" t="s">
        <v>1653</v>
      </c>
      <c r="F348" s="106"/>
      <c r="G348" s="298"/>
      <c r="H348" s="63">
        <v>1.5807365439093484</v>
      </c>
      <c r="I348" s="63">
        <v>1.5807365439093484</v>
      </c>
      <c r="J348" s="291">
        <f t="shared" si="25"/>
        <v>8.7818696883852687E-2</v>
      </c>
      <c r="K348" s="292">
        <f t="shared" si="26"/>
        <v>0.58995908089392501</v>
      </c>
      <c r="L348" s="50"/>
      <c r="M348" s="390" t="s">
        <v>2205</v>
      </c>
      <c r="N348" s="72">
        <v>1.5828994244998631</v>
      </c>
      <c r="O348" s="178"/>
      <c r="P348" s="72"/>
      <c r="Q348" s="178"/>
      <c r="R348" s="72"/>
      <c r="S348" s="178"/>
      <c r="T348" s="88"/>
      <c r="U348" s="191" t="s">
        <v>1829</v>
      </c>
      <c r="V348" s="63">
        <v>1.5807365439093484</v>
      </c>
      <c r="W348" s="179"/>
      <c r="X348" s="71"/>
      <c r="Y348" s="179"/>
      <c r="Z348" s="54"/>
      <c r="AA348" s="179"/>
      <c r="AB348" s="70"/>
      <c r="AC348" s="176"/>
      <c r="AD348" s="54"/>
      <c r="AE348" s="184"/>
      <c r="AF348" s="54"/>
      <c r="AG348" s="179"/>
      <c r="AH348" s="54"/>
      <c r="AI348" s="179"/>
      <c r="AJ348" s="67"/>
      <c r="AK348" s="266"/>
      <c r="AL348" s="267"/>
      <c r="AM348" s="271"/>
      <c r="AN348" s="267"/>
      <c r="AO348" s="271"/>
      <c r="AP348" s="270"/>
      <c r="AQ348" s="271"/>
      <c r="AR348" s="269"/>
      <c r="AS348" s="153"/>
      <c r="AT348" s="118"/>
      <c r="AU348" s="154"/>
      <c r="AV348" s="118"/>
      <c r="AW348" s="155"/>
      <c r="AX348" s="120"/>
      <c r="AY348" s="165"/>
      <c r="AZ348" s="61"/>
      <c r="BA348" s="16"/>
      <c r="BB348" s="61"/>
      <c r="BC348" s="16"/>
      <c r="BD348" s="167"/>
      <c r="BE348" s="165"/>
      <c r="BF348" s="61"/>
      <c r="BG348" s="16"/>
      <c r="BH348" s="61"/>
      <c r="BI348" s="16"/>
      <c r="BJ348" s="59"/>
      <c r="BK348" s="47"/>
    </row>
    <row r="349" spans="2:63" ht="15.6" customHeight="1" x14ac:dyDescent="0.3">
      <c r="B349" s="32" t="s">
        <v>438</v>
      </c>
      <c r="C349" s="9" t="s">
        <v>437</v>
      </c>
      <c r="D349" s="21">
        <v>1977</v>
      </c>
      <c r="E349" s="12" t="s">
        <v>1901</v>
      </c>
      <c r="F349" s="106"/>
      <c r="G349" s="298"/>
      <c r="H349" s="63">
        <v>1.2698819907644963</v>
      </c>
      <c r="I349" s="63">
        <v>1.2698819907644963</v>
      </c>
      <c r="J349" s="291">
        <f t="shared" si="25"/>
        <v>7.0548999486916453E-2</v>
      </c>
      <c r="K349" s="292">
        <f t="shared" si="26"/>
        <v>0.60722877829086119</v>
      </c>
      <c r="L349" s="144"/>
      <c r="M349" s="390"/>
      <c r="N349" s="72"/>
      <c r="O349" s="178">
        <v>5.729166666666663E-2</v>
      </c>
      <c r="P349" s="63">
        <v>1.2698819907644963</v>
      </c>
      <c r="Q349" s="178"/>
      <c r="R349" s="72"/>
      <c r="S349" s="178"/>
      <c r="T349" s="88"/>
      <c r="U349" s="192"/>
      <c r="V349" s="72"/>
      <c r="W349" s="178">
        <v>6.3715277777777746E-2</v>
      </c>
      <c r="X349" s="72">
        <v>1.3859516616314203</v>
      </c>
      <c r="Y349" s="178"/>
      <c r="Z349" s="72"/>
      <c r="AA349" s="178"/>
      <c r="AB349" s="88"/>
      <c r="AC349" s="176"/>
      <c r="AD349" s="71"/>
      <c r="AE349" s="184"/>
      <c r="AF349" s="71"/>
      <c r="AG349" s="179"/>
      <c r="AH349" s="71"/>
      <c r="AI349" s="179"/>
      <c r="AJ349" s="82"/>
      <c r="AK349" s="266"/>
      <c r="AL349" s="267"/>
      <c r="AM349" s="271"/>
      <c r="AN349" s="267"/>
      <c r="AO349" s="271"/>
      <c r="AP349" s="270"/>
      <c r="AQ349" s="271"/>
      <c r="AR349" s="269"/>
      <c r="AS349" s="153"/>
      <c r="AT349" s="118"/>
      <c r="AU349" s="154"/>
      <c r="AV349" s="118"/>
      <c r="AW349" s="155"/>
      <c r="AX349" s="120"/>
      <c r="AY349" s="117"/>
      <c r="AZ349" s="118"/>
      <c r="BA349" s="119"/>
      <c r="BB349" s="118"/>
      <c r="BC349" s="119"/>
      <c r="BD349" s="125"/>
      <c r="BE349" s="117"/>
      <c r="BF349" s="118"/>
      <c r="BG349" s="119">
        <v>9.403935185185186E-2</v>
      </c>
      <c r="BH349" s="118">
        <v>1.4377986197133255</v>
      </c>
      <c r="BI349" s="119"/>
      <c r="BJ349" s="120"/>
      <c r="BK349" s="83"/>
    </row>
    <row r="350" spans="2:63" ht="15.6" customHeight="1" x14ac:dyDescent="0.3">
      <c r="B350" s="32" t="s">
        <v>1738</v>
      </c>
      <c r="C350" s="9" t="s">
        <v>1718</v>
      </c>
      <c r="D350" s="21">
        <v>1990</v>
      </c>
      <c r="E350" s="9" t="s">
        <v>1435</v>
      </c>
      <c r="F350" s="106"/>
      <c r="G350" s="298"/>
      <c r="H350" s="63">
        <v>1.086102719033234</v>
      </c>
      <c r="I350" s="63">
        <v>1.086102719033234</v>
      </c>
      <c r="J350" s="291">
        <f t="shared" ref="J350:J382" si="27">$J$4*I350</f>
        <v>6.0339039946290772E-2</v>
      </c>
      <c r="K350" s="292">
        <f t="shared" si="26"/>
        <v>0.61743873783148695</v>
      </c>
      <c r="L350" s="50"/>
      <c r="M350" s="390" t="s">
        <v>2206</v>
      </c>
      <c r="N350" s="72">
        <v>1.1753905179501234</v>
      </c>
      <c r="O350" s="178"/>
      <c r="P350" s="72"/>
      <c r="Q350" s="178"/>
      <c r="R350" s="72"/>
      <c r="S350" s="178"/>
      <c r="T350" s="88"/>
      <c r="U350" s="191"/>
      <c r="V350" s="71"/>
      <c r="W350" s="179">
        <v>4.9930555555555589E-2</v>
      </c>
      <c r="X350" s="63">
        <v>1.086102719033234</v>
      </c>
      <c r="Y350" s="179"/>
      <c r="Z350" s="54"/>
      <c r="AA350" s="179"/>
      <c r="AB350" s="70"/>
      <c r="AC350" s="176"/>
      <c r="AD350" s="54"/>
      <c r="AE350" s="184"/>
      <c r="AF350" s="54"/>
      <c r="AG350" s="179"/>
      <c r="AH350" s="54"/>
      <c r="AI350" s="179"/>
      <c r="AJ350" s="67"/>
      <c r="AK350" s="266"/>
      <c r="AL350" s="267"/>
      <c r="AM350" s="271"/>
      <c r="AN350" s="267"/>
      <c r="AO350" s="271"/>
      <c r="AP350" s="270"/>
      <c r="AQ350" s="271"/>
      <c r="AR350" s="269"/>
      <c r="AS350" s="153"/>
      <c r="AT350" s="118"/>
      <c r="AU350" s="154"/>
      <c r="AV350" s="118"/>
      <c r="AW350" s="155"/>
      <c r="AX350" s="120"/>
      <c r="AY350" s="165"/>
      <c r="AZ350" s="61"/>
      <c r="BA350" s="16"/>
      <c r="BB350" s="61"/>
      <c r="BC350" s="16"/>
      <c r="BD350" s="167"/>
      <c r="BE350" s="165"/>
      <c r="BF350" s="61"/>
      <c r="BG350" s="16"/>
      <c r="BH350" s="61"/>
      <c r="BI350" s="16"/>
      <c r="BJ350" s="59"/>
      <c r="BK350" s="47"/>
    </row>
    <row r="351" spans="2:63" ht="15.6" customHeight="1" x14ac:dyDescent="0.3">
      <c r="B351" s="139" t="s">
        <v>1557</v>
      </c>
      <c r="C351" s="19" t="s">
        <v>1498</v>
      </c>
      <c r="D351" s="145">
        <v>1981</v>
      </c>
      <c r="E351" s="31" t="s">
        <v>732</v>
      </c>
      <c r="F351" s="106"/>
      <c r="G351" s="298"/>
      <c r="H351" s="64">
        <v>1.0808700501952035</v>
      </c>
      <c r="I351" s="64">
        <f>(((H351-100%)*0.8))+100%</f>
        <v>1.0646960401561629</v>
      </c>
      <c r="J351" s="291">
        <f t="shared" si="27"/>
        <v>5.9149780008675712E-2</v>
      </c>
      <c r="K351" s="292">
        <f t="shared" si="26"/>
        <v>0.61862799776910204</v>
      </c>
      <c r="L351" s="169"/>
      <c r="M351" s="390"/>
      <c r="N351" s="72"/>
      <c r="O351" s="178"/>
      <c r="P351" s="72"/>
      <c r="Q351" s="178"/>
      <c r="R351" s="72"/>
      <c r="S351" s="178"/>
      <c r="T351" s="88"/>
      <c r="U351" s="192"/>
      <c r="V351" s="72"/>
      <c r="W351" s="178"/>
      <c r="X351" s="72"/>
      <c r="Y351" s="178"/>
      <c r="Z351" s="72"/>
      <c r="AA351" s="178"/>
      <c r="AB351" s="88"/>
      <c r="AC351" s="176">
        <v>4.4861111111111109E-2</v>
      </c>
      <c r="AD351" s="64">
        <v>1.0808700501952035</v>
      </c>
      <c r="AE351" s="184"/>
      <c r="AF351" s="54"/>
      <c r="AG351" s="179"/>
      <c r="AH351" s="54"/>
      <c r="AI351" s="179"/>
      <c r="AJ351" s="67"/>
      <c r="AK351" s="266"/>
      <c r="AL351" s="267"/>
      <c r="AM351" s="271"/>
      <c r="AN351" s="267"/>
      <c r="AO351" s="271"/>
      <c r="AP351" s="270"/>
      <c r="AQ351" s="271"/>
      <c r="AR351" s="269"/>
      <c r="AS351" s="153"/>
      <c r="AT351" s="118"/>
      <c r="AU351" s="154"/>
      <c r="AV351" s="118"/>
      <c r="AW351" s="155"/>
      <c r="AX351" s="120"/>
      <c r="AY351" s="117"/>
      <c r="AZ351" s="118"/>
      <c r="BA351" s="119"/>
      <c r="BB351" s="118"/>
      <c r="BC351" s="119"/>
      <c r="BD351" s="125"/>
      <c r="BE351" s="117"/>
      <c r="BF351" s="118"/>
      <c r="BG351" s="119"/>
      <c r="BH351" s="118"/>
      <c r="BI351" s="119"/>
      <c r="BJ351" s="120"/>
      <c r="BK351" s="47"/>
    </row>
    <row r="352" spans="2:63" ht="15.6" customHeight="1" x14ac:dyDescent="0.3">
      <c r="B352" s="42" t="s">
        <v>991</v>
      </c>
      <c r="C352" s="38" t="s">
        <v>1099</v>
      </c>
      <c r="D352" s="21">
        <v>1976</v>
      </c>
      <c r="E352" s="12" t="s">
        <v>1147</v>
      </c>
      <c r="F352" s="106"/>
      <c r="G352" s="298"/>
      <c r="H352" s="63">
        <v>1.2663134411600669</v>
      </c>
      <c r="I352" s="63">
        <v>1.2663134411600669</v>
      </c>
      <c r="J352" s="291">
        <f t="shared" si="27"/>
        <v>7.0350746731114827E-2</v>
      </c>
      <c r="K352" s="292">
        <f t="shared" si="26"/>
        <v>0.60742703104666285</v>
      </c>
      <c r="L352" s="144"/>
      <c r="M352" s="390" t="s">
        <v>2207</v>
      </c>
      <c r="N352" s="72">
        <v>1.3036448342011513</v>
      </c>
      <c r="O352" s="178"/>
      <c r="P352" s="72"/>
      <c r="Q352" s="178"/>
      <c r="R352" s="72"/>
      <c r="S352" s="178"/>
      <c r="T352" s="88"/>
      <c r="U352" s="192"/>
      <c r="V352" s="72"/>
      <c r="W352" s="178"/>
      <c r="X352" s="72"/>
      <c r="Y352" s="178"/>
      <c r="Z352" s="72"/>
      <c r="AA352" s="178"/>
      <c r="AB352" s="88"/>
      <c r="AC352" s="176">
        <v>5.2557870370370373E-2</v>
      </c>
      <c r="AD352" s="63">
        <v>1.2663134411600669</v>
      </c>
      <c r="AE352" s="184"/>
      <c r="AF352" s="71"/>
      <c r="AG352" s="179"/>
      <c r="AH352" s="71"/>
      <c r="AI352" s="179"/>
      <c r="AJ352" s="82"/>
      <c r="AK352" s="266" t="s">
        <v>1241</v>
      </c>
      <c r="AL352" s="267">
        <v>1.3666150670794632</v>
      </c>
      <c r="AM352" s="271"/>
      <c r="AN352" s="267"/>
      <c r="AO352" s="271"/>
      <c r="AP352" s="270"/>
      <c r="AQ352" s="271"/>
      <c r="AR352" s="269"/>
      <c r="AS352" s="153"/>
      <c r="AT352" s="118"/>
      <c r="AU352" s="154"/>
      <c r="AV352" s="118"/>
      <c r="AW352" s="155"/>
      <c r="AX352" s="120"/>
      <c r="AY352" s="117"/>
      <c r="AZ352" s="118"/>
      <c r="BA352" s="119"/>
      <c r="BB352" s="118"/>
      <c r="BC352" s="119"/>
      <c r="BD352" s="125"/>
      <c r="BE352" s="117"/>
      <c r="BF352" s="118"/>
      <c r="BG352" s="119"/>
      <c r="BH352" s="118"/>
      <c r="BI352" s="119"/>
      <c r="BJ352" s="120"/>
      <c r="BK352" s="83"/>
    </row>
    <row r="353" spans="1:63" ht="15.6" customHeight="1" x14ac:dyDescent="0.3">
      <c r="B353" s="32" t="s">
        <v>1302</v>
      </c>
      <c r="C353" s="38" t="s">
        <v>1287</v>
      </c>
      <c r="D353" s="21">
        <v>1990</v>
      </c>
      <c r="E353" s="24"/>
      <c r="F353" s="106"/>
      <c r="G353" s="298"/>
      <c r="H353" s="64">
        <v>1.4284543965046423</v>
      </c>
      <c r="I353" s="64">
        <f>(((H353-100%)*0.8))+100%</f>
        <v>1.3427635172037138</v>
      </c>
      <c r="J353" s="291">
        <f t="shared" si="27"/>
        <v>7.4597973177984098E-2</v>
      </c>
      <c r="K353" s="292">
        <f t="shared" si="26"/>
        <v>0.60317980459979359</v>
      </c>
      <c r="L353" s="144"/>
      <c r="M353" s="390"/>
      <c r="N353" s="72"/>
      <c r="O353" s="178"/>
      <c r="P353" s="72"/>
      <c r="Q353" s="178"/>
      <c r="R353" s="72"/>
      <c r="S353" s="178"/>
      <c r="T353" s="88"/>
      <c r="U353" s="192"/>
      <c r="V353" s="72"/>
      <c r="W353" s="178"/>
      <c r="X353" s="72"/>
      <c r="Y353" s="178"/>
      <c r="Z353" s="72"/>
      <c r="AA353" s="178"/>
      <c r="AB353" s="88"/>
      <c r="AC353" s="176"/>
      <c r="AD353" s="71"/>
      <c r="AE353" s="184">
        <v>6.0543981481481483E-2</v>
      </c>
      <c r="AF353" s="64">
        <v>1.4284543965046423</v>
      </c>
      <c r="AG353" s="179"/>
      <c r="AH353" s="71"/>
      <c r="AI353" s="179"/>
      <c r="AJ353" s="82"/>
      <c r="AK353" s="266"/>
      <c r="AL353" s="267"/>
      <c r="AM353" s="271"/>
      <c r="AN353" s="267"/>
      <c r="AO353" s="271"/>
      <c r="AP353" s="270"/>
      <c r="AQ353" s="271"/>
      <c r="AR353" s="269"/>
      <c r="AS353" s="153"/>
      <c r="AT353" s="118"/>
      <c r="AU353" s="154"/>
      <c r="AV353" s="118"/>
      <c r="AW353" s="155"/>
      <c r="AX353" s="120"/>
      <c r="AY353" s="117"/>
      <c r="AZ353" s="118"/>
      <c r="BA353" s="119"/>
      <c r="BB353" s="118"/>
      <c r="BC353" s="119"/>
      <c r="BD353" s="125"/>
      <c r="BE353" s="117"/>
      <c r="BF353" s="118"/>
      <c r="BG353" s="119"/>
      <c r="BH353" s="118"/>
      <c r="BI353" s="119"/>
      <c r="BJ353" s="120"/>
      <c r="BK353" s="83"/>
    </row>
    <row r="354" spans="1:63" ht="15.6" customHeight="1" x14ac:dyDescent="0.3">
      <c r="B354" s="32" t="s">
        <v>1699</v>
      </c>
      <c r="C354" s="203" t="s">
        <v>1857</v>
      </c>
      <c r="D354" s="196">
        <v>1978</v>
      </c>
      <c r="E354" s="304" t="s">
        <v>1715</v>
      </c>
      <c r="F354" s="207">
        <v>1</v>
      </c>
      <c r="G354" s="301">
        <v>43964</v>
      </c>
      <c r="H354" s="63">
        <v>1.390926640926641</v>
      </c>
      <c r="I354" s="63">
        <v>1.390926640926641</v>
      </c>
      <c r="J354" s="291">
        <f t="shared" si="27"/>
        <v>7.7273702273702269E-2</v>
      </c>
      <c r="K354" s="292">
        <f t="shared" si="26"/>
        <v>0.60050407550407547</v>
      </c>
      <c r="L354" s="144"/>
      <c r="M354" s="390" t="s">
        <v>2208</v>
      </c>
      <c r="N354" s="72">
        <v>1.4952041655248016</v>
      </c>
      <c r="O354" s="178">
        <v>6.0300925925925952E-2</v>
      </c>
      <c r="P354" s="86">
        <v>1.3365828630066734</v>
      </c>
      <c r="Q354" s="178">
        <v>1.667824074074074E-2</v>
      </c>
      <c r="R354" s="63">
        <v>1.390926640926641</v>
      </c>
      <c r="S354" s="178">
        <v>8.3680555555555536E-2</v>
      </c>
      <c r="T354" s="88">
        <v>1.5422354948805457</v>
      </c>
      <c r="U354" s="192"/>
      <c r="V354" s="72"/>
      <c r="W354" s="178"/>
      <c r="X354" s="72"/>
      <c r="Y354" s="178"/>
      <c r="Z354" s="72"/>
      <c r="AA354" s="178"/>
      <c r="AB354" s="88"/>
      <c r="AC354" s="175"/>
      <c r="AD354" s="72"/>
      <c r="AE354" s="193"/>
      <c r="AF354" s="72"/>
      <c r="AG354" s="178"/>
      <c r="AH354" s="72"/>
      <c r="AI354" s="178"/>
      <c r="AJ354" s="82"/>
      <c r="AK354" s="266"/>
      <c r="AL354" s="267"/>
      <c r="AM354" s="271"/>
      <c r="AN354" s="267"/>
      <c r="AO354" s="271"/>
      <c r="AP354" s="270"/>
      <c r="AQ354" s="271"/>
      <c r="AR354" s="269"/>
      <c r="AS354" s="153"/>
      <c r="AT354" s="118"/>
      <c r="AU354" s="154"/>
      <c r="AV354" s="118"/>
      <c r="AW354" s="155"/>
      <c r="AX354" s="120"/>
      <c r="AY354" s="117"/>
      <c r="AZ354" s="118"/>
      <c r="BA354" s="119"/>
      <c r="BB354" s="118"/>
      <c r="BC354" s="119"/>
      <c r="BD354" s="125"/>
      <c r="BE354" s="117"/>
      <c r="BF354" s="118"/>
      <c r="BG354" s="119"/>
      <c r="BH354" s="118"/>
      <c r="BI354" s="119"/>
      <c r="BJ354" s="120"/>
      <c r="BK354" s="83"/>
    </row>
    <row r="355" spans="1:63" ht="15.6" customHeight="1" x14ac:dyDescent="0.3">
      <c r="B355" s="32" t="s">
        <v>1347</v>
      </c>
      <c r="C355" s="38" t="s">
        <v>1313</v>
      </c>
      <c r="D355" s="21">
        <v>1959</v>
      </c>
      <c r="E355" s="12" t="s">
        <v>1380</v>
      </c>
      <c r="F355" s="141"/>
      <c r="G355" s="298"/>
      <c r="H355" s="64">
        <v>1.0875627440044617</v>
      </c>
      <c r="I355" s="64">
        <f>(((H355-100%)*0.8))+100%</f>
        <v>1.0700501952035695</v>
      </c>
      <c r="J355" s="291">
        <f t="shared" si="27"/>
        <v>5.9447233066864967E-2</v>
      </c>
      <c r="K355" s="292">
        <f t="shared" si="26"/>
        <v>0.61833054471091276</v>
      </c>
      <c r="L355" s="144"/>
      <c r="M355" s="390"/>
      <c r="N355" s="72"/>
      <c r="O355" s="178"/>
      <c r="P355" s="72"/>
      <c r="Q355" s="178"/>
      <c r="R355" s="72"/>
      <c r="S355" s="178"/>
      <c r="T355" s="88"/>
      <c r="U355" s="192"/>
      <c r="V355" s="72"/>
      <c r="W355" s="178"/>
      <c r="X355" s="72"/>
      <c r="Y355" s="178"/>
      <c r="Z355" s="72"/>
      <c r="AA355" s="178"/>
      <c r="AB355" s="88"/>
      <c r="AC355" s="176">
        <v>4.5138888888888888E-2</v>
      </c>
      <c r="AD355" s="64">
        <v>1.0875627440044617</v>
      </c>
      <c r="AE355" s="184"/>
      <c r="AF355" s="71"/>
      <c r="AG355" s="179"/>
      <c r="AH355" s="71"/>
      <c r="AI355" s="179"/>
      <c r="AJ355" s="82"/>
      <c r="AK355" s="266"/>
      <c r="AL355" s="267"/>
      <c r="AM355" s="271"/>
      <c r="AN355" s="267"/>
      <c r="AO355" s="271"/>
      <c r="AP355" s="270"/>
      <c r="AQ355" s="271"/>
      <c r="AR355" s="269"/>
      <c r="AS355" s="153"/>
      <c r="AT355" s="118"/>
      <c r="AU355" s="154"/>
      <c r="AV355" s="118"/>
      <c r="AW355" s="155"/>
      <c r="AX355" s="120"/>
      <c r="AY355" s="117"/>
      <c r="AZ355" s="118"/>
      <c r="BA355" s="119"/>
      <c r="BB355" s="118"/>
      <c r="BC355" s="119"/>
      <c r="BD355" s="125"/>
      <c r="BE355" s="117"/>
      <c r="BF355" s="118"/>
      <c r="BG355" s="119"/>
      <c r="BH355" s="118"/>
      <c r="BI355" s="119"/>
      <c r="BJ355" s="120"/>
      <c r="BK355" s="83"/>
    </row>
    <row r="356" spans="1:63" ht="15.6" customHeight="1" x14ac:dyDescent="0.3">
      <c r="B356" s="32" t="s">
        <v>1884</v>
      </c>
      <c r="C356" s="162" t="s">
        <v>1910</v>
      </c>
      <c r="D356" s="21">
        <v>1982</v>
      </c>
      <c r="E356" s="12" t="s">
        <v>2029</v>
      </c>
      <c r="F356" s="106"/>
      <c r="G356" s="299"/>
      <c r="H356" s="64">
        <v>1.0101397643189916</v>
      </c>
      <c r="I356" s="64">
        <f>(((H356-100%)*0.8))+100%</f>
        <v>1.0081118114551932</v>
      </c>
      <c r="J356" s="291">
        <f t="shared" si="27"/>
        <v>5.6006211747510734E-2</v>
      </c>
      <c r="K356" s="292">
        <f t="shared" si="26"/>
        <v>0.62177156603026695</v>
      </c>
      <c r="L356" s="50"/>
      <c r="M356" s="390" t="s">
        <v>2209</v>
      </c>
      <c r="N356" s="64">
        <v>1.0101397643189916</v>
      </c>
      <c r="O356" s="178"/>
      <c r="P356" s="72"/>
      <c r="Q356" s="178"/>
      <c r="R356" s="72"/>
      <c r="S356" s="178"/>
      <c r="T356" s="88"/>
      <c r="U356" s="387"/>
      <c r="V356" s="179"/>
      <c r="W356" s="54"/>
      <c r="X356" s="179"/>
      <c r="Y356" s="54"/>
      <c r="Z356" s="179"/>
      <c r="AA356" s="54"/>
      <c r="AB356" s="230"/>
      <c r="AC356" s="231"/>
      <c r="AD356" s="179"/>
      <c r="AE356" s="56"/>
      <c r="AF356" s="179"/>
      <c r="AG356" s="54"/>
      <c r="AH356" s="179"/>
      <c r="AI356" s="232"/>
      <c r="AJ356" s="230"/>
      <c r="AK356" s="272"/>
      <c r="AL356" s="268"/>
      <c r="AM356" s="270"/>
      <c r="AN356" s="268"/>
      <c r="AO356" s="270"/>
      <c r="AP356" s="271"/>
      <c r="AQ356" s="270"/>
      <c r="AR356" s="273"/>
      <c r="AS356" s="233"/>
      <c r="AT356" s="45"/>
      <c r="AU356" s="61"/>
      <c r="AV356" s="46"/>
      <c r="AW356" s="61"/>
      <c r="AX356" s="234"/>
      <c r="AY356" s="235"/>
      <c r="AZ356" s="16"/>
      <c r="BA356" s="61"/>
      <c r="BB356" s="16"/>
      <c r="BC356" s="61"/>
      <c r="BD356" s="236"/>
      <c r="BE356" s="235"/>
      <c r="BF356" s="16"/>
      <c r="BG356" s="61"/>
      <c r="BH356" s="16"/>
      <c r="BI356" s="61"/>
      <c r="BJ356" s="237"/>
      <c r="BK356" s="47"/>
    </row>
    <row r="357" spans="1:63" ht="15.6" customHeight="1" x14ac:dyDescent="0.3">
      <c r="B357" s="32" t="s">
        <v>448</v>
      </c>
      <c r="C357" s="9" t="s">
        <v>447</v>
      </c>
      <c r="D357" s="21">
        <v>1991</v>
      </c>
      <c r="E357" s="24" t="s">
        <v>766</v>
      </c>
      <c r="F357" s="106"/>
      <c r="G357" s="298"/>
      <c r="H357" s="64">
        <v>1.7503425596053714</v>
      </c>
      <c r="I357" s="64">
        <f>(((H357-100%)*0.8))+100%</f>
        <v>1.6002740476842972</v>
      </c>
      <c r="J357" s="291">
        <f t="shared" si="27"/>
        <v>8.8904113760238726E-2</v>
      </c>
      <c r="K357" s="292">
        <f t="shared" si="26"/>
        <v>0.58887366401753893</v>
      </c>
      <c r="L357" s="144"/>
      <c r="M357" s="390" t="s">
        <v>2210</v>
      </c>
      <c r="N357" s="64">
        <v>1.7503425596053714</v>
      </c>
      <c r="O357" s="178"/>
      <c r="P357" s="72"/>
      <c r="Q357" s="178"/>
      <c r="R357" s="72"/>
      <c r="S357" s="178"/>
      <c r="T357" s="88"/>
      <c r="U357" s="192"/>
      <c r="V357" s="72"/>
      <c r="W357" s="178"/>
      <c r="X357" s="72"/>
      <c r="Y357" s="178"/>
      <c r="Z357" s="72"/>
      <c r="AA357" s="178"/>
      <c r="AB357" s="88"/>
      <c r="AC357" s="176"/>
      <c r="AD357" s="71"/>
      <c r="AE357" s="184"/>
      <c r="AF357" s="71"/>
      <c r="AG357" s="179"/>
      <c r="AH357" s="71"/>
      <c r="AI357" s="179"/>
      <c r="AJ357" s="82"/>
      <c r="AK357" s="266"/>
      <c r="AL357" s="267"/>
      <c r="AM357" s="271"/>
      <c r="AN357" s="267"/>
      <c r="AO357" s="271"/>
      <c r="AP357" s="270"/>
      <c r="AQ357" s="271"/>
      <c r="AR357" s="269"/>
      <c r="AS357" s="153"/>
      <c r="AT357" s="118"/>
      <c r="AU357" s="154">
        <v>6.3043981481481479E-2</v>
      </c>
      <c r="AV357" s="118">
        <v>1.4391017173051519</v>
      </c>
      <c r="AW357" s="155"/>
      <c r="AX357" s="120"/>
      <c r="AY357" s="117"/>
      <c r="AZ357" s="118"/>
      <c r="BA357" s="119"/>
      <c r="BB357" s="118"/>
      <c r="BC357" s="119"/>
      <c r="BD357" s="125"/>
      <c r="BE357" s="117"/>
      <c r="BF357" s="118"/>
      <c r="BG357" s="119"/>
      <c r="BH357" s="118"/>
      <c r="BI357" s="119"/>
      <c r="BJ357" s="120"/>
      <c r="BK357" s="83"/>
    </row>
    <row r="358" spans="1:63" ht="15.6" customHeight="1" x14ac:dyDescent="0.3">
      <c r="B358" s="32" t="s">
        <v>1980</v>
      </c>
      <c r="C358" s="162" t="s">
        <v>1935</v>
      </c>
      <c r="D358" s="21">
        <v>2001</v>
      </c>
      <c r="E358" s="12" t="s">
        <v>2013</v>
      </c>
      <c r="F358" s="106"/>
      <c r="G358" s="299"/>
      <c r="H358" s="64">
        <v>1.1679912304741027</v>
      </c>
      <c r="I358" s="64">
        <f>(((H358-100%)*0.8))+100%</f>
        <v>1.1343929843792822</v>
      </c>
      <c r="J358" s="291">
        <f t="shared" si="27"/>
        <v>6.3021832465515668E-2</v>
      </c>
      <c r="K358" s="292">
        <f t="shared" si="26"/>
        <v>0.61475594531226208</v>
      </c>
      <c r="L358" s="50"/>
      <c r="M358" s="390" t="s">
        <v>2211</v>
      </c>
      <c r="N358" s="64">
        <v>1.1679912304741027</v>
      </c>
      <c r="O358" s="178"/>
      <c r="P358" s="72"/>
      <c r="Q358" s="178"/>
      <c r="R358" s="72"/>
      <c r="S358" s="178"/>
      <c r="T358" s="88"/>
      <c r="U358" s="387"/>
      <c r="V358" s="179"/>
      <c r="W358" s="54"/>
      <c r="X358" s="179"/>
      <c r="Y358" s="54"/>
      <c r="Z358" s="179"/>
      <c r="AA358" s="54"/>
      <c r="AB358" s="230"/>
      <c r="AC358" s="231"/>
      <c r="AD358" s="179"/>
      <c r="AE358" s="56"/>
      <c r="AF358" s="179"/>
      <c r="AG358" s="54"/>
      <c r="AH358" s="179"/>
      <c r="AI358" s="232"/>
      <c r="AJ358" s="230"/>
      <c r="AK358" s="272"/>
      <c r="AL358" s="268"/>
      <c r="AM358" s="270"/>
      <c r="AN358" s="268"/>
      <c r="AO358" s="270"/>
      <c r="AP358" s="271"/>
      <c r="AQ358" s="270"/>
      <c r="AR358" s="273"/>
      <c r="AS358" s="233"/>
      <c r="AT358" s="45"/>
      <c r="AU358" s="61"/>
      <c r="AV358" s="46"/>
      <c r="AW358" s="61"/>
      <c r="AX358" s="234"/>
      <c r="AY358" s="235"/>
      <c r="AZ358" s="16"/>
      <c r="BA358" s="61"/>
      <c r="BB358" s="16"/>
      <c r="BC358" s="61"/>
      <c r="BD358" s="236"/>
      <c r="BE358" s="235"/>
      <c r="BF358" s="16"/>
      <c r="BG358" s="61"/>
      <c r="BH358" s="16"/>
      <c r="BI358" s="61"/>
      <c r="BJ358" s="237"/>
      <c r="BK358" s="47"/>
    </row>
    <row r="359" spans="1:63" ht="15.6" customHeight="1" x14ac:dyDescent="0.3">
      <c r="B359" s="32" t="s">
        <v>2067</v>
      </c>
      <c r="C359" s="19" t="s">
        <v>2080</v>
      </c>
      <c r="D359" s="145">
        <v>1990</v>
      </c>
      <c r="E359" s="12"/>
      <c r="F359" s="106"/>
      <c r="G359" s="298"/>
      <c r="H359" s="64">
        <v>1.4433042585941547</v>
      </c>
      <c r="I359" s="64">
        <f>(((H359-100%)*0.8))+100%</f>
        <v>1.3546434068753237</v>
      </c>
      <c r="J359" s="291">
        <f t="shared" si="27"/>
        <v>7.5257967048629096E-2</v>
      </c>
      <c r="K359" s="292">
        <f t="shared" si="26"/>
        <v>0.60251981072914862</v>
      </c>
      <c r="L359" s="50"/>
      <c r="M359" s="390"/>
      <c r="N359" s="72"/>
      <c r="O359" s="178">
        <v>6.511574074074078E-2</v>
      </c>
      <c r="P359" s="64">
        <v>1.4433042585941547</v>
      </c>
      <c r="Q359" s="178"/>
      <c r="R359" s="72"/>
      <c r="S359" s="178"/>
      <c r="T359" s="88"/>
      <c r="U359" s="191"/>
      <c r="V359" s="54"/>
      <c r="W359" s="179"/>
      <c r="X359" s="54"/>
      <c r="Y359" s="179"/>
      <c r="Z359" s="54"/>
      <c r="AA359" s="179"/>
      <c r="AB359" s="70"/>
      <c r="AC359" s="176"/>
      <c r="AD359" s="54"/>
      <c r="AE359" s="184"/>
      <c r="AF359" s="54"/>
      <c r="AG359" s="179"/>
      <c r="AH359" s="54"/>
      <c r="AI359" s="179"/>
      <c r="AJ359" s="67"/>
      <c r="AK359" s="266"/>
      <c r="AL359" s="267"/>
      <c r="AM359" s="271"/>
      <c r="AN359" s="267"/>
      <c r="AO359" s="271"/>
      <c r="AP359" s="270"/>
      <c r="AQ359" s="271"/>
      <c r="AR359" s="269"/>
      <c r="AS359" s="108"/>
      <c r="AT359" s="61"/>
      <c r="AU359" s="45"/>
      <c r="AV359" s="61"/>
      <c r="AW359" s="46"/>
      <c r="AX359" s="59"/>
      <c r="AY359" s="165"/>
      <c r="AZ359" s="61"/>
      <c r="BA359" s="16"/>
      <c r="BB359" s="61"/>
      <c r="BC359" s="16"/>
      <c r="BD359" s="167"/>
      <c r="BE359" s="165"/>
      <c r="BF359" s="61"/>
      <c r="BG359" s="16"/>
      <c r="BH359" s="61"/>
      <c r="BI359" s="16"/>
      <c r="BJ359" s="59"/>
      <c r="BK359" s="47"/>
    </row>
    <row r="360" spans="1:63" ht="15.6" customHeight="1" x14ac:dyDescent="0.3">
      <c r="B360" s="32" t="s">
        <v>450</v>
      </c>
      <c r="C360" s="198" t="s">
        <v>449</v>
      </c>
      <c r="D360" s="196">
        <v>1977</v>
      </c>
      <c r="E360" s="471" t="s">
        <v>698</v>
      </c>
      <c r="F360" s="207">
        <v>1</v>
      </c>
      <c r="G360" s="301">
        <v>43966</v>
      </c>
      <c r="H360" s="63">
        <v>1.1666216216216212</v>
      </c>
      <c r="I360" s="63">
        <v>1.1666216216216212</v>
      </c>
      <c r="J360" s="291">
        <f t="shared" si="27"/>
        <v>6.4812312312312284E-2</v>
      </c>
      <c r="K360" s="292">
        <f t="shared" si="26"/>
        <v>0.61296546546546538</v>
      </c>
      <c r="L360" s="144"/>
      <c r="M360" s="390"/>
      <c r="N360" s="72"/>
      <c r="O360" s="178"/>
      <c r="P360" s="72"/>
      <c r="Q360" s="178">
        <v>1.3988657407407401E-2</v>
      </c>
      <c r="R360" s="63">
        <v>1.1666216216216212</v>
      </c>
      <c r="S360" s="178"/>
      <c r="T360" s="88"/>
      <c r="U360" s="192"/>
      <c r="V360" s="72"/>
      <c r="W360" s="178">
        <v>5.7106481481481453E-2</v>
      </c>
      <c r="X360" s="72">
        <v>1.2421953675730113</v>
      </c>
      <c r="Y360" s="178">
        <v>1.370856481481475E-2</v>
      </c>
      <c r="Z360" s="86">
        <v>1.2298762252865778</v>
      </c>
      <c r="AA360" s="178">
        <v>6.9344238728122454E-2</v>
      </c>
      <c r="AB360" s="88">
        <v>1.2945856149761841</v>
      </c>
      <c r="AC360" s="176">
        <v>4.9942129629629628E-2</v>
      </c>
      <c r="AD360" s="72">
        <v>1.2032905744562186</v>
      </c>
      <c r="AE360" s="184"/>
      <c r="AF360" s="71"/>
      <c r="AG360" s="179">
        <v>1.3917824074074048E-2</v>
      </c>
      <c r="AH360" s="71">
        <v>1.3296254934265141</v>
      </c>
      <c r="AI360" s="179">
        <v>6.2800925925925899E-2</v>
      </c>
      <c r="AJ360" s="88">
        <v>1.1865296304395359</v>
      </c>
      <c r="AK360" s="266" t="s">
        <v>1195</v>
      </c>
      <c r="AL360" s="267">
        <v>1.1620227038183693</v>
      </c>
      <c r="AM360" s="271">
        <v>4.7569444444444442E-2</v>
      </c>
      <c r="AN360" s="267">
        <v>1.1120129870129891</v>
      </c>
      <c r="AO360" s="271">
        <v>1.2476041666666715E-2</v>
      </c>
      <c r="AP360" s="270">
        <v>1.1333746898263122</v>
      </c>
      <c r="AQ360" s="271">
        <v>6.5334929546455367E-2</v>
      </c>
      <c r="AR360" s="269">
        <v>1.158569663553485</v>
      </c>
      <c r="AS360" s="153">
        <v>6.0092592592592593E-2</v>
      </c>
      <c r="AT360" s="118">
        <v>1.4434250764525991</v>
      </c>
      <c r="AU360" s="154">
        <v>5.1574074074074078E-2</v>
      </c>
      <c r="AV360" s="118">
        <v>1.1772787318361955</v>
      </c>
      <c r="AW360" s="155">
        <v>1.480516975308642E-2</v>
      </c>
      <c r="AX360" s="120">
        <v>1.3358977929401934</v>
      </c>
      <c r="AY360" s="117"/>
      <c r="AZ360" s="118"/>
      <c r="BA360" s="119"/>
      <c r="BB360" s="118"/>
      <c r="BC360" s="119"/>
      <c r="BD360" s="125"/>
      <c r="BE360" s="117"/>
      <c r="BF360" s="118"/>
      <c r="BG360" s="119">
        <v>8.233796296296296E-2</v>
      </c>
      <c r="BH360" s="118">
        <v>1.2588922314634579</v>
      </c>
      <c r="BI360" s="119"/>
      <c r="BJ360" s="120"/>
      <c r="BK360" s="83"/>
    </row>
    <row r="361" spans="1:63" ht="15.6" customHeight="1" x14ac:dyDescent="0.3">
      <c r="A361" s="22"/>
      <c r="B361" s="32" t="s">
        <v>452</v>
      </c>
      <c r="C361" s="198" t="s">
        <v>451</v>
      </c>
      <c r="D361" s="196">
        <v>1983</v>
      </c>
      <c r="E361" s="304" t="s">
        <v>705</v>
      </c>
      <c r="F361" s="207">
        <v>1</v>
      </c>
      <c r="G361" s="301">
        <v>43965</v>
      </c>
      <c r="H361" s="63">
        <v>1.4488901068785971</v>
      </c>
      <c r="I361" s="63">
        <v>1.4488901068785971</v>
      </c>
      <c r="J361" s="291">
        <f t="shared" si="27"/>
        <v>8.0493894826588724E-2</v>
      </c>
      <c r="K361" s="292">
        <f t="shared" si="26"/>
        <v>0.59728388295118895</v>
      </c>
      <c r="L361" s="144"/>
      <c r="M361" s="390" t="s">
        <v>2212</v>
      </c>
      <c r="N361" s="63">
        <v>1.4488901068785971</v>
      </c>
      <c r="O361" s="178"/>
      <c r="P361" s="72"/>
      <c r="Q361" s="178">
        <v>1.6799884259259268E-2</v>
      </c>
      <c r="R361" s="86">
        <v>1.4010714285714294</v>
      </c>
      <c r="S361" s="178">
        <v>8.4189814814814801E-2</v>
      </c>
      <c r="T361" s="88">
        <v>1.5516211604095562</v>
      </c>
      <c r="U361" s="192"/>
      <c r="V361" s="72"/>
      <c r="W361" s="178"/>
      <c r="X361" s="72"/>
      <c r="Y361" s="178"/>
      <c r="Z361" s="72"/>
      <c r="AA361" s="178"/>
      <c r="AB361" s="88"/>
      <c r="AC361" s="176">
        <v>8.5023148148148153E-2</v>
      </c>
      <c r="AD361" s="71">
        <v>2.0485220301171223</v>
      </c>
      <c r="AE361" s="184"/>
      <c r="AF361" s="71"/>
      <c r="AG361" s="179">
        <v>1.7875810185185137E-2</v>
      </c>
      <c r="AH361" s="72">
        <v>1.7077477636860263</v>
      </c>
      <c r="AI361" s="179">
        <v>7.6134259259259318E-2</v>
      </c>
      <c r="AJ361" s="88">
        <v>1.4384430352066488</v>
      </c>
      <c r="AK361" s="266"/>
      <c r="AL361" s="267"/>
      <c r="AM361" s="271">
        <v>6.0960648148148056E-2</v>
      </c>
      <c r="AN361" s="267">
        <v>1.4250541125541132</v>
      </c>
      <c r="AO361" s="271">
        <v>1.6238425925925924E-2</v>
      </c>
      <c r="AP361" s="270">
        <v>1.47516507549313</v>
      </c>
      <c r="AQ361" s="271">
        <v>8.8587962962963007E-2</v>
      </c>
      <c r="AR361" s="269">
        <v>1.5709104939328269</v>
      </c>
      <c r="AS361" s="153">
        <v>6.4791666666666664E-2</v>
      </c>
      <c r="AT361" s="118">
        <v>1.5562969140950789</v>
      </c>
      <c r="AU361" s="154">
        <v>6.6631944444444438E-2</v>
      </c>
      <c r="AV361" s="118">
        <v>1.5210039630118888</v>
      </c>
      <c r="AW361" s="155">
        <v>1.6672067901234568E-2</v>
      </c>
      <c r="AX361" s="120">
        <v>1.5043514586089257</v>
      </c>
      <c r="AY361" s="117"/>
      <c r="AZ361" s="118"/>
      <c r="BA361" s="119"/>
      <c r="BB361" s="118"/>
      <c r="BC361" s="119"/>
      <c r="BD361" s="125"/>
      <c r="BE361" s="117"/>
      <c r="BF361" s="118"/>
      <c r="BG361" s="119"/>
      <c r="BH361" s="118"/>
      <c r="BI361" s="119"/>
      <c r="BJ361" s="120"/>
      <c r="BK361" s="83"/>
    </row>
    <row r="362" spans="1:63" s="143" customFormat="1" ht="15.6" customHeight="1" x14ac:dyDescent="0.3">
      <c r="B362" s="455" t="s">
        <v>2269</v>
      </c>
      <c r="C362" s="195" t="s">
        <v>2270</v>
      </c>
      <c r="D362" s="196">
        <v>1974</v>
      </c>
      <c r="E362" s="208" t="s">
        <v>2271</v>
      </c>
      <c r="F362" s="207">
        <v>1</v>
      </c>
      <c r="G362" s="303">
        <v>43964</v>
      </c>
      <c r="H362" s="72"/>
      <c r="I362" s="72"/>
      <c r="J362" s="437"/>
      <c r="K362" s="429">
        <v>0.60902777777777783</v>
      </c>
      <c r="L362" s="169"/>
      <c r="M362" s="390"/>
      <c r="N362" s="72"/>
      <c r="O362" s="178"/>
      <c r="P362" s="72"/>
      <c r="Q362" s="178"/>
      <c r="R362" s="72"/>
      <c r="S362" s="178"/>
      <c r="T362" s="88"/>
      <c r="U362" s="445"/>
      <c r="V362" s="178"/>
      <c r="W362" s="199"/>
      <c r="X362" s="178"/>
      <c r="Y362" s="199"/>
      <c r="Z362" s="178"/>
      <c r="AA362" s="199"/>
      <c r="AB362" s="446"/>
      <c r="AC362" s="447"/>
      <c r="AD362" s="178"/>
      <c r="AE362" s="448"/>
      <c r="AF362" s="178"/>
      <c r="AG362" s="199"/>
      <c r="AH362" s="178"/>
      <c r="AI362" s="449"/>
      <c r="AJ362" s="446"/>
      <c r="AK362" s="272"/>
      <c r="AL362" s="268"/>
      <c r="AM362" s="270"/>
      <c r="AN362" s="268"/>
      <c r="AO362" s="270"/>
      <c r="AP362" s="271"/>
      <c r="AQ362" s="270"/>
      <c r="AR362" s="273"/>
      <c r="AS362" s="450"/>
      <c r="AT362" s="255"/>
      <c r="AU362" s="215"/>
      <c r="AV362" s="256"/>
      <c r="AW362" s="215"/>
      <c r="AX362" s="451"/>
      <c r="AY362" s="452"/>
      <c r="AZ362" s="216"/>
      <c r="BA362" s="215"/>
      <c r="BB362" s="216"/>
      <c r="BC362" s="215"/>
      <c r="BD362" s="453"/>
      <c r="BE362" s="452"/>
      <c r="BF362" s="216"/>
      <c r="BG362" s="215"/>
      <c r="BH362" s="216"/>
      <c r="BI362" s="215"/>
      <c r="BJ362" s="454"/>
      <c r="BK362" s="200"/>
    </row>
    <row r="363" spans="1:63" ht="15.6" customHeight="1" x14ac:dyDescent="0.3">
      <c r="B363" s="32" t="s">
        <v>1983</v>
      </c>
      <c r="C363" s="162" t="s">
        <v>1938</v>
      </c>
      <c r="D363" s="21">
        <v>1976</v>
      </c>
      <c r="E363" s="12" t="s">
        <v>2042</v>
      </c>
      <c r="F363" s="106"/>
      <c r="G363" s="299"/>
      <c r="H363" s="64">
        <v>1.2485612496574405</v>
      </c>
      <c r="I363" s="64">
        <f>(((H363-100%)*0.8))+100%</f>
        <v>1.1988489997259524</v>
      </c>
      <c r="J363" s="291">
        <f t="shared" si="27"/>
        <v>6.6602722206997353E-2</v>
      </c>
      <c r="K363" s="292">
        <f t="shared" si="26"/>
        <v>0.61117505557078033</v>
      </c>
      <c r="L363" s="50"/>
      <c r="M363" s="390" t="s">
        <v>2213</v>
      </c>
      <c r="N363" s="64">
        <v>1.2485612496574405</v>
      </c>
      <c r="O363" s="178"/>
      <c r="P363" s="72"/>
      <c r="Q363" s="178"/>
      <c r="R363" s="72"/>
      <c r="S363" s="178"/>
      <c r="T363" s="88"/>
      <c r="U363" s="387"/>
      <c r="V363" s="179"/>
      <c r="W363" s="54"/>
      <c r="X363" s="179"/>
      <c r="Y363" s="54"/>
      <c r="Z363" s="179"/>
      <c r="AA363" s="54"/>
      <c r="AB363" s="230"/>
      <c r="AC363" s="231"/>
      <c r="AD363" s="179"/>
      <c r="AE363" s="56"/>
      <c r="AF363" s="179"/>
      <c r="AG363" s="54"/>
      <c r="AH363" s="179"/>
      <c r="AI363" s="232"/>
      <c r="AJ363" s="230"/>
      <c r="AK363" s="272"/>
      <c r="AL363" s="268"/>
      <c r="AM363" s="270"/>
      <c r="AN363" s="268"/>
      <c r="AO363" s="270"/>
      <c r="AP363" s="271"/>
      <c r="AQ363" s="270"/>
      <c r="AR363" s="273"/>
      <c r="AS363" s="233"/>
      <c r="AT363" s="45"/>
      <c r="AU363" s="61"/>
      <c r="AV363" s="46"/>
      <c r="AW363" s="61"/>
      <c r="AX363" s="234"/>
      <c r="AY363" s="235"/>
      <c r="AZ363" s="16"/>
      <c r="BA363" s="61"/>
      <c r="BB363" s="16"/>
      <c r="BC363" s="61"/>
      <c r="BD363" s="236"/>
      <c r="BE363" s="235"/>
      <c r="BF363" s="16"/>
      <c r="BG363" s="61"/>
      <c r="BH363" s="16"/>
      <c r="BI363" s="61"/>
      <c r="BJ363" s="237"/>
      <c r="BK363" s="47"/>
    </row>
    <row r="364" spans="1:63" ht="15.6" customHeight="1" x14ac:dyDescent="0.3">
      <c r="B364" s="32" t="s">
        <v>456</v>
      </c>
      <c r="C364" s="9" t="s">
        <v>455</v>
      </c>
      <c r="D364" s="21">
        <v>1983</v>
      </c>
      <c r="E364" s="12" t="s">
        <v>1112</v>
      </c>
      <c r="F364" s="106"/>
      <c r="G364" s="298"/>
      <c r="H364" s="64">
        <v>1.4747162022703819</v>
      </c>
      <c r="I364" s="64">
        <f>(((H364-100%)*0.8))+100%</f>
        <v>1.3797729618163055</v>
      </c>
      <c r="J364" s="291">
        <f t="shared" si="27"/>
        <v>7.6654053434239186E-2</v>
      </c>
      <c r="K364" s="292">
        <f t="shared" si="26"/>
        <v>0.60112372434353856</v>
      </c>
      <c r="L364" s="144"/>
      <c r="M364" s="390"/>
      <c r="N364" s="72"/>
      <c r="O364" s="178"/>
      <c r="P364" s="72"/>
      <c r="Q364" s="178"/>
      <c r="R364" s="72"/>
      <c r="S364" s="178"/>
      <c r="T364" s="88"/>
      <c r="U364" s="192"/>
      <c r="V364" s="72"/>
      <c r="W364" s="178"/>
      <c r="X364" s="72"/>
      <c r="Y364" s="178"/>
      <c r="Z364" s="72"/>
      <c r="AA364" s="178"/>
      <c r="AB364" s="88"/>
      <c r="AC364" s="176"/>
      <c r="AD364" s="71"/>
      <c r="AE364" s="184"/>
      <c r="AF364" s="71"/>
      <c r="AG364" s="179"/>
      <c r="AH364" s="71"/>
      <c r="AI364" s="179"/>
      <c r="AJ364" s="82"/>
      <c r="AK364" s="266" t="s">
        <v>1203</v>
      </c>
      <c r="AL364" s="267">
        <v>1.4747162022703819</v>
      </c>
      <c r="AM364" s="271"/>
      <c r="AN364" s="267"/>
      <c r="AO364" s="271"/>
      <c r="AP364" s="270"/>
      <c r="AQ364" s="271"/>
      <c r="AR364" s="269"/>
      <c r="AS364" s="153"/>
      <c r="AT364" s="118"/>
      <c r="AU364" s="154" t="s">
        <v>589</v>
      </c>
      <c r="AV364" s="118"/>
      <c r="AW364" s="155"/>
      <c r="AX364" s="120"/>
      <c r="AY364" s="117"/>
      <c r="AZ364" s="118"/>
      <c r="BA364" s="119">
        <v>6.0740740740740741E-2</v>
      </c>
      <c r="BB364" s="118">
        <v>1.3709508881922676</v>
      </c>
      <c r="BC364" s="119"/>
      <c r="BD364" s="125"/>
      <c r="BE364" s="117"/>
      <c r="BF364" s="118"/>
      <c r="BG364" s="119"/>
      <c r="BH364" s="118"/>
      <c r="BI364" s="119"/>
      <c r="BJ364" s="120"/>
      <c r="BK364" s="83"/>
    </row>
    <row r="365" spans="1:63" ht="15.6" customHeight="1" x14ac:dyDescent="0.3">
      <c r="B365" s="32" t="s">
        <v>1303</v>
      </c>
      <c r="C365" s="38" t="s">
        <v>1288</v>
      </c>
      <c r="D365" s="21">
        <v>1977</v>
      </c>
      <c r="E365" s="12" t="s">
        <v>1905</v>
      </c>
      <c r="F365" s="106"/>
      <c r="G365" s="298"/>
      <c r="H365" s="63">
        <v>1.2087109768378657</v>
      </c>
      <c r="I365" s="63">
        <v>1.2087109768378657</v>
      </c>
      <c r="J365" s="291">
        <f t="shared" si="27"/>
        <v>6.7150609824325871E-2</v>
      </c>
      <c r="K365" s="292">
        <f t="shared" si="26"/>
        <v>0.61062716795345184</v>
      </c>
      <c r="L365" s="144"/>
      <c r="M365" s="390"/>
      <c r="N365" s="72"/>
      <c r="O365" s="178"/>
      <c r="P365" s="72"/>
      <c r="Q365" s="178"/>
      <c r="R365" s="72"/>
      <c r="S365" s="178"/>
      <c r="T365" s="88"/>
      <c r="U365" s="192"/>
      <c r="V365" s="72"/>
      <c r="W365" s="178">
        <v>5.5567129629629619E-2</v>
      </c>
      <c r="X365" s="63">
        <v>1.2087109768378657</v>
      </c>
      <c r="Y365" s="178"/>
      <c r="Z365" s="72"/>
      <c r="AA365" s="178"/>
      <c r="AB365" s="88"/>
      <c r="AC365" s="176"/>
      <c r="AD365" s="71"/>
      <c r="AE365" s="184">
        <v>5.2800925925925925E-2</v>
      </c>
      <c r="AF365" s="72">
        <v>1.2457673402512288</v>
      </c>
      <c r="AG365" s="179">
        <v>1.4669907407407368E-2</v>
      </c>
      <c r="AH365" s="71">
        <v>1.4014750273665171</v>
      </c>
      <c r="AI365" s="179"/>
      <c r="AJ365" s="82"/>
      <c r="AK365" s="266"/>
      <c r="AL365" s="267"/>
      <c r="AM365" s="271"/>
      <c r="AN365" s="267"/>
      <c r="AO365" s="271"/>
      <c r="AP365" s="270"/>
      <c r="AQ365" s="271"/>
      <c r="AR365" s="269"/>
      <c r="AS365" s="153"/>
      <c r="AT365" s="118"/>
      <c r="AU365" s="154"/>
      <c r="AV365" s="118"/>
      <c r="AW365" s="155"/>
      <c r="AX365" s="120"/>
      <c r="AY365" s="117"/>
      <c r="AZ365" s="118"/>
      <c r="BA365" s="119"/>
      <c r="BB365" s="118"/>
      <c r="BC365" s="119"/>
      <c r="BD365" s="125"/>
      <c r="BE365" s="117"/>
      <c r="BF365" s="118"/>
      <c r="BG365" s="119"/>
      <c r="BH365" s="118"/>
      <c r="BI365" s="119"/>
      <c r="BJ365" s="120"/>
      <c r="BK365" s="83"/>
    </row>
    <row r="366" spans="1:63" ht="15.6" customHeight="1" x14ac:dyDescent="0.3">
      <c r="B366" s="32" t="s">
        <v>1355</v>
      </c>
      <c r="C366" s="38" t="s">
        <v>1321</v>
      </c>
      <c r="D366" s="21">
        <v>1959</v>
      </c>
      <c r="E366" s="12" t="s">
        <v>1386</v>
      </c>
      <c r="F366" s="141"/>
      <c r="G366" s="298"/>
      <c r="H366" s="63">
        <v>1.2258784160624652</v>
      </c>
      <c r="I366" s="63">
        <v>1.2258784160624652</v>
      </c>
      <c r="J366" s="291">
        <f t="shared" si="27"/>
        <v>6.8104356447914724E-2</v>
      </c>
      <c r="K366" s="292">
        <f t="shared" si="26"/>
        <v>0.60967342132986302</v>
      </c>
      <c r="L366" s="144"/>
      <c r="M366" s="390" t="s">
        <v>2214</v>
      </c>
      <c r="N366" s="72">
        <v>1.2567826801863526</v>
      </c>
      <c r="O366" s="178"/>
      <c r="P366" s="72"/>
      <c r="Q366" s="178"/>
      <c r="R366" s="72"/>
      <c r="S366" s="178"/>
      <c r="T366" s="88"/>
      <c r="U366" s="192"/>
      <c r="V366" s="72"/>
      <c r="W366" s="178"/>
      <c r="X366" s="72"/>
      <c r="Y366" s="178"/>
      <c r="Z366" s="72"/>
      <c r="AA366" s="178"/>
      <c r="AB366" s="88"/>
      <c r="AC366" s="176">
        <v>5.0879629629629629E-2</v>
      </c>
      <c r="AD366" s="63">
        <v>1.2258784160624652</v>
      </c>
      <c r="AE366" s="184"/>
      <c r="AF366" s="71"/>
      <c r="AG366" s="179"/>
      <c r="AH366" s="71"/>
      <c r="AI366" s="179"/>
      <c r="AJ366" s="82"/>
      <c r="AK366" s="266"/>
      <c r="AL366" s="267"/>
      <c r="AM366" s="271"/>
      <c r="AN366" s="267"/>
      <c r="AO366" s="271"/>
      <c r="AP366" s="270"/>
      <c r="AQ366" s="271"/>
      <c r="AR366" s="269"/>
      <c r="AS366" s="153"/>
      <c r="AT366" s="118"/>
      <c r="AU366" s="154"/>
      <c r="AV366" s="118"/>
      <c r="AW366" s="155"/>
      <c r="AX366" s="120"/>
      <c r="AY366" s="117"/>
      <c r="AZ366" s="118"/>
      <c r="BA366" s="119"/>
      <c r="BB366" s="118"/>
      <c r="BC366" s="119"/>
      <c r="BD366" s="125"/>
      <c r="BE366" s="117"/>
      <c r="BF366" s="118"/>
      <c r="BG366" s="119"/>
      <c r="BH366" s="118"/>
      <c r="BI366" s="119"/>
      <c r="BJ366" s="120"/>
      <c r="BK366" s="83"/>
    </row>
    <row r="367" spans="1:63" ht="15.6" customHeight="1" x14ac:dyDescent="0.3">
      <c r="B367" s="42" t="s">
        <v>882</v>
      </c>
      <c r="C367" s="38" t="s">
        <v>995</v>
      </c>
      <c r="D367" s="21">
        <v>1985</v>
      </c>
      <c r="E367" s="12" t="s">
        <v>1119</v>
      </c>
      <c r="F367" s="106"/>
      <c r="G367" s="298"/>
      <c r="H367" s="63">
        <v>1.010961907371883</v>
      </c>
      <c r="I367" s="63">
        <v>1.010961907371883</v>
      </c>
      <c r="J367" s="291">
        <f t="shared" si="27"/>
        <v>5.6164550409549048E-2</v>
      </c>
      <c r="K367" s="292">
        <f t="shared" si="26"/>
        <v>0.62161322736822866</v>
      </c>
      <c r="L367" s="144"/>
      <c r="M367" s="390" t="s">
        <v>2215</v>
      </c>
      <c r="N367" s="63">
        <v>1.010961907371883</v>
      </c>
      <c r="O367" s="178"/>
      <c r="P367" s="72"/>
      <c r="Q367" s="178"/>
      <c r="R367" s="72"/>
      <c r="S367" s="178"/>
      <c r="T367" s="88"/>
      <c r="U367" s="192" t="s">
        <v>1806</v>
      </c>
      <c r="V367" s="72">
        <v>1.1637393767705382</v>
      </c>
      <c r="W367" s="178"/>
      <c r="X367" s="72"/>
      <c r="Y367" s="178"/>
      <c r="Z367" s="72"/>
      <c r="AA367" s="178"/>
      <c r="AB367" s="88"/>
      <c r="AC367" s="176">
        <v>4.1828703703703701E-2</v>
      </c>
      <c r="AD367" s="72">
        <v>1.0078081427774679</v>
      </c>
      <c r="AE367" s="184"/>
      <c r="AF367" s="71"/>
      <c r="AG367" s="179"/>
      <c r="AH367" s="71"/>
      <c r="AI367" s="179"/>
      <c r="AJ367" s="82"/>
      <c r="AK367" s="266">
        <v>4.1388888888888892E-2</v>
      </c>
      <c r="AL367" s="267">
        <v>1</v>
      </c>
      <c r="AM367" s="271"/>
      <c r="AN367" s="267"/>
      <c r="AO367" s="271"/>
      <c r="AP367" s="270"/>
      <c r="AQ367" s="271"/>
      <c r="AR367" s="269"/>
      <c r="AS367" s="153"/>
      <c r="AT367" s="118"/>
      <c r="AU367" s="154"/>
      <c r="AV367" s="118"/>
      <c r="AW367" s="155"/>
      <c r="AX367" s="120"/>
      <c r="AY367" s="117"/>
      <c r="AZ367" s="118"/>
      <c r="BA367" s="119"/>
      <c r="BB367" s="118"/>
      <c r="BC367" s="119"/>
      <c r="BD367" s="125"/>
      <c r="BE367" s="117"/>
      <c r="BF367" s="118"/>
      <c r="BG367" s="119"/>
      <c r="BH367" s="118"/>
      <c r="BI367" s="119"/>
      <c r="BJ367" s="120"/>
      <c r="BK367" s="83"/>
    </row>
    <row r="368" spans="1:63" ht="15.6" customHeight="1" x14ac:dyDescent="0.3">
      <c r="B368" s="139" t="s">
        <v>1549</v>
      </c>
      <c r="C368" s="19" t="s">
        <v>1485</v>
      </c>
      <c r="D368" s="145">
        <v>1987</v>
      </c>
      <c r="E368" s="31" t="s">
        <v>1486</v>
      </c>
      <c r="F368" s="106"/>
      <c r="G368" s="298"/>
      <c r="H368" s="63">
        <v>1.380104138120033</v>
      </c>
      <c r="I368" s="63">
        <v>1.380104138120033</v>
      </c>
      <c r="J368" s="291">
        <f t="shared" si="27"/>
        <v>7.6672452117779608E-2</v>
      </c>
      <c r="K368" s="292">
        <f t="shared" si="26"/>
        <v>0.60110532565999808</v>
      </c>
      <c r="L368" s="169"/>
      <c r="M368" s="390" t="s">
        <v>2216</v>
      </c>
      <c r="N368" s="63">
        <v>1.380104138120033</v>
      </c>
      <c r="O368" s="178"/>
      <c r="P368" s="72"/>
      <c r="Q368" s="178"/>
      <c r="R368" s="72"/>
      <c r="S368" s="178"/>
      <c r="T368" s="88"/>
      <c r="U368" s="192"/>
      <c r="V368" s="72"/>
      <c r="W368" s="178"/>
      <c r="X368" s="72"/>
      <c r="Y368" s="178"/>
      <c r="Z368" s="72"/>
      <c r="AA368" s="178"/>
      <c r="AB368" s="88"/>
      <c r="AC368" s="176">
        <v>6.0914351851851851E-2</v>
      </c>
      <c r="AD368" s="72">
        <v>1.4676519799219185</v>
      </c>
      <c r="AE368" s="184"/>
      <c r="AF368" s="54"/>
      <c r="AG368" s="179"/>
      <c r="AH368" s="54"/>
      <c r="AI368" s="179"/>
      <c r="AJ368" s="67"/>
      <c r="AK368" s="266"/>
      <c r="AL368" s="267"/>
      <c r="AM368" s="271"/>
      <c r="AN368" s="267"/>
      <c r="AO368" s="271"/>
      <c r="AP368" s="270"/>
      <c r="AQ368" s="271"/>
      <c r="AR368" s="269"/>
      <c r="AS368" s="153"/>
      <c r="AT368" s="118"/>
      <c r="AU368" s="154"/>
      <c r="AV368" s="118"/>
      <c r="AW368" s="155"/>
      <c r="AX368" s="120"/>
      <c r="AY368" s="117"/>
      <c r="AZ368" s="118"/>
      <c r="BA368" s="119"/>
      <c r="BB368" s="118"/>
      <c r="BC368" s="119"/>
      <c r="BD368" s="125"/>
      <c r="BE368" s="117"/>
      <c r="BF368" s="118"/>
      <c r="BG368" s="119"/>
      <c r="BH368" s="118"/>
      <c r="BI368" s="119"/>
      <c r="BJ368" s="120"/>
      <c r="BK368" s="47"/>
    </row>
    <row r="369" spans="1:63" ht="15.6" customHeight="1" x14ac:dyDescent="0.3">
      <c r="B369" s="32" t="s">
        <v>458</v>
      </c>
      <c r="C369" s="9" t="s">
        <v>457</v>
      </c>
      <c r="D369" s="21"/>
      <c r="E369" s="24"/>
      <c r="F369" s="106"/>
      <c r="G369" s="298"/>
      <c r="H369" s="64">
        <v>1.0942554378137201</v>
      </c>
      <c r="I369" s="64">
        <f>(((H369-100%)*0.8))+100%</f>
        <v>1.075404350250976</v>
      </c>
      <c r="J369" s="291">
        <f t="shared" si="27"/>
        <v>5.9744686125054222E-2</v>
      </c>
      <c r="K369" s="292">
        <f t="shared" si="26"/>
        <v>0.61803309165272347</v>
      </c>
      <c r="L369" s="144"/>
      <c r="M369" s="390"/>
      <c r="N369" s="72"/>
      <c r="O369" s="178"/>
      <c r="P369" s="72"/>
      <c r="Q369" s="178"/>
      <c r="R369" s="72"/>
      <c r="S369" s="178"/>
      <c r="T369" s="88"/>
      <c r="U369" s="192"/>
      <c r="V369" s="72"/>
      <c r="W369" s="178"/>
      <c r="X369" s="72"/>
      <c r="Y369" s="178"/>
      <c r="Z369" s="72"/>
      <c r="AA369" s="178"/>
      <c r="AB369" s="88"/>
      <c r="AC369" s="176">
        <v>4.5416666666666668E-2</v>
      </c>
      <c r="AD369" s="64">
        <v>1.0942554378137201</v>
      </c>
      <c r="AE369" s="184"/>
      <c r="AF369" s="71"/>
      <c r="AG369" s="179"/>
      <c r="AH369" s="71"/>
      <c r="AI369" s="179"/>
      <c r="AJ369" s="82"/>
      <c r="AK369" s="266"/>
      <c r="AL369" s="267"/>
      <c r="AM369" s="271"/>
      <c r="AN369" s="267"/>
      <c r="AO369" s="271"/>
      <c r="AP369" s="270"/>
      <c r="AQ369" s="271"/>
      <c r="AR369" s="269"/>
      <c r="AS369" s="153"/>
      <c r="AT369" s="118"/>
      <c r="AU369" s="154"/>
      <c r="AV369" s="118"/>
      <c r="AW369" s="155"/>
      <c r="AX369" s="120"/>
      <c r="AY369" s="117"/>
      <c r="AZ369" s="118"/>
      <c r="BA369" s="119"/>
      <c r="BB369" s="118"/>
      <c r="BC369" s="119"/>
      <c r="BD369" s="125"/>
      <c r="BE369" s="117">
        <v>4.2685185185185187E-2</v>
      </c>
      <c r="BF369" s="118">
        <v>1.0005425935973957</v>
      </c>
      <c r="BG369" s="119"/>
      <c r="BH369" s="118"/>
      <c r="BI369" s="119"/>
      <c r="BJ369" s="120"/>
      <c r="BK369" s="83"/>
    </row>
    <row r="370" spans="1:63" ht="15.6" customHeight="1" x14ac:dyDescent="0.3">
      <c r="B370" s="32" t="s">
        <v>1679</v>
      </c>
      <c r="C370" s="162" t="s">
        <v>1635</v>
      </c>
      <c r="D370" s="145">
        <v>1992</v>
      </c>
      <c r="E370" s="227" t="s">
        <v>1650</v>
      </c>
      <c r="F370" s="106"/>
      <c r="G370" s="298"/>
      <c r="H370" s="64">
        <v>2.141643059490085</v>
      </c>
      <c r="I370" s="64">
        <f>(((H370-100%)*0.8))+100%</f>
        <v>1.913314447592068</v>
      </c>
      <c r="J370" s="291">
        <f t="shared" si="27"/>
        <v>0.10629524708844822</v>
      </c>
      <c r="K370" s="423">
        <v>0.58351851851851855</v>
      </c>
      <c r="L370" s="50"/>
      <c r="M370" s="390"/>
      <c r="N370" s="72"/>
      <c r="O370" s="178"/>
      <c r="P370" s="72"/>
      <c r="Q370" s="178"/>
      <c r="R370" s="72"/>
      <c r="S370" s="178"/>
      <c r="T370" s="88"/>
      <c r="U370" s="191" t="s">
        <v>1826</v>
      </c>
      <c r="V370" s="64">
        <v>2.141643059490085</v>
      </c>
      <c r="W370" s="179"/>
      <c r="X370" s="71"/>
      <c r="Y370" s="179"/>
      <c r="Z370" s="54"/>
      <c r="AA370" s="179"/>
      <c r="AB370" s="70"/>
      <c r="AC370" s="176"/>
      <c r="AD370" s="54"/>
      <c r="AE370" s="184"/>
      <c r="AF370" s="54"/>
      <c r="AG370" s="179"/>
      <c r="AH370" s="54"/>
      <c r="AI370" s="179"/>
      <c r="AJ370" s="67"/>
      <c r="AK370" s="266"/>
      <c r="AL370" s="267"/>
      <c r="AM370" s="271"/>
      <c r="AN370" s="267"/>
      <c r="AO370" s="271"/>
      <c r="AP370" s="270"/>
      <c r="AQ370" s="271"/>
      <c r="AR370" s="269"/>
      <c r="AS370" s="153"/>
      <c r="AT370" s="118"/>
      <c r="AU370" s="154"/>
      <c r="AV370" s="118"/>
      <c r="AW370" s="155"/>
      <c r="AX370" s="120"/>
      <c r="AY370" s="165"/>
      <c r="AZ370" s="61"/>
      <c r="BA370" s="16"/>
      <c r="BB370" s="61"/>
      <c r="BC370" s="16"/>
      <c r="BD370" s="167"/>
      <c r="BE370" s="165"/>
      <c r="BF370" s="61"/>
      <c r="BG370" s="16"/>
      <c r="BH370" s="61"/>
      <c r="BI370" s="16"/>
      <c r="BJ370" s="59"/>
      <c r="BK370" s="47"/>
    </row>
    <row r="371" spans="1:63" ht="15.6" customHeight="1" x14ac:dyDescent="0.3">
      <c r="B371" s="32" t="s">
        <v>470</v>
      </c>
      <c r="C371" s="162" t="s">
        <v>1848</v>
      </c>
      <c r="D371" s="21">
        <v>1970</v>
      </c>
      <c r="E371" s="31" t="s">
        <v>1849</v>
      </c>
      <c r="F371" s="106"/>
      <c r="G371" s="298"/>
      <c r="H371" s="64">
        <v>1.7766511372978901</v>
      </c>
      <c r="I371" s="64">
        <f>(((H371-100%)*0.8))+100%</f>
        <v>1.6213209098383121</v>
      </c>
      <c r="J371" s="291">
        <f t="shared" si="27"/>
        <v>9.0073383879906224E-2</v>
      </c>
      <c r="K371" s="292">
        <f t="shared" ref="K371:K388" si="28">$K$4-$J$4*(I371/$I$4)</f>
        <v>0.58770439389787144</v>
      </c>
      <c r="L371" s="50"/>
      <c r="M371" s="390" t="s">
        <v>2217</v>
      </c>
      <c r="N371" s="64">
        <v>1.7766511372978901</v>
      </c>
      <c r="O371" s="178"/>
      <c r="P371" s="72"/>
      <c r="Q371" s="178"/>
      <c r="R371" s="72"/>
      <c r="S371" s="178"/>
      <c r="T371" s="88"/>
      <c r="U371" s="191"/>
      <c r="V371" s="72"/>
      <c r="W371" s="179"/>
      <c r="X371" s="71"/>
      <c r="Y371" s="179"/>
      <c r="Z371" s="54"/>
      <c r="AA371" s="179"/>
      <c r="AB371" s="70"/>
      <c r="AC371" s="176"/>
      <c r="AD371" s="54"/>
      <c r="AE371" s="184"/>
      <c r="AF371" s="54"/>
      <c r="AG371" s="179"/>
      <c r="AH371" s="54"/>
      <c r="AI371" s="179"/>
      <c r="AJ371" s="67"/>
      <c r="AK371" s="266"/>
      <c r="AL371" s="267"/>
      <c r="AM371" s="271"/>
      <c r="AN371" s="267"/>
      <c r="AO371" s="271"/>
      <c r="AP371" s="270"/>
      <c r="AQ371" s="271"/>
      <c r="AR371" s="269"/>
      <c r="AS371" s="153"/>
      <c r="AT371" s="118"/>
      <c r="AU371" s="154"/>
      <c r="AV371" s="118"/>
      <c r="AW371" s="155"/>
      <c r="AX371" s="120"/>
      <c r="AY371" s="165"/>
      <c r="AZ371" s="61"/>
      <c r="BA371" s="16"/>
      <c r="BB371" s="61"/>
      <c r="BC371" s="16"/>
      <c r="BD371" s="167"/>
      <c r="BE371" s="165"/>
      <c r="BF371" s="61"/>
      <c r="BG371" s="16"/>
      <c r="BH371" s="61"/>
      <c r="BI371" s="16"/>
      <c r="BJ371" s="59"/>
      <c r="BK371" s="47"/>
    </row>
    <row r="372" spans="1:63" ht="15.6" customHeight="1" x14ac:dyDescent="0.3">
      <c r="B372" s="32" t="s">
        <v>1352</v>
      </c>
      <c r="C372" s="38" t="s">
        <v>1318</v>
      </c>
      <c r="D372" s="21">
        <v>1976</v>
      </c>
      <c r="E372" s="12" t="s">
        <v>1384</v>
      </c>
      <c r="F372" s="141"/>
      <c r="G372" s="298"/>
      <c r="H372" s="64">
        <v>1.1765197992191858</v>
      </c>
      <c r="I372" s="64">
        <f>(((H372-100%)*0.8))+100%</f>
        <v>1.1412158393753487</v>
      </c>
      <c r="J372" s="291">
        <f t="shared" si="27"/>
        <v>6.3400879965297141E-2</v>
      </c>
      <c r="K372" s="292">
        <f t="shared" si="28"/>
        <v>0.61437689781248062</v>
      </c>
      <c r="L372" s="144"/>
      <c r="M372" s="390"/>
      <c r="N372" s="72"/>
      <c r="O372" s="178"/>
      <c r="P372" s="72"/>
      <c r="Q372" s="178"/>
      <c r="R372" s="72"/>
      <c r="S372" s="178"/>
      <c r="T372" s="88"/>
      <c r="U372" s="192"/>
      <c r="V372" s="72"/>
      <c r="W372" s="178"/>
      <c r="X372" s="72"/>
      <c r="Y372" s="178"/>
      <c r="Z372" s="72"/>
      <c r="AA372" s="178"/>
      <c r="AB372" s="88"/>
      <c r="AC372" s="176">
        <v>4.8831018518518517E-2</v>
      </c>
      <c r="AD372" s="64">
        <v>1.1765197992191858</v>
      </c>
      <c r="AE372" s="184"/>
      <c r="AF372" s="71"/>
      <c r="AG372" s="179"/>
      <c r="AH372" s="71"/>
      <c r="AI372" s="179"/>
      <c r="AJ372" s="82"/>
      <c r="AK372" s="266"/>
      <c r="AL372" s="267"/>
      <c r="AM372" s="271"/>
      <c r="AN372" s="267"/>
      <c r="AO372" s="271"/>
      <c r="AP372" s="270"/>
      <c r="AQ372" s="271"/>
      <c r="AR372" s="269"/>
      <c r="AS372" s="153"/>
      <c r="AT372" s="118"/>
      <c r="AU372" s="154"/>
      <c r="AV372" s="118"/>
      <c r="AW372" s="155"/>
      <c r="AX372" s="120"/>
      <c r="AY372" s="117"/>
      <c r="AZ372" s="118"/>
      <c r="BA372" s="119"/>
      <c r="BB372" s="118"/>
      <c r="BC372" s="119"/>
      <c r="BD372" s="125"/>
      <c r="BE372" s="117"/>
      <c r="BF372" s="118"/>
      <c r="BG372" s="119"/>
      <c r="BH372" s="118"/>
      <c r="BI372" s="119"/>
      <c r="BJ372" s="120"/>
      <c r="BK372" s="83"/>
    </row>
    <row r="373" spans="1:63" ht="15.6" customHeight="1" x14ac:dyDescent="0.3">
      <c r="B373" s="32" t="s">
        <v>462</v>
      </c>
      <c r="C373" s="9" t="s">
        <v>461</v>
      </c>
      <c r="D373" s="21">
        <v>1973</v>
      </c>
      <c r="E373" s="12" t="s">
        <v>1766</v>
      </c>
      <c r="F373" s="106"/>
      <c r="G373" s="298"/>
      <c r="H373" s="64">
        <v>1.1472809667673729</v>
      </c>
      <c r="I373" s="64">
        <f>(((H373-100%)*0.8))+100%</f>
        <v>1.1178247734138984</v>
      </c>
      <c r="J373" s="291">
        <f t="shared" si="27"/>
        <v>6.2101376300772129E-2</v>
      </c>
      <c r="K373" s="292">
        <f t="shared" si="28"/>
        <v>0.61567640147700553</v>
      </c>
      <c r="L373" s="144"/>
      <c r="M373" s="390"/>
      <c r="N373" s="72"/>
      <c r="O373" s="178"/>
      <c r="P373" s="72"/>
      <c r="Q373" s="178"/>
      <c r="R373" s="72"/>
      <c r="S373" s="178"/>
      <c r="T373" s="88"/>
      <c r="U373" s="192"/>
      <c r="V373" s="72"/>
      <c r="W373" s="178">
        <v>5.2743055555555585E-2</v>
      </c>
      <c r="X373" s="64">
        <v>1.1472809667673729</v>
      </c>
      <c r="Y373" s="178"/>
      <c r="Z373" s="72"/>
      <c r="AA373" s="178"/>
      <c r="AB373" s="88"/>
      <c r="AC373" s="176"/>
      <c r="AD373" s="71"/>
      <c r="AE373" s="184"/>
      <c r="AF373" s="71"/>
      <c r="AG373" s="179"/>
      <c r="AH373" s="71"/>
      <c r="AI373" s="179"/>
      <c r="AJ373" s="82"/>
      <c r="AK373" s="266"/>
      <c r="AL373" s="267"/>
      <c r="AM373" s="271"/>
      <c r="AN373" s="267"/>
      <c r="AO373" s="271"/>
      <c r="AP373" s="270"/>
      <c r="AQ373" s="271"/>
      <c r="AR373" s="269"/>
      <c r="AS373" s="153"/>
      <c r="AT373" s="118"/>
      <c r="AU373" s="154"/>
      <c r="AV373" s="118"/>
      <c r="AW373" s="155"/>
      <c r="AX373" s="120"/>
      <c r="AY373" s="117"/>
      <c r="AZ373" s="118"/>
      <c r="BA373" s="119">
        <v>5.0578703703703709E-2</v>
      </c>
      <c r="BB373" s="118">
        <v>1.1415882967607109</v>
      </c>
      <c r="BC373" s="119"/>
      <c r="BD373" s="125"/>
      <c r="BE373" s="117"/>
      <c r="BF373" s="118"/>
      <c r="BG373" s="119">
        <v>7.8981481481481486E-2</v>
      </c>
      <c r="BH373" s="118">
        <v>1.2075738807290748</v>
      </c>
      <c r="BI373" s="119">
        <v>1.3946759259259261E-2</v>
      </c>
      <c r="BJ373" s="120">
        <v>1.2990046354522264</v>
      </c>
      <c r="BK373" s="83"/>
    </row>
    <row r="374" spans="1:63" ht="15.6" customHeight="1" x14ac:dyDescent="0.3">
      <c r="B374" s="32" t="s">
        <v>466</v>
      </c>
      <c r="C374" s="9" t="s">
        <v>465</v>
      </c>
      <c r="D374" s="21">
        <v>1971</v>
      </c>
      <c r="E374" s="24" t="s">
        <v>702</v>
      </c>
      <c r="F374" s="106"/>
      <c r="G374" s="298"/>
      <c r="H374" s="63">
        <v>1.2059490084985836</v>
      </c>
      <c r="I374" s="63">
        <v>1.2059490084985836</v>
      </c>
      <c r="J374" s="291">
        <f t="shared" si="27"/>
        <v>6.6997167138810196E-2</v>
      </c>
      <c r="K374" s="292">
        <f t="shared" si="28"/>
        <v>0.61078061063896749</v>
      </c>
      <c r="L374" s="144"/>
      <c r="M374" s="390" t="s">
        <v>2218</v>
      </c>
      <c r="N374" s="72">
        <v>1.2173198136475747</v>
      </c>
      <c r="O374" s="178"/>
      <c r="P374" s="72"/>
      <c r="Q374" s="178"/>
      <c r="R374" s="72"/>
      <c r="S374" s="178"/>
      <c r="T374" s="88"/>
      <c r="U374" s="192" t="s">
        <v>1807</v>
      </c>
      <c r="V374" s="63">
        <v>1.2059490084985836</v>
      </c>
      <c r="W374" s="178"/>
      <c r="X374" s="72"/>
      <c r="Y374" s="178">
        <v>1.2702314814814764E-2</v>
      </c>
      <c r="Z374" s="72">
        <v>1.1395996012626555</v>
      </c>
      <c r="AA374" s="178"/>
      <c r="AB374" s="88"/>
      <c r="AC374" s="176">
        <v>4.8472222222222222E-2</v>
      </c>
      <c r="AD374" s="72">
        <v>1.1678750697155607</v>
      </c>
      <c r="AE374" s="184"/>
      <c r="AF374" s="71"/>
      <c r="AG374" s="179">
        <v>1.2751967592592561E-2</v>
      </c>
      <c r="AH374" s="71">
        <v>1.2182465529251807</v>
      </c>
      <c r="AI374" s="179">
        <v>5.9143518518518512E-2</v>
      </c>
      <c r="AJ374" s="88">
        <v>1.1174283839930024</v>
      </c>
      <c r="AK374" s="266"/>
      <c r="AL374" s="267"/>
      <c r="AM374" s="271"/>
      <c r="AN374" s="267"/>
      <c r="AO374" s="271">
        <v>1.2227777777777837E-2</v>
      </c>
      <c r="AP374" s="270">
        <v>1.1108213820078332</v>
      </c>
      <c r="AQ374" s="271"/>
      <c r="AR374" s="269"/>
      <c r="AS374" s="153">
        <v>5.1562500000000004E-2</v>
      </c>
      <c r="AT374" s="118">
        <v>1.238532110091743</v>
      </c>
      <c r="AU374" s="154"/>
      <c r="AV374" s="118"/>
      <c r="AW374" s="155">
        <v>1.3255787037037038E-2</v>
      </c>
      <c r="AX374" s="120">
        <v>1.1960941307526283</v>
      </c>
      <c r="AY374" s="117">
        <v>6.0092592592592593E-2</v>
      </c>
      <c r="AZ374" s="118">
        <v>1.3863818424566088</v>
      </c>
      <c r="BA374" s="119"/>
      <c r="BB374" s="118"/>
      <c r="BC374" s="119">
        <v>1.3796682098765431E-2</v>
      </c>
      <c r="BD374" s="125">
        <v>1.246114711826608</v>
      </c>
      <c r="BE374" s="117">
        <v>4.5717592592592594E-2</v>
      </c>
      <c r="BF374" s="118">
        <v>1.0716223548562129</v>
      </c>
      <c r="BG374" s="119">
        <v>7.3240740740740731E-2</v>
      </c>
      <c r="BH374" s="118">
        <v>1.1198018049902672</v>
      </c>
      <c r="BI374" s="119">
        <v>1.3510802469135802E-2</v>
      </c>
      <c r="BJ374" s="120">
        <v>1.2583995113011608</v>
      </c>
      <c r="BK374" s="83"/>
    </row>
    <row r="375" spans="1:63" ht="15.6" customHeight="1" x14ac:dyDescent="0.3">
      <c r="B375" s="42" t="s">
        <v>943</v>
      </c>
      <c r="C375" s="38" t="s">
        <v>1054</v>
      </c>
      <c r="D375" s="21">
        <v>1974</v>
      </c>
      <c r="E375" s="12" t="s">
        <v>1116</v>
      </c>
      <c r="F375" s="106"/>
      <c r="G375" s="298"/>
      <c r="H375" s="63">
        <v>1.6346258874931734</v>
      </c>
      <c r="I375" s="63">
        <v>1.6346258874931734</v>
      </c>
      <c r="J375" s="291">
        <f t="shared" si="27"/>
        <v>9.0812549305176293E-2</v>
      </c>
      <c r="K375" s="292">
        <f t="shared" si="28"/>
        <v>0.58696522847260146</v>
      </c>
      <c r="L375" s="144"/>
      <c r="M375" s="390"/>
      <c r="N375" s="72"/>
      <c r="O375" s="178"/>
      <c r="P375" s="72"/>
      <c r="Q375" s="178"/>
      <c r="R375" s="72"/>
      <c r="S375" s="178"/>
      <c r="T375" s="88"/>
      <c r="U375" s="192"/>
      <c r="V375" s="72"/>
      <c r="W375" s="178">
        <v>8.1770833333333334E-2</v>
      </c>
      <c r="X375" s="72">
        <v>1.7787009063444121</v>
      </c>
      <c r="Y375" s="178"/>
      <c r="Z375" s="72"/>
      <c r="AA375" s="178"/>
      <c r="AB375" s="88"/>
      <c r="AC375" s="176"/>
      <c r="AD375" s="71"/>
      <c r="AE375" s="184">
        <v>6.9282407407407418E-2</v>
      </c>
      <c r="AF375" s="63">
        <v>1.6346258874931734</v>
      </c>
      <c r="AG375" s="179"/>
      <c r="AH375" s="71"/>
      <c r="AI375" s="179"/>
      <c r="AJ375" s="82"/>
      <c r="AK375" s="266"/>
      <c r="AL375" s="267"/>
      <c r="AM375" s="271">
        <v>5.875000000000008E-2</v>
      </c>
      <c r="AN375" s="267">
        <v>1.373376623376628</v>
      </c>
      <c r="AO375" s="271"/>
      <c r="AP375" s="270"/>
      <c r="AQ375" s="271"/>
      <c r="AR375" s="269"/>
      <c r="AS375" s="153"/>
      <c r="AT375" s="118"/>
      <c r="AU375" s="154"/>
      <c r="AV375" s="118"/>
      <c r="AW375" s="155"/>
      <c r="AX375" s="120"/>
      <c r="AY375" s="117"/>
      <c r="AZ375" s="118"/>
      <c r="BA375" s="119"/>
      <c r="BB375" s="118"/>
      <c r="BC375" s="119"/>
      <c r="BD375" s="125"/>
      <c r="BE375" s="117"/>
      <c r="BF375" s="118"/>
      <c r="BG375" s="119"/>
      <c r="BH375" s="118"/>
      <c r="BI375" s="119"/>
      <c r="BJ375" s="120"/>
      <c r="BK375" s="83"/>
    </row>
    <row r="376" spans="1:63" ht="15.6" customHeight="1" x14ac:dyDescent="0.3">
      <c r="B376" s="32" t="s">
        <v>2068</v>
      </c>
      <c r="C376" s="19" t="s">
        <v>2081</v>
      </c>
      <c r="D376" s="145">
        <v>1981</v>
      </c>
      <c r="E376" s="12"/>
      <c r="F376" s="106"/>
      <c r="G376" s="298"/>
      <c r="H376" s="64">
        <v>1.1895844022575701</v>
      </c>
      <c r="I376" s="64">
        <f>(((H376-100%)*0.8))+100%</f>
        <v>1.1516675218060561</v>
      </c>
      <c r="J376" s="291">
        <f t="shared" si="27"/>
        <v>6.3981528989225336E-2</v>
      </c>
      <c r="K376" s="292">
        <f t="shared" si="28"/>
        <v>0.61379624878855232</v>
      </c>
      <c r="L376" s="50"/>
      <c r="M376" s="390"/>
      <c r="N376" s="72"/>
      <c r="O376" s="178">
        <v>5.366898148148147E-2</v>
      </c>
      <c r="P376" s="64">
        <v>1.1895844022575701</v>
      </c>
      <c r="Q376" s="178"/>
      <c r="R376" s="72"/>
      <c r="S376" s="178"/>
      <c r="T376" s="88"/>
      <c r="U376" s="191"/>
      <c r="V376" s="54"/>
      <c r="W376" s="179"/>
      <c r="X376" s="54"/>
      <c r="Y376" s="179"/>
      <c r="Z376" s="54"/>
      <c r="AA376" s="179"/>
      <c r="AB376" s="70"/>
      <c r="AC376" s="176"/>
      <c r="AD376" s="54"/>
      <c r="AE376" s="184"/>
      <c r="AF376" s="54"/>
      <c r="AG376" s="179"/>
      <c r="AH376" s="54"/>
      <c r="AI376" s="179"/>
      <c r="AJ376" s="67"/>
      <c r="AK376" s="266"/>
      <c r="AL376" s="267"/>
      <c r="AM376" s="271"/>
      <c r="AN376" s="267"/>
      <c r="AO376" s="271"/>
      <c r="AP376" s="270"/>
      <c r="AQ376" s="271"/>
      <c r="AR376" s="269"/>
      <c r="AS376" s="108"/>
      <c r="AT376" s="61"/>
      <c r="AU376" s="45"/>
      <c r="AV376" s="61"/>
      <c r="AW376" s="46"/>
      <c r="AX376" s="59"/>
      <c r="AY376" s="165"/>
      <c r="AZ376" s="61"/>
      <c r="BA376" s="16"/>
      <c r="BB376" s="61"/>
      <c r="BC376" s="16"/>
      <c r="BD376" s="167"/>
      <c r="BE376" s="165"/>
      <c r="BF376" s="61"/>
      <c r="BG376" s="16"/>
      <c r="BH376" s="61"/>
      <c r="BI376" s="16"/>
      <c r="BJ376" s="59"/>
      <c r="BK376" s="47"/>
    </row>
    <row r="377" spans="1:63" ht="15.6" customHeight="1" x14ac:dyDescent="0.3">
      <c r="B377" s="32" t="s">
        <v>1755</v>
      </c>
      <c r="C377" s="9" t="s">
        <v>467</v>
      </c>
      <c r="D377" s="21">
        <v>1982</v>
      </c>
      <c r="E377" s="24" t="s">
        <v>698</v>
      </c>
      <c r="F377" s="106"/>
      <c r="G377" s="300"/>
      <c r="H377" s="63">
        <v>1.544999999999997</v>
      </c>
      <c r="I377" s="63">
        <v>1.544999999999997</v>
      </c>
      <c r="J377" s="291">
        <f t="shared" si="27"/>
        <v>8.5833333333333164E-2</v>
      </c>
      <c r="K377" s="292">
        <f t="shared" si="28"/>
        <v>0.5919444444444445</v>
      </c>
      <c r="L377" s="144"/>
      <c r="M377" s="390" t="s">
        <v>2219</v>
      </c>
      <c r="N377" s="72">
        <v>1.5796108522882983</v>
      </c>
      <c r="O377" s="178">
        <v>6.5196759259259274E-2</v>
      </c>
      <c r="P377" s="86">
        <v>1.4451000513083665</v>
      </c>
      <c r="Q377" s="178">
        <v>1.8525694444444407E-2</v>
      </c>
      <c r="R377" s="63">
        <v>1.544999999999997</v>
      </c>
      <c r="S377" s="178">
        <v>9.9236111111110969E-2</v>
      </c>
      <c r="T377" s="88">
        <v>1.8289249146757653</v>
      </c>
      <c r="U377" s="192"/>
      <c r="V377" s="72"/>
      <c r="W377" s="179">
        <v>7.5787037037037042E-2</v>
      </c>
      <c r="X377" s="72">
        <v>1.6485397784491451</v>
      </c>
      <c r="Y377" s="178">
        <v>1.7529513888888903E-2</v>
      </c>
      <c r="Z377" s="72">
        <v>1.572676108988194</v>
      </c>
      <c r="AA377" s="178"/>
      <c r="AB377" s="88"/>
      <c r="AC377" s="176">
        <v>7.739583333333333E-2</v>
      </c>
      <c r="AD377" s="71">
        <v>1.8647518126045735</v>
      </c>
      <c r="AE377" s="184">
        <v>6.5752314814814819E-2</v>
      </c>
      <c r="AF377" s="72">
        <v>1.5513380666302568</v>
      </c>
      <c r="AG377" s="179"/>
      <c r="AH377" s="71"/>
      <c r="AI377" s="179"/>
      <c r="AJ377" s="82"/>
      <c r="AK377" s="266"/>
      <c r="AL377" s="267"/>
      <c r="AM377" s="271"/>
      <c r="AN377" s="267"/>
      <c r="AO377" s="271"/>
      <c r="AP377" s="270"/>
      <c r="AQ377" s="271"/>
      <c r="AR377" s="269"/>
      <c r="AS377" s="153">
        <v>6.7060185185185181E-2</v>
      </c>
      <c r="AT377" s="118">
        <v>1.6107867667500693</v>
      </c>
      <c r="AU377" s="154">
        <v>7.2303240740740737E-2</v>
      </c>
      <c r="AV377" s="118">
        <v>1.650462351387054</v>
      </c>
      <c r="AW377" s="155"/>
      <c r="AX377" s="120"/>
      <c r="AY377" s="117"/>
      <c r="AZ377" s="118"/>
      <c r="BA377" s="119"/>
      <c r="BB377" s="118"/>
      <c r="BC377" s="119"/>
      <c r="BD377" s="125"/>
      <c r="BE377" s="117"/>
      <c r="BF377" s="118"/>
      <c r="BG377" s="119"/>
      <c r="BH377" s="118"/>
      <c r="BI377" s="119"/>
      <c r="BJ377" s="120"/>
      <c r="BK377" s="83"/>
    </row>
    <row r="378" spans="1:63" ht="15.6" customHeight="1" x14ac:dyDescent="0.3">
      <c r="B378" s="32" t="s">
        <v>1756</v>
      </c>
      <c r="C378" s="9" t="s">
        <v>1733</v>
      </c>
      <c r="D378" s="21">
        <v>1978</v>
      </c>
      <c r="E378" s="9" t="s">
        <v>1766</v>
      </c>
      <c r="F378" s="106"/>
      <c r="G378" s="298"/>
      <c r="H378" s="64">
        <v>1.7912890231621368</v>
      </c>
      <c r="I378" s="64">
        <f t="shared" ref="I378:I383" si="29">(((H378-100%)*0.8))+100%</f>
        <v>1.6330312185297093</v>
      </c>
      <c r="J378" s="291">
        <f t="shared" si="27"/>
        <v>9.0723956584983848E-2</v>
      </c>
      <c r="K378" s="292">
        <f t="shared" si="28"/>
        <v>0.58705382119279381</v>
      </c>
      <c r="L378" s="50"/>
      <c r="M378" s="390"/>
      <c r="N378" s="72"/>
      <c r="O378" s="178"/>
      <c r="P378" s="72"/>
      <c r="Q378" s="178"/>
      <c r="R378" s="72"/>
      <c r="S378" s="178"/>
      <c r="T378" s="88"/>
      <c r="U378" s="191"/>
      <c r="V378" s="71"/>
      <c r="W378" s="179">
        <v>8.2349537037037068E-2</v>
      </c>
      <c r="X378" s="64">
        <v>1.7912890231621368</v>
      </c>
      <c r="Y378" s="179"/>
      <c r="Z378" s="54"/>
      <c r="AA378" s="179"/>
      <c r="AB378" s="70"/>
      <c r="AC378" s="176"/>
      <c r="AD378" s="54"/>
      <c r="AE378" s="184"/>
      <c r="AF378" s="54"/>
      <c r="AG378" s="179"/>
      <c r="AH378" s="54"/>
      <c r="AI378" s="179"/>
      <c r="AJ378" s="67"/>
      <c r="AK378" s="266"/>
      <c r="AL378" s="267"/>
      <c r="AM378" s="271"/>
      <c r="AN378" s="267"/>
      <c r="AO378" s="271"/>
      <c r="AP378" s="270"/>
      <c r="AQ378" s="271"/>
      <c r="AR378" s="269"/>
      <c r="AS378" s="108"/>
      <c r="AT378" s="61"/>
      <c r="AU378" s="45"/>
      <c r="AV378" s="61"/>
      <c r="AW378" s="46"/>
      <c r="AX378" s="59"/>
      <c r="AY378" s="165"/>
      <c r="AZ378" s="61"/>
      <c r="BA378" s="16"/>
      <c r="BB378" s="61"/>
      <c r="BC378" s="16"/>
      <c r="BD378" s="167"/>
      <c r="BE378" s="165"/>
      <c r="BF378" s="61"/>
      <c r="BG378" s="16"/>
      <c r="BH378" s="61"/>
      <c r="BI378" s="16"/>
      <c r="BJ378" s="59"/>
      <c r="BK378" s="47"/>
    </row>
    <row r="379" spans="1:63" ht="15.6" customHeight="1" x14ac:dyDescent="0.3">
      <c r="B379" s="32" t="s">
        <v>470</v>
      </c>
      <c r="C379" s="9" t="s">
        <v>469</v>
      </c>
      <c r="D379" s="21">
        <v>1970</v>
      </c>
      <c r="E379" s="12" t="s">
        <v>2008</v>
      </c>
      <c r="F379" s="106"/>
      <c r="G379" s="298"/>
      <c r="H379" s="64">
        <v>1.7766511372978901</v>
      </c>
      <c r="I379" s="64">
        <f t="shared" si="29"/>
        <v>1.6213209098383121</v>
      </c>
      <c r="J379" s="291">
        <f t="shared" si="27"/>
        <v>9.0073383879906224E-2</v>
      </c>
      <c r="K379" s="292">
        <f t="shared" si="28"/>
        <v>0.58770439389787144</v>
      </c>
      <c r="L379" s="144"/>
      <c r="M379" s="390" t="s">
        <v>2217</v>
      </c>
      <c r="N379" s="64">
        <v>1.7766511372978901</v>
      </c>
      <c r="O379" s="178"/>
      <c r="P379" s="72"/>
      <c r="Q379" s="178"/>
      <c r="R379" s="72"/>
      <c r="S379" s="178"/>
      <c r="T379" s="88"/>
      <c r="U379" s="192"/>
      <c r="V379" s="72"/>
      <c r="W379" s="178"/>
      <c r="X379" s="72"/>
      <c r="Y379" s="178"/>
      <c r="Z379" s="72"/>
      <c r="AA379" s="178"/>
      <c r="AB379" s="88"/>
      <c r="AC379" s="176"/>
      <c r="AD379" s="71"/>
      <c r="AE379" s="184"/>
      <c r="AF379" s="71"/>
      <c r="AG379" s="179"/>
      <c r="AH379" s="71"/>
      <c r="AI379" s="179"/>
      <c r="AJ379" s="82"/>
      <c r="AK379" s="266"/>
      <c r="AL379" s="267"/>
      <c r="AM379" s="271"/>
      <c r="AN379" s="267"/>
      <c r="AO379" s="271"/>
      <c r="AP379" s="270"/>
      <c r="AQ379" s="271"/>
      <c r="AR379" s="269"/>
      <c r="AS379" s="153"/>
      <c r="AT379" s="118"/>
      <c r="AU379" s="154"/>
      <c r="AV379" s="118"/>
      <c r="AW379" s="155"/>
      <c r="AX379" s="120"/>
      <c r="AY379" s="117"/>
      <c r="AZ379" s="118"/>
      <c r="BA379" s="119"/>
      <c r="BB379" s="118"/>
      <c r="BC379" s="119"/>
      <c r="BD379" s="125"/>
      <c r="BE379" s="117"/>
      <c r="BF379" s="118"/>
      <c r="BG379" s="119"/>
      <c r="BH379" s="118"/>
      <c r="BI379" s="119">
        <v>1.9335262345679009E-2</v>
      </c>
      <c r="BJ379" s="120">
        <v>1.800891156707032</v>
      </c>
      <c r="BK379" s="83"/>
    </row>
    <row r="380" spans="1:63" ht="15.6" customHeight="1" x14ac:dyDescent="0.3">
      <c r="A380" s="22"/>
      <c r="B380" s="32" t="s">
        <v>1255</v>
      </c>
      <c r="C380" s="9" t="s">
        <v>1256</v>
      </c>
      <c r="D380" s="21">
        <v>1976</v>
      </c>
      <c r="E380" s="24"/>
      <c r="F380" s="106"/>
      <c r="G380" s="298"/>
      <c r="H380" s="64">
        <v>1.3872731248633277</v>
      </c>
      <c r="I380" s="64">
        <f t="shared" si="29"/>
        <v>1.3098184998906621</v>
      </c>
      <c r="J380" s="291">
        <f t="shared" si="27"/>
        <v>7.2767694438370112E-2</v>
      </c>
      <c r="K380" s="292">
        <f t="shared" si="28"/>
        <v>0.60501008333940764</v>
      </c>
      <c r="L380" s="144"/>
      <c r="M380" s="390"/>
      <c r="N380" s="72"/>
      <c r="O380" s="178"/>
      <c r="P380" s="72"/>
      <c r="Q380" s="178"/>
      <c r="R380" s="72"/>
      <c r="S380" s="178"/>
      <c r="T380" s="88"/>
      <c r="U380" s="192"/>
      <c r="V380" s="72"/>
      <c r="W380" s="178"/>
      <c r="X380" s="72"/>
      <c r="Y380" s="178"/>
      <c r="Z380" s="72"/>
      <c r="AA380" s="178"/>
      <c r="AB380" s="88"/>
      <c r="AC380" s="176"/>
      <c r="AD380" s="71"/>
      <c r="AE380" s="184"/>
      <c r="AF380" s="71"/>
      <c r="AG380" s="179"/>
      <c r="AH380" s="71"/>
      <c r="AI380" s="179">
        <v>7.3425925925925895E-2</v>
      </c>
      <c r="AJ380" s="87">
        <v>1.3872731248633277</v>
      </c>
      <c r="AK380" s="266"/>
      <c r="AL380" s="267"/>
      <c r="AM380" s="271"/>
      <c r="AN380" s="267"/>
      <c r="AO380" s="271"/>
      <c r="AP380" s="270"/>
      <c r="AQ380" s="271"/>
      <c r="AR380" s="269"/>
      <c r="AS380" s="153"/>
      <c r="AT380" s="118"/>
      <c r="AU380" s="154"/>
      <c r="AV380" s="118"/>
      <c r="AW380" s="155"/>
      <c r="AX380" s="120"/>
      <c r="AY380" s="117"/>
      <c r="AZ380" s="118"/>
      <c r="BA380" s="119"/>
      <c r="BB380" s="118"/>
      <c r="BC380" s="119"/>
      <c r="BD380" s="125"/>
      <c r="BE380" s="117"/>
      <c r="BF380" s="118"/>
      <c r="BG380" s="119"/>
      <c r="BH380" s="118"/>
      <c r="BI380" s="119"/>
      <c r="BJ380" s="120"/>
      <c r="BK380" s="83"/>
    </row>
    <row r="381" spans="1:63" ht="15.6" customHeight="1" x14ac:dyDescent="0.3">
      <c r="B381" s="32" t="s">
        <v>1991</v>
      </c>
      <c r="C381" s="162" t="s">
        <v>1946</v>
      </c>
      <c r="D381" s="21">
        <v>1993</v>
      </c>
      <c r="E381" s="12" t="s">
        <v>705</v>
      </c>
      <c r="F381" s="106"/>
      <c r="G381" s="299"/>
      <c r="H381" s="64">
        <v>1.5160317895313788</v>
      </c>
      <c r="I381" s="64">
        <f t="shared" si="29"/>
        <v>1.412825431625103</v>
      </c>
      <c r="J381" s="291">
        <f t="shared" si="27"/>
        <v>7.8490301756950168E-2</v>
      </c>
      <c r="K381" s="292">
        <f t="shared" si="28"/>
        <v>0.59928747602082755</v>
      </c>
      <c r="L381" s="50"/>
      <c r="M381" s="390" t="s">
        <v>2220</v>
      </c>
      <c r="N381" s="64">
        <v>1.5160317895313788</v>
      </c>
      <c r="O381" s="178"/>
      <c r="P381" s="72"/>
      <c r="Q381" s="178"/>
      <c r="R381" s="72"/>
      <c r="S381" s="178"/>
      <c r="T381" s="88"/>
      <c r="U381" s="387"/>
      <c r="V381" s="179"/>
      <c r="W381" s="54"/>
      <c r="X381" s="179"/>
      <c r="Y381" s="54"/>
      <c r="Z381" s="179"/>
      <c r="AA381" s="54"/>
      <c r="AB381" s="230"/>
      <c r="AC381" s="231"/>
      <c r="AD381" s="179"/>
      <c r="AE381" s="56"/>
      <c r="AF381" s="179"/>
      <c r="AG381" s="54"/>
      <c r="AH381" s="179"/>
      <c r="AI381" s="232"/>
      <c r="AJ381" s="230"/>
      <c r="AK381" s="272"/>
      <c r="AL381" s="268"/>
      <c r="AM381" s="270"/>
      <c r="AN381" s="268"/>
      <c r="AO381" s="270"/>
      <c r="AP381" s="271"/>
      <c r="AQ381" s="270"/>
      <c r="AR381" s="273"/>
      <c r="AS381" s="233"/>
      <c r="AT381" s="45"/>
      <c r="AU381" s="61"/>
      <c r="AV381" s="46"/>
      <c r="AW381" s="61"/>
      <c r="AX381" s="234"/>
      <c r="AY381" s="235"/>
      <c r="AZ381" s="16"/>
      <c r="BA381" s="61"/>
      <c r="BB381" s="16"/>
      <c r="BC381" s="61"/>
      <c r="BD381" s="236"/>
      <c r="BE381" s="235"/>
      <c r="BF381" s="16"/>
      <c r="BG381" s="61"/>
      <c r="BH381" s="16"/>
      <c r="BI381" s="61"/>
      <c r="BJ381" s="237"/>
      <c r="BK381" s="47"/>
    </row>
    <row r="382" spans="1:63" ht="15.6" customHeight="1" x14ac:dyDescent="0.3">
      <c r="B382" s="32" t="s">
        <v>1304</v>
      </c>
      <c r="C382" s="38" t="s">
        <v>1289</v>
      </c>
      <c r="D382" s="21">
        <v>2000</v>
      </c>
      <c r="E382" s="12" t="s">
        <v>1290</v>
      </c>
      <c r="F382" s="106"/>
      <c r="G382" s="300"/>
      <c r="H382" s="64">
        <v>1.488803932277444</v>
      </c>
      <c r="I382" s="64">
        <f t="shared" si="29"/>
        <v>1.3910431458219552</v>
      </c>
      <c r="J382" s="291">
        <f t="shared" si="27"/>
        <v>7.72801747678864E-2</v>
      </c>
      <c r="K382" s="292">
        <f t="shared" si="28"/>
        <v>0.6004976030098913</v>
      </c>
      <c r="L382" s="144"/>
      <c r="M382" s="390"/>
      <c r="N382" s="72"/>
      <c r="O382" s="178"/>
      <c r="P382" s="72"/>
      <c r="Q382" s="178"/>
      <c r="R382" s="72"/>
      <c r="S382" s="178"/>
      <c r="T382" s="88"/>
      <c r="U382" s="192"/>
      <c r="V382" s="72"/>
      <c r="W382" s="178"/>
      <c r="X382" s="72"/>
      <c r="Y382" s="178"/>
      <c r="Z382" s="72"/>
      <c r="AA382" s="178"/>
      <c r="AB382" s="88"/>
      <c r="AC382" s="176"/>
      <c r="AD382" s="71"/>
      <c r="AE382" s="184">
        <v>6.3101851851851853E-2</v>
      </c>
      <c r="AF382" s="64">
        <v>1.488803932277444</v>
      </c>
      <c r="AG382" s="179"/>
      <c r="AH382" s="71"/>
      <c r="AI382" s="179"/>
      <c r="AJ382" s="82"/>
      <c r="AK382" s="266"/>
      <c r="AL382" s="267"/>
      <c r="AM382" s="271"/>
      <c r="AN382" s="267"/>
      <c r="AO382" s="271"/>
      <c r="AP382" s="270"/>
      <c r="AQ382" s="271"/>
      <c r="AR382" s="269"/>
      <c r="AS382" s="153"/>
      <c r="AT382" s="118"/>
      <c r="AU382" s="154"/>
      <c r="AV382" s="118"/>
      <c r="AW382" s="155"/>
      <c r="AX382" s="120"/>
      <c r="AY382" s="117"/>
      <c r="AZ382" s="118"/>
      <c r="BA382" s="119"/>
      <c r="BB382" s="118"/>
      <c r="BC382" s="119"/>
      <c r="BD382" s="125"/>
      <c r="BE382" s="117"/>
      <c r="BF382" s="118"/>
      <c r="BG382" s="119"/>
      <c r="BH382" s="118"/>
      <c r="BI382" s="119"/>
      <c r="BJ382" s="120"/>
      <c r="BK382" s="83"/>
    </row>
    <row r="383" spans="1:63" ht="15.6" customHeight="1" x14ac:dyDescent="0.3">
      <c r="B383" s="32" t="s">
        <v>1441</v>
      </c>
      <c r="C383" s="81" t="s">
        <v>1406</v>
      </c>
      <c r="D383" s="21"/>
      <c r="E383" s="225" t="s">
        <v>1432</v>
      </c>
      <c r="F383" s="106"/>
      <c r="G383" s="298"/>
      <c r="H383" s="64">
        <v>1.0631143643781999</v>
      </c>
      <c r="I383" s="64">
        <f t="shared" si="29"/>
        <v>1.05049149150256</v>
      </c>
      <c r="J383" s="291">
        <f t="shared" ref="J383:J414" si="30">$J$4*I383</f>
        <v>5.8360638416808885E-2</v>
      </c>
      <c r="K383" s="292">
        <f t="shared" si="28"/>
        <v>0.61941713936096887</v>
      </c>
      <c r="L383" s="144"/>
      <c r="M383" s="390"/>
      <c r="N383" s="72"/>
      <c r="O383" s="178"/>
      <c r="P383" s="72"/>
      <c r="Q383" s="178"/>
      <c r="R383" s="72"/>
      <c r="S383" s="178"/>
      <c r="T383" s="88"/>
      <c r="U383" s="192"/>
      <c r="V383" s="72"/>
      <c r="W383" s="178"/>
      <c r="X383" s="72"/>
      <c r="Y383" s="178"/>
      <c r="Z383" s="72"/>
      <c r="AA383" s="178"/>
      <c r="AB383" s="88"/>
      <c r="AC383" s="176"/>
      <c r="AD383" s="71"/>
      <c r="AE383" s="184"/>
      <c r="AF383" s="71"/>
      <c r="AG383" s="179">
        <v>1.1128124999999933E-2</v>
      </c>
      <c r="AH383" s="64">
        <v>1.0631143643781999</v>
      </c>
      <c r="AI383" s="179"/>
      <c r="AJ383" s="82"/>
      <c r="AK383" s="266"/>
      <c r="AL383" s="267"/>
      <c r="AM383" s="271"/>
      <c r="AN383" s="267"/>
      <c r="AO383" s="271"/>
      <c r="AP383" s="270"/>
      <c r="AQ383" s="271"/>
      <c r="AR383" s="269"/>
      <c r="AS383" s="153"/>
      <c r="AT383" s="118"/>
      <c r="AU383" s="154"/>
      <c r="AV383" s="118"/>
      <c r="AW383" s="155"/>
      <c r="AX383" s="120"/>
      <c r="AY383" s="117"/>
      <c r="AZ383" s="118"/>
      <c r="BA383" s="119"/>
      <c r="BB383" s="118"/>
      <c r="BC383" s="119"/>
      <c r="BD383" s="125"/>
      <c r="BE383" s="117"/>
      <c r="BF383" s="118"/>
      <c r="BG383" s="119"/>
      <c r="BH383" s="118"/>
      <c r="BI383" s="119"/>
      <c r="BJ383" s="120"/>
      <c r="BK383" s="83"/>
    </row>
    <row r="384" spans="1:63" ht="15.6" customHeight="1" x14ac:dyDescent="0.3">
      <c r="B384" s="32" t="s">
        <v>476</v>
      </c>
      <c r="C384" s="9" t="s">
        <v>475</v>
      </c>
      <c r="D384" s="21">
        <v>1977</v>
      </c>
      <c r="E384" s="12" t="s">
        <v>702</v>
      </c>
      <c r="F384" s="106"/>
      <c r="G384" s="298"/>
      <c r="H384" s="63">
        <v>1.1123069498069478</v>
      </c>
      <c r="I384" s="63">
        <v>1.1123069498069478</v>
      </c>
      <c r="J384" s="291">
        <f t="shared" si="30"/>
        <v>6.1794830544830426E-2</v>
      </c>
      <c r="K384" s="292">
        <f t="shared" si="28"/>
        <v>0.61598294723294722</v>
      </c>
      <c r="L384" s="144"/>
      <c r="M384" s="390" t="s">
        <v>2221</v>
      </c>
      <c r="N384" s="72">
        <v>1.4582077281446975</v>
      </c>
      <c r="O384" s="178"/>
      <c r="P384" s="72"/>
      <c r="Q384" s="178">
        <v>1.3337384259259233E-2</v>
      </c>
      <c r="R384" s="63">
        <v>1.1123069498069478</v>
      </c>
      <c r="S384" s="178"/>
      <c r="T384" s="88"/>
      <c r="U384" s="192"/>
      <c r="V384" s="72"/>
      <c r="W384" s="178"/>
      <c r="X384" s="72"/>
      <c r="Y384" s="178"/>
      <c r="Z384" s="72"/>
      <c r="AA384" s="178"/>
      <c r="AB384" s="88"/>
      <c r="AC384" s="176"/>
      <c r="AD384" s="71"/>
      <c r="AE384" s="184">
        <v>4.5069444444444447E-2</v>
      </c>
      <c r="AF384" s="72">
        <v>1.0633533588203168</v>
      </c>
      <c r="AG384" s="179">
        <v>1.3061805555555583E-2</v>
      </c>
      <c r="AH384" s="71">
        <v>1.2478466148453757</v>
      </c>
      <c r="AI384" s="179"/>
      <c r="AJ384" s="82"/>
      <c r="AK384" s="266" t="s">
        <v>1206</v>
      </c>
      <c r="AL384" s="267">
        <v>1.2912796697626416</v>
      </c>
      <c r="AM384" s="271">
        <v>4.6053240740740797E-2</v>
      </c>
      <c r="AN384" s="267">
        <v>1.0765692640692675</v>
      </c>
      <c r="AO384" s="271">
        <v>1.2653587962962898E-2</v>
      </c>
      <c r="AP384" s="270">
        <v>1.1495037220843665</v>
      </c>
      <c r="AQ384" s="271">
        <v>5.7604166666666679E-2</v>
      </c>
      <c r="AR384" s="269">
        <v>1.0214817779335872</v>
      </c>
      <c r="AS384" s="153"/>
      <c r="AT384" s="118"/>
      <c r="AU384" s="154"/>
      <c r="AV384" s="118"/>
      <c r="AW384" s="155">
        <v>2.0093171296296296E-2</v>
      </c>
      <c r="AX384" s="120">
        <v>1.8130439323261156</v>
      </c>
      <c r="AY384" s="117">
        <v>5.4016203703703712E-2</v>
      </c>
      <c r="AZ384" s="118">
        <v>1.2461949265687584</v>
      </c>
      <c r="BA384" s="119">
        <v>4.7962962962962964E-2</v>
      </c>
      <c r="BB384" s="118">
        <v>1.0825496342737724</v>
      </c>
      <c r="BC384" s="119">
        <v>1.3545524691358024E-2</v>
      </c>
      <c r="BD384" s="125">
        <v>1.2234302041954144</v>
      </c>
      <c r="BE384" s="117"/>
      <c r="BF384" s="118"/>
      <c r="BG384" s="119">
        <v>7.8530092592592596E-2</v>
      </c>
      <c r="BH384" s="118">
        <v>1.2006724473544508</v>
      </c>
      <c r="BI384" s="119">
        <v>1.3520833333333331E-2</v>
      </c>
      <c r="BJ384" s="120">
        <v>1.259333788494017</v>
      </c>
      <c r="BK384" s="83"/>
    </row>
    <row r="385" spans="1:68" ht="15.6" customHeight="1" x14ac:dyDescent="0.3">
      <c r="B385" s="139" t="s">
        <v>1561</v>
      </c>
      <c r="C385" s="19" t="s">
        <v>1504</v>
      </c>
      <c r="D385" s="145">
        <v>1995</v>
      </c>
      <c r="E385" s="31" t="s">
        <v>1400</v>
      </c>
      <c r="F385" s="106"/>
      <c r="G385" s="298"/>
      <c r="H385" s="64">
        <v>1.3541550474065811</v>
      </c>
      <c r="I385" s="64">
        <f>(((H385-100%)*0.8))+100%</f>
        <v>1.2833240379252648</v>
      </c>
      <c r="J385" s="291">
        <f t="shared" si="30"/>
        <v>7.1295779884736926E-2</v>
      </c>
      <c r="K385" s="292">
        <f t="shared" si="28"/>
        <v>0.6064819978930408</v>
      </c>
      <c r="L385" s="169"/>
      <c r="M385" s="390"/>
      <c r="N385" s="72"/>
      <c r="O385" s="178"/>
      <c r="P385" s="72"/>
      <c r="Q385" s="178"/>
      <c r="R385" s="72"/>
      <c r="S385" s="178"/>
      <c r="T385" s="88"/>
      <c r="U385" s="192"/>
      <c r="V385" s="72"/>
      <c r="W385" s="178"/>
      <c r="X385" s="72"/>
      <c r="Y385" s="178"/>
      <c r="Z385" s="72"/>
      <c r="AA385" s="178"/>
      <c r="AB385" s="88"/>
      <c r="AC385" s="176">
        <v>5.62037037037037E-2</v>
      </c>
      <c r="AD385" s="64">
        <v>1.3541550474065811</v>
      </c>
      <c r="AE385" s="184"/>
      <c r="AF385" s="54"/>
      <c r="AG385" s="179"/>
      <c r="AH385" s="54"/>
      <c r="AI385" s="179"/>
      <c r="AJ385" s="67"/>
      <c r="AK385" s="266"/>
      <c r="AL385" s="267"/>
      <c r="AM385" s="271"/>
      <c r="AN385" s="267"/>
      <c r="AO385" s="271"/>
      <c r="AP385" s="270"/>
      <c r="AQ385" s="271"/>
      <c r="AR385" s="269"/>
      <c r="AS385" s="153"/>
      <c r="AT385" s="118"/>
      <c r="AU385" s="154"/>
      <c r="AV385" s="118"/>
      <c r="AW385" s="155"/>
      <c r="AX385" s="120"/>
      <c r="AY385" s="117"/>
      <c r="AZ385" s="118"/>
      <c r="BA385" s="119"/>
      <c r="BB385" s="118"/>
      <c r="BC385" s="119"/>
      <c r="BD385" s="121"/>
      <c r="BE385" s="117"/>
      <c r="BF385" s="118"/>
      <c r="BG385" s="119"/>
      <c r="BH385" s="118"/>
      <c r="BI385" s="119"/>
      <c r="BJ385" s="120"/>
      <c r="BK385" s="47"/>
    </row>
    <row r="386" spans="1:68" ht="15.6" customHeight="1" x14ac:dyDescent="0.3">
      <c r="B386" s="32" t="s">
        <v>1442</v>
      </c>
      <c r="C386" s="81" t="s">
        <v>1407</v>
      </c>
      <c r="D386" s="21"/>
      <c r="E386" s="225"/>
      <c r="F386" s="106"/>
      <c r="G386" s="298"/>
      <c r="H386" s="64">
        <v>1.082917767777176</v>
      </c>
      <c r="I386" s="64">
        <f>(((H386-100%)*0.8))+100%</f>
        <v>1.0663342142217407</v>
      </c>
      <c r="J386" s="291">
        <f t="shared" si="30"/>
        <v>5.9240789678985592E-2</v>
      </c>
      <c r="K386" s="292">
        <f t="shared" si="28"/>
        <v>0.6185369880987921</v>
      </c>
      <c r="L386" s="144"/>
      <c r="M386" s="390"/>
      <c r="N386" s="72"/>
      <c r="O386" s="178"/>
      <c r="P386" s="72"/>
      <c r="Q386" s="178"/>
      <c r="R386" s="72"/>
      <c r="S386" s="178"/>
      <c r="T386" s="88"/>
      <c r="U386" s="192"/>
      <c r="V386" s="72"/>
      <c r="W386" s="178"/>
      <c r="X386" s="72"/>
      <c r="Y386" s="178"/>
      <c r="Z386" s="72"/>
      <c r="AA386" s="178"/>
      <c r="AB386" s="88"/>
      <c r="AC386" s="176"/>
      <c r="AD386" s="71"/>
      <c r="AE386" s="184"/>
      <c r="AF386" s="71"/>
      <c r="AG386" s="179">
        <v>1.1335416666666598E-2</v>
      </c>
      <c r="AH386" s="64">
        <v>1.082917767777176</v>
      </c>
      <c r="AI386" s="179"/>
      <c r="AJ386" s="82"/>
      <c r="AK386" s="266"/>
      <c r="AL386" s="267"/>
      <c r="AM386" s="271"/>
      <c r="AN386" s="267"/>
      <c r="AO386" s="271"/>
      <c r="AP386" s="270"/>
      <c r="AQ386" s="271"/>
      <c r="AR386" s="269"/>
      <c r="AS386" s="153"/>
      <c r="AT386" s="118"/>
      <c r="AU386" s="154"/>
      <c r="AV386" s="118"/>
      <c r="AW386" s="155"/>
      <c r="AX386" s="120"/>
      <c r="AY386" s="117"/>
      <c r="AZ386" s="118"/>
      <c r="BA386" s="119"/>
      <c r="BB386" s="118"/>
      <c r="BC386" s="119"/>
      <c r="BD386" s="121"/>
      <c r="BE386" s="117"/>
      <c r="BF386" s="118"/>
      <c r="BG386" s="119"/>
      <c r="BH386" s="118"/>
      <c r="BI386" s="119"/>
      <c r="BJ386" s="120"/>
      <c r="BK386" s="83"/>
    </row>
    <row r="387" spans="1:68" ht="15.6" customHeight="1" x14ac:dyDescent="0.3">
      <c r="B387" s="42" t="s">
        <v>948</v>
      </c>
      <c r="C387" s="38" t="s">
        <v>1059</v>
      </c>
      <c r="D387" s="21">
        <v>1978</v>
      </c>
      <c r="E387" s="12" t="s">
        <v>1147</v>
      </c>
      <c r="F387" s="106"/>
      <c r="G387" s="298"/>
      <c r="H387" s="63">
        <v>1.456776352481874</v>
      </c>
      <c r="I387" s="63">
        <v>1.456776352481874</v>
      </c>
      <c r="J387" s="291">
        <f t="shared" si="30"/>
        <v>8.0932019582326334E-2</v>
      </c>
      <c r="K387" s="292">
        <f t="shared" si="28"/>
        <v>0.59684575819545138</v>
      </c>
      <c r="L387" s="144"/>
      <c r="M387" s="390" t="s">
        <v>2222</v>
      </c>
      <c r="N387" s="72">
        <v>1.5061660728966844</v>
      </c>
      <c r="O387" s="178"/>
      <c r="P387" s="72"/>
      <c r="Q387" s="178"/>
      <c r="R387" s="72"/>
      <c r="S387" s="178"/>
      <c r="T387" s="88"/>
      <c r="U387" s="192"/>
      <c r="V387" s="72"/>
      <c r="W387" s="178"/>
      <c r="X387" s="72"/>
      <c r="Y387" s="178"/>
      <c r="Z387" s="72"/>
      <c r="AA387" s="178"/>
      <c r="AB387" s="88"/>
      <c r="AC387" s="176">
        <v>6.0462962962962961E-2</v>
      </c>
      <c r="AD387" s="63">
        <v>1.456776352481874</v>
      </c>
      <c r="AE387" s="184"/>
      <c r="AF387" s="71"/>
      <c r="AG387" s="179"/>
      <c r="AH387" s="71"/>
      <c r="AI387" s="179"/>
      <c r="AJ387" s="82"/>
      <c r="AK387" s="266" t="s">
        <v>1229</v>
      </c>
      <c r="AL387" s="267">
        <v>1.3609391124870998</v>
      </c>
      <c r="AM387" s="271"/>
      <c r="AN387" s="267"/>
      <c r="AO387" s="271"/>
      <c r="AP387" s="270"/>
      <c r="AQ387" s="271"/>
      <c r="AR387" s="269"/>
      <c r="AS387" s="153"/>
      <c r="AT387" s="118"/>
      <c r="AU387" s="154"/>
      <c r="AV387" s="118"/>
      <c r="AW387" s="155"/>
      <c r="AX387" s="120"/>
      <c r="AY387" s="117"/>
      <c r="AZ387" s="118"/>
      <c r="BA387" s="119"/>
      <c r="BB387" s="118"/>
      <c r="BC387" s="119"/>
      <c r="BD387" s="121"/>
      <c r="BE387" s="117"/>
      <c r="BF387" s="118"/>
      <c r="BG387" s="119"/>
      <c r="BH387" s="118"/>
      <c r="BI387" s="119"/>
      <c r="BJ387" s="120"/>
      <c r="BK387" s="83"/>
    </row>
    <row r="388" spans="1:68" ht="15.6" customHeight="1" x14ac:dyDescent="0.3">
      <c r="B388" s="42" t="s">
        <v>936</v>
      </c>
      <c r="C388" s="38" t="s">
        <v>1047</v>
      </c>
      <c r="D388" s="21"/>
      <c r="E388" s="12" t="s">
        <v>1147</v>
      </c>
      <c r="F388" s="106"/>
      <c r="G388" s="298"/>
      <c r="H388" s="64">
        <v>1.4651422197434467</v>
      </c>
      <c r="I388" s="64">
        <f>(((H388-100%)*0.8))+100%</f>
        <v>1.3721137757947575</v>
      </c>
      <c r="J388" s="291">
        <f t="shared" si="30"/>
        <v>7.6228543099708737E-2</v>
      </c>
      <c r="K388" s="292">
        <f t="shared" si="28"/>
        <v>0.60154923467806898</v>
      </c>
      <c r="L388" s="144"/>
      <c r="M388" s="390"/>
      <c r="N388" s="72"/>
      <c r="O388" s="178"/>
      <c r="P388" s="72"/>
      <c r="Q388" s="178"/>
      <c r="R388" s="72"/>
      <c r="S388" s="178"/>
      <c r="T388" s="88"/>
      <c r="U388" s="192"/>
      <c r="V388" s="72"/>
      <c r="W388" s="178"/>
      <c r="X388" s="72"/>
      <c r="Y388" s="178"/>
      <c r="Z388" s="72"/>
      <c r="AA388" s="178"/>
      <c r="AB388" s="88"/>
      <c r="AC388" s="176">
        <v>6.0810185185185182E-2</v>
      </c>
      <c r="AD388" s="64">
        <v>1.4651422197434467</v>
      </c>
      <c r="AE388" s="184"/>
      <c r="AF388" s="71"/>
      <c r="AG388" s="179"/>
      <c r="AH388" s="71"/>
      <c r="AI388" s="179"/>
      <c r="AJ388" s="82"/>
      <c r="AK388" s="266" t="s">
        <v>1226</v>
      </c>
      <c r="AL388" s="267">
        <v>1.3266253869969038</v>
      </c>
      <c r="AM388" s="271"/>
      <c r="AN388" s="267"/>
      <c r="AO388" s="271"/>
      <c r="AP388" s="270"/>
      <c r="AQ388" s="271"/>
      <c r="AR388" s="269"/>
      <c r="AS388" s="153"/>
      <c r="AT388" s="118"/>
      <c r="AU388" s="154"/>
      <c r="AV388" s="118"/>
      <c r="AW388" s="155"/>
      <c r="AX388" s="120"/>
      <c r="AY388" s="117"/>
      <c r="AZ388" s="118"/>
      <c r="BA388" s="119"/>
      <c r="BB388" s="118"/>
      <c r="BC388" s="119"/>
      <c r="BD388" s="121"/>
      <c r="BE388" s="117"/>
      <c r="BF388" s="118"/>
      <c r="BG388" s="119"/>
      <c r="BH388" s="118"/>
      <c r="BI388" s="119"/>
      <c r="BJ388" s="120"/>
      <c r="BK388" s="83"/>
    </row>
    <row r="389" spans="1:68" ht="15.6" customHeight="1" x14ac:dyDescent="0.3">
      <c r="B389" s="32" t="s">
        <v>1471</v>
      </c>
      <c r="C389" s="81" t="s">
        <v>1430</v>
      </c>
      <c r="D389" s="21"/>
      <c r="E389" s="225"/>
      <c r="F389" s="106"/>
      <c r="G389" s="298"/>
      <c r="H389" s="63">
        <v>1.9219185722253207</v>
      </c>
      <c r="I389" s="63">
        <v>1.9219185722253207</v>
      </c>
      <c r="J389" s="291">
        <f t="shared" si="30"/>
        <v>0.1067732540125178</v>
      </c>
      <c r="K389" s="423">
        <v>0.5835069444444444</v>
      </c>
      <c r="L389" s="144"/>
      <c r="M389" s="390"/>
      <c r="N389" s="72"/>
      <c r="O389" s="178"/>
      <c r="P389" s="72"/>
      <c r="Q389" s="178"/>
      <c r="R389" s="72"/>
      <c r="S389" s="178"/>
      <c r="T389" s="88"/>
      <c r="U389" s="192"/>
      <c r="V389" s="72"/>
      <c r="W389" s="178"/>
      <c r="X389" s="72"/>
      <c r="Y389" s="178"/>
      <c r="Z389" s="72"/>
      <c r="AA389" s="178"/>
      <c r="AB389" s="88"/>
      <c r="AC389" s="176">
        <v>7.9768518518518516E-2</v>
      </c>
      <c r="AD389" s="63">
        <v>1.9219185722253207</v>
      </c>
      <c r="AE389" s="184"/>
      <c r="AF389" s="71"/>
      <c r="AG389" s="179">
        <v>2.5075810185185232E-2</v>
      </c>
      <c r="AH389" s="72">
        <v>2.3955926093831397</v>
      </c>
      <c r="AI389" s="179"/>
      <c r="AJ389" s="82"/>
      <c r="AK389" s="266"/>
      <c r="AL389" s="267"/>
      <c r="AM389" s="271"/>
      <c r="AN389" s="267"/>
      <c r="AO389" s="271"/>
      <c r="AP389" s="270"/>
      <c r="AQ389" s="271"/>
      <c r="AR389" s="269"/>
      <c r="AS389" s="153"/>
      <c r="AT389" s="118"/>
      <c r="AU389" s="154"/>
      <c r="AV389" s="118"/>
      <c r="AW389" s="155"/>
      <c r="AX389" s="120"/>
      <c r="AY389" s="117"/>
      <c r="AZ389" s="118"/>
      <c r="BA389" s="119"/>
      <c r="BB389" s="118"/>
      <c r="BC389" s="119"/>
      <c r="BD389" s="121"/>
      <c r="BE389" s="117"/>
      <c r="BF389" s="118"/>
      <c r="BG389" s="119"/>
      <c r="BH389" s="118"/>
      <c r="BI389" s="119"/>
      <c r="BJ389" s="120"/>
      <c r="BK389" s="83"/>
    </row>
    <row r="390" spans="1:68" ht="15.6" customHeight="1" x14ac:dyDescent="0.3">
      <c r="A390" s="22"/>
      <c r="B390" s="32" t="s">
        <v>1243</v>
      </c>
      <c r="C390" s="12" t="s">
        <v>1245</v>
      </c>
      <c r="D390" s="21">
        <v>1985</v>
      </c>
      <c r="E390" s="12" t="s">
        <v>705</v>
      </c>
      <c r="F390" s="106"/>
      <c r="G390" s="298"/>
      <c r="H390" s="64">
        <v>1.4858954734310075</v>
      </c>
      <c r="I390" s="64">
        <f>(((H390-100%)*0.8))+100%</f>
        <v>1.388716378744806</v>
      </c>
      <c r="J390" s="291">
        <f t="shared" si="30"/>
        <v>7.7150909930266992E-2</v>
      </c>
      <c r="K390" s="292">
        <f t="shared" ref="K390:K436" si="31">$K$4-$J$4*(I390/$I$4)</f>
        <v>0.60062686784751074</v>
      </c>
      <c r="L390" s="144"/>
      <c r="M390" s="390"/>
      <c r="N390" s="72"/>
      <c r="O390" s="178"/>
      <c r="P390" s="72"/>
      <c r="Q390" s="178"/>
      <c r="R390" s="72"/>
      <c r="S390" s="178"/>
      <c r="T390" s="88"/>
      <c r="U390" s="192"/>
      <c r="V390" s="72"/>
      <c r="W390" s="178"/>
      <c r="X390" s="72"/>
      <c r="Y390" s="178"/>
      <c r="Z390" s="72"/>
      <c r="AA390" s="178"/>
      <c r="AB390" s="88"/>
      <c r="AC390" s="176"/>
      <c r="AD390" s="71"/>
      <c r="AE390" s="184"/>
      <c r="AF390" s="71"/>
      <c r="AG390" s="179"/>
      <c r="AH390" s="71"/>
      <c r="AI390" s="179">
        <v>7.8645833333333304E-2</v>
      </c>
      <c r="AJ390" s="87">
        <v>1.4858954734310075</v>
      </c>
      <c r="AK390" s="266"/>
      <c r="AL390" s="267"/>
      <c r="AM390" s="271"/>
      <c r="AN390" s="267"/>
      <c r="AO390" s="271"/>
      <c r="AP390" s="270"/>
      <c r="AQ390" s="268"/>
      <c r="AR390" s="269"/>
      <c r="AS390" s="153"/>
      <c r="AT390" s="118"/>
      <c r="AU390" s="154"/>
      <c r="AV390" s="118"/>
      <c r="AW390" s="155"/>
      <c r="AX390" s="120"/>
      <c r="AY390" s="117"/>
      <c r="AZ390" s="118"/>
      <c r="BA390" s="119"/>
      <c r="BB390" s="118"/>
      <c r="BC390" s="119"/>
      <c r="BD390" s="121"/>
      <c r="BE390" s="117"/>
      <c r="BF390" s="118"/>
      <c r="BG390" s="119"/>
      <c r="BH390" s="118"/>
      <c r="BI390" s="119"/>
      <c r="BJ390" s="120"/>
      <c r="BK390" s="83"/>
    </row>
    <row r="391" spans="1:68" ht="15.6" customHeight="1" x14ac:dyDescent="0.3">
      <c r="A391" s="206"/>
      <c r="B391" s="139" t="s">
        <v>1598</v>
      </c>
      <c r="C391" s="12" t="s">
        <v>1599</v>
      </c>
      <c r="D391" s="145">
        <v>1983</v>
      </c>
      <c r="E391" s="24" t="s">
        <v>713</v>
      </c>
      <c r="F391" s="106"/>
      <c r="G391" s="298"/>
      <c r="H391" s="64">
        <v>1.2618841832324967</v>
      </c>
      <c r="I391" s="64">
        <f>(((H391-100%)*0.8))+100%</f>
        <v>1.2095073465859973</v>
      </c>
      <c r="J391" s="291">
        <f t="shared" si="30"/>
        <v>6.7194852588110962E-2</v>
      </c>
      <c r="K391" s="292">
        <f t="shared" si="31"/>
        <v>0.61058292518966673</v>
      </c>
      <c r="L391" s="169"/>
      <c r="M391" s="390"/>
      <c r="N391" s="72"/>
      <c r="O391" s="178"/>
      <c r="P391" s="72"/>
      <c r="Q391" s="178"/>
      <c r="R391" s="72"/>
      <c r="S391" s="178"/>
      <c r="T391" s="88"/>
      <c r="U391" s="192"/>
      <c r="V391" s="72"/>
      <c r="W391" s="178"/>
      <c r="X391" s="72"/>
      <c r="Y391" s="178"/>
      <c r="Z391" s="72"/>
      <c r="AA391" s="178">
        <v>6.7592592592592537E-2</v>
      </c>
      <c r="AB391" s="87">
        <v>1.2618841832324967</v>
      </c>
      <c r="AC391" s="176"/>
      <c r="AD391" s="71"/>
      <c r="AE391" s="184"/>
      <c r="AF391" s="54"/>
      <c r="AG391" s="179"/>
      <c r="AH391" s="54"/>
      <c r="AI391" s="179"/>
      <c r="AJ391" s="67"/>
      <c r="AK391" s="266"/>
      <c r="AL391" s="267"/>
      <c r="AM391" s="271"/>
      <c r="AN391" s="267"/>
      <c r="AO391" s="271"/>
      <c r="AP391" s="270"/>
      <c r="AQ391" s="268"/>
      <c r="AR391" s="269"/>
      <c r="AS391" s="153"/>
      <c r="AT391" s="118"/>
      <c r="AU391" s="154"/>
      <c r="AV391" s="118"/>
      <c r="AW391" s="155"/>
      <c r="AX391" s="120"/>
      <c r="AY391" s="117"/>
      <c r="AZ391" s="118"/>
      <c r="BA391" s="119"/>
      <c r="BB391" s="118"/>
      <c r="BC391" s="119"/>
      <c r="BD391" s="121"/>
      <c r="BE391" s="117"/>
      <c r="BF391" s="118"/>
      <c r="BG391" s="119"/>
      <c r="BH391" s="118"/>
      <c r="BI391" s="119"/>
      <c r="BJ391" s="120"/>
      <c r="BK391" s="47"/>
    </row>
    <row r="392" spans="1:68" ht="15.6" customHeight="1" x14ac:dyDescent="0.3">
      <c r="B392" s="32" t="s">
        <v>1683</v>
      </c>
      <c r="C392" s="162" t="s">
        <v>1639</v>
      </c>
      <c r="D392" s="145">
        <v>1949</v>
      </c>
      <c r="E392" s="227" t="s">
        <v>1654</v>
      </c>
      <c r="F392" s="106"/>
      <c r="G392" s="298"/>
      <c r="H392" s="64">
        <v>1.5648725212464589</v>
      </c>
      <c r="I392" s="64">
        <f>(((H392-100%)*0.8))+100%</f>
        <v>1.4518980169971671</v>
      </c>
      <c r="J392" s="291">
        <f t="shared" si="30"/>
        <v>8.0661000944287062E-2</v>
      </c>
      <c r="K392" s="292">
        <f t="shared" si="31"/>
        <v>0.59711677683349063</v>
      </c>
      <c r="L392" s="50"/>
      <c r="M392" s="390"/>
      <c r="N392" s="72"/>
      <c r="O392" s="178"/>
      <c r="P392" s="72"/>
      <c r="Q392" s="178"/>
      <c r="R392" s="72"/>
      <c r="S392" s="178"/>
      <c r="T392" s="88"/>
      <c r="U392" s="191" t="s">
        <v>1830</v>
      </c>
      <c r="V392" s="64">
        <v>1.5648725212464589</v>
      </c>
      <c r="W392" s="179"/>
      <c r="X392" s="71"/>
      <c r="Y392" s="179"/>
      <c r="Z392" s="54"/>
      <c r="AA392" s="179"/>
      <c r="AB392" s="70"/>
      <c r="AC392" s="176"/>
      <c r="AD392" s="54"/>
      <c r="AE392" s="184"/>
      <c r="AF392" s="54"/>
      <c r="AG392" s="179"/>
      <c r="AH392" s="54"/>
      <c r="AI392" s="179"/>
      <c r="AJ392" s="67"/>
      <c r="AK392" s="266"/>
      <c r="AL392" s="267"/>
      <c r="AM392" s="271"/>
      <c r="AN392" s="267"/>
      <c r="AO392" s="271"/>
      <c r="AP392" s="270"/>
      <c r="AQ392" s="268"/>
      <c r="AR392" s="269"/>
      <c r="AS392" s="153"/>
      <c r="AT392" s="118"/>
      <c r="AU392" s="154"/>
      <c r="AV392" s="118"/>
      <c r="AW392" s="155"/>
      <c r="AX392" s="120"/>
      <c r="AY392" s="165"/>
      <c r="AZ392" s="61"/>
      <c r="BA392" s="16"/>
      <c r="BB392" s="61"/>
      <c r="BC392" s="16"/>
      <c r="BD392" s="69"/>
      <c r="BE392" s="165"/>
      <c r="BF392" s="61"/>
      <c r="BG392" s="16"/>
      <c r="BH392" s="61"/>
      <c r="BI392" s="16"/>
      <c r="BJ392" s="59"/>
      <c r="BK392" s="47"/>
    </row>
    <row r="393" spans="1:68" ht="15.6" customHeight="1" x14ac:dyDescent="0.3">
      <c r="B393" s="32" t="s">
        <v>1743</v>
      </c>
      <c r="C393" s="9" t="s">
        <v>1722</v>
      </c>
      <c r="D393" s="21">
        <v>1995</v>
      </c>
      <c r="E393" s="9" t="s">
        <v>1381</v>
      </c>
      <c r="F393" s="106"/>
      <c r="G393" s="298"/>
      <c r="H393" s="64">
        <v>1.2338872104733145</v>
      </c>
      <c r="I393" s="64">
        <f>(((H393-100%)*0.8))+100%</f>
        <v>1.1871097683786516</v>
      </c>
      <c r="J393" s="291">
        <f t="shared" si="30"/>
        <v>6.5950542687702868E-2</v>
      </c>
      <c r="K393" s="292">
        <f t="shared" si="31"/>
        <v>0.61182723509007486</v>
      </c>
      <c r="L393" s="50"/>
      <c r="M393" s="390"/>
      <c r="N393" s="72"/>
      <c r="O393" s="178"/>
      <c r="P393" s="72"/>
      <c r="Q393" s="178"/>
      <c r="R393" s="72"/>
      <c r="S393" s="178"/>
      <c r="T393" s="88"/>
      <c r="U393" s="191"/>
      <c r="V393" s="71"/>
      <c r="W393" s="179">
        <v>5.6724537037037059E-2</v>
      </c>
      <c r="X393" s="64">
        <v>1.2338872104733145</v>
      </c>
      <c r="Y393" s="179"/>
      <c r="Z393" s="54"/>
      <c r="AA393" s="179"/>
      <c r="AB393" s="70"/>
      <c r="AC393" s="176"/>
      <c r="AD393" s="54"/>
      <c r="AE393" s="184"/>
      <c r="AF393" s="54"/>
      <c r="AG393" s="179"/>
      <c r="AH393" s="54"/>
      <c r="AI393" s="179"/>
      <c r="AJ393" s="67"/>
      <c r="AK393" s="266"/>
      <c r="AL393" s="267"/>
      <c r="AM393" s="271"/>
      <c r="AN393" s="267"/>
      <c r="AO393" s="271"/>
      <c r="AP393" s="270"/>
      <c r="AQ393" s="268"/>
      <c r="AR393" s="269"/>
      <c r="AS393" s="153"/>
      <c r="AT393" s="118"/>
      <c r="AU393" s="154"/>
      <c r="AV393" s="118"/>
      <c r="AW393" s="155"/>
      <c r="AX393" s="120"/>
      <c r="AY393" s="165"/>
      <c r="AZ393" s="61"/>
      <c r="BA393" s="16"/>
      <c r="BB393" s="61"/>
      <c r="BC393" s="16"/>
      <c r="BD393" s="69"/>
      <c r="BE393" s="165"/>
      <c r="BF393" s="61"/>
      <c r="BG393" s="16"/>
      <c r="BH393" s="61"/>
      <c r="BI393" s="16"/>
      <c r="BJ393" s="59"/>
      <c r="BK393" s="47"/>
    </row>
    <row r="394" spans="1:68" s="143" customFormat="1" ht="15.6" customHeight="1" x14ac:dyDescent="0.3">
      <c r="A394"/>
      <c r="B394" s="32" t="s">
        <v>1757</v>
      </c>
      <c r="C394" s="9" t="s">
        <v>1734</v>
      </c>
      <c r="D394" s="21">
        <v>1990</v>
      </c>
      <c r="E394" s="9" t="s">
        <v>1767</v>
      </c>
      <c r="F394" s="106"/>
      <c r="G394" s="298"/>
      <c r="H394" s="63">
        <v>1.311044121677172</v>
      </c>
      <c r="I394" s="63">
        <v>1.311044121677172</v>
      </c>
      <c r="J394" s="291">
        <f t="shared" si="30"/>
        <v>7.2835784537620657E-2</v>
      </c>
      <c r="K394" s="292">
        <f t="shared" si="31"/>
        <v>0.60494199324015707</v>
      </c>
      <c r="L394" s="50"/>
      <c r="M394" s="390" t="s">
        <v>2223</v>
      </c>
      <c r="N394" s="63">
        <v>1.311044121677172</v>
      </c>
      <c r="O394" s="178">
        <v>7.5196759259259283E-2</v>
      </c>
      <c r="P394" s="72">
        <v>1.6667521806054426</v>
      </c>
      <c r="Q394" s="178"/>
      <c r="R394" s="72"/>
      <c r="S394" s="178">
        <v>7.7534722222222241E-2</v>
      </c>
      <c r="T394" s="88">
        <v>1.4289675767918093</v>
      </c>
      <c r="U394" s="191"/>
      <c r="V394" s="71"/>
      <c r="W394" s="179">
        <v>8.3506944444444509E-2</v>
      </c>
      <c r="X394" s="72">
        <v>1.8164652567975856</v>
      </c>
      <c r="Y394" s="179"/>
      <c r="Z394" s="54"/>
      <c r="AA394" s="179"/>
      <c r="AB394" s="70"/>
      <c r="AC394" s="176"/>
      <c r="AD394" s="54"/>
      <c r="AE394" s="184"/>
      <c r="AF394" s="54"/>
      <c r="AG394" s="179"/>
      <c r="AH394" s="54"/>
      <c r="AI394" s="179"/>
      <c r="AJ394" s="67"/>
      <c r="AK394" s="266"/>
      <c r="AL394" s="267"/>
      <c r="AM394" s="271"/>
      <c r="AN394" s="267"/>
      <c r="AO394" s="271"/>
      <c r="AP394" s="270"/>
      <c r="AQ394" s="268"/>
      <c r="AR394" s="269"/>
      <c r="AS394" s="108"/>
      <c r="AT394" s="61"/>
      <c r="AU394" s="45"/>
      <c r="AV394" s="61"/>
      <c r="AW394" s="46"/>
      <c r="AX394" s="59"/>
      <c r="AY394" s="165"/>
      <c r="AZ394" s="61"/>
      <c r="BA394" s="16"/>
      <c r="BB394" s="61"/>
      <c r="BC394" s="16"/>
      <c r="BD394" s="69"/>
      <c r="BE394" s="165"/>
      <c r="BF394" s="61"/>
      <c r="BG394" s="16"/>
      <c r="BH394" s="61"/>
      <c r="BI394" s="16"/>
      <c r="BJ394" s="59"/>
      <c r="BK394" s="47"/>
      <c r="BL394"/>
      <c r="BM394"/>
      <c r="BN394"/>
      <c r="BO394"/>
      <c r="BP394"/>
    </row>
    <row r="395" spans="1:68" ht="15.6" customHeight="1" x14ac:dyDescent="0.3">
      <c r="B395" s="32" t="s">
        <v>486</v>
      </c>
      <c r="C395" s="198" t="s">
        <v>485</v>
      </c>
      <c r="D395" s="196">
        <v>1988</v>
      </c>
      <c r="E395" s="304" t="s">
        <v>1859</v>
      </c>
      <c r="F395" s="207">
        <v>1</v>
      </c>
      <c r="G395" s="301">
        <v>43966</v>
      </c>
      <c r="H395" s="63">
        <v>1.0409942084942114</v>
      </c>
      <c r="I395" s="63">
        <v>1.0409942084942114</v>
      </c>
      <c r="J395" s="291">
        <f t="shared" si="30"/>
        <v>5.783301158301174E-2</v>
      </c>
      <c r="K395" s="292">
        <f t="shared" si="31"/>
        <v>0.61994476619476591</v>
      </c>
      <c r="L395" s="144"/>
      <c r="M395" s="390" t="s">
        <v>1224</v>
      </c>
      <c r="N395" s="72">
        <v>1.1545628939435464</v>
      </c>
      <c r="O395" s="178"/>
      <c r="P395" s="72"/>
      <c r="Q395" s="178">
        <v>1.2482291666666701E-2</v>
      </c>
      <c r="R395" s="63">
        <v>1.0409942084942114</v>
      </c>
      <c r="S395" s="178"/>
      <c r="T395" s="88"/>
      <c r="U395" s="192"/>
      <c r="V395" s="72"/>
      <c r="W395" s="178"/>
      <c r="X395" s="72"/>
      <c r="Y395" s="178"/>
      <c r="Z395" s="72"/>
      <c r="AA395" s="178"/>
      <c r="AB395" s="88"/>
      <c r="AC395" s="176">
        <v>5.4629629629629632E-2</v>
      </c>
      <c r="AD395" s="72">
        <v>1.3162297824874514</v>
      </c>
      <c r="AE395" s="184"/>
      <c r="AF395" s="71"/>
      <c r="AG395" s="179">
        <v>1.4170833333333355E-2</v>
      </c>
      <c r="AH395" s="71">
        <v>1.353796481606397</v>
      </c>
      <c r="AI395" s="179"/>
      <c r="AJ395" s="82"/>
      <c r="AK395" s="266"/>
      <c r="AL395" s="267"/>
      <c r="AM395" s="271"/>
      <c r="AN395" s="267"/>
      <c r="AO395" s="271"/>
      <c r="AP395" s="270"/>
      <c r="AQ395" s="268"/>
      <c r="AR395" s="269"/>
      <c r="AS395" s="153">
        <v>5.4363425925925933E-2</v>
      </c>
      <c r="AT395" s="118">
        <v>1.3058103975535167</v>
      </c>
      <c r="AU395" s="154"/>
      <c r="AV395" s="118"/>
      <c r="AW395" s="155">
        <v>1.3736111111111112E-2</v>
      </c>
      <c r="AX395" s="120">
        <v>1.2394346584975284</v>
      </c>
      <c r="AY395" s="117"/>
      <c r="AZ395" s="118"/>
      <c r="BA395" s="119"/>
      <c r="BB395" s="118"/>
      <c r="BC395" s="119"/>
      <c r="BD395" s="121"/>
      <c r="BE395" s="117"/>
      <c r="BF395" s="118"/>
      <c r="BG395" s="119"/>
      <c r="BH395" s="118"/>
      <c r="BI395" s="119"/>
      <c r="BJ395" s="120"/>
      <c r="BK395" s="83"/>
    </row>
    <row r="396" spans="1:68" ht="15.6" customHeight="1" x14ac:dyDescent="0.3">
      <c r="A396" s="143"/>
      <c r="B396" s="32" t="s">
        <v>218</v>
      </c>
      <c r="C396" s="19" t="s">
        <v>741</v>
      </c>
      <c r="D396" s="21">
        <v>1979</v>
      </c>
      <c r="E396" s="12" t="s">
        <v>1642</v>
      </c>
      <c r="F396" s="106"/>
      <c r="G396" s="298"/>
      <c r="H396" s="64">
        <v>1.0794738284461498</v>
      </c>
      <c r="I396" s="64">
        <f>(((H396-100%)*0.8))+100%</f>
        <v>1.0635790627569199</v>
      </c>
      <c r="J396" s="291">
        <f t="shared" si="30"/>
        <v>5.9087725708717773E-2</v>
      </c>
      <c r="K396" s="292">
        <f t="shared" si="31"/>
        <v>0.61869005206905991</v>
      </c>
      <c r="L396" s="169"/>
      <c r="M396" s="390" t="s">
        <v>2166</v>
      </c>
      <c r="N396" s="64">
        <v>1.0794738284461498</v>
      </c>
      <c r="O396" s="178"/>
      <c r="P396" s="72"/>
      <c r="Q396" s="178"/>
      <c r="R396" s="72"/>
      <c r="S396" s="178"/>
      <c r="T396" s="88"/>
      <c r="U396" s="192"/>
      <c r="V396" s="199"/>
      <c r="W396" s="178"/>
      <c r="X396" s="199"/>
      <c r="Y396" s="178"/>
      <c r="Z396" s="199"/>
      <c r="AA396" s="178"/>
      <c r="AB396" s="212"/>
      <c r="AC396" s="175"/>
      <c r="AD396" s="199"/>
      <c r="AE396" s="193"/>
      <c r="AF396" s="199"/>
      <c r="AG396" s="178"/>
      <c r="AH396" s="199"/>
      <c r="AI396" s="178"/>
      <c r="AJ396" s="213"/>
      <c r="AK396" s="266"/>
      <c r="AL396" s="267"/>
      <c r="AM396" s="271"/>
      <c r="AN396" s="267"/>
      <c r="AO396" s="271"/>
      <c r="AP396" s="270"/>
      <c r="AQ396" s="268"/>
      <c r="AR396" s="269"/>
      <c r="AS396" s="309"/>
      <c r="AT396" s="215"/>
      <c r="AU396" s="255"/>
      <c r="AV396" s="215"/>
      <c r="AW396" s="256"/>
      <c r="AX396" s="217"/>
      <c r="AY396" s="214"/>
      <c r="AZ396" s="215"/>
      <c r="BA396" s="216"/>
      <c r="BB396" s="215"/>
      <c r="BC396" s="216"/>
      <c r="BD396" s="310"/>
      <c r="BE396" s="214"/>
      <c r="BF396" s="215"/>
      <c r="BG396" s="216"/>
      <c r="BH396" s="215"/>
      <c r="BI396" s="216"/>
      <c r="BJ396" s="217"/>
      <c r="BK396" s="200"/>
      <c r="BL396" s="143"/>
      <c r="BM396" s="143"/>
      <c r="BN396" s="143"/>
      <c r="BO396" s="143"/>
      <c r="BP396" s="143"/>
    </row>
    <row r="397" spans="1:68" ht="15.6" customHeight="1" x14ac:dyDescent="0.3">
      <c r="A397" s="22"/>
      <c r="B397" s="139" t="s">
        <v>1569</v>
      </c>
      <c r="C397" s="19" t="s">
        <v>1517</v>
      </c>
      <c r="D397" s="145">
        <v>1986</v>
      </c>
      <c r="E397" s="31" t="s">
        <v>1518</v>
      </c>
      <c r="F397" s="106"/>
      <c r="G397" s="298"/>
      <c r="H397" s="63">
        <v>1.501952035694367</v>
      </c>
      <c r="I397" s="63">
        <v>1.501952035694367</v>
      </c>
      <c r="J397" s="291">
        <f t="shared" si="30"/>
        <v>8.3441779760798154E-2</v>
      </c>
      <c r="K397" s="292">
        <f t="shared" si="31"/>
        <v>0.59433599801697956</v>
      </c>
      <c r="L397" s="169"/>
      <c r="M397" s="390" t="s">
        <v>2224</v>
      </c>
      <c r="N397" s="72">
        <v>1.6952589750616609</v>
      </c>
      <c r="O397" s="178"/>
      <c r="P397" s="72"/>
      <c r="Q397" s="178"/>
      <c r="R397" s="72"/>
      <c r="S397" s="178"/>
      <c r="T397" s="88"/>
      <c r="U397" s="192"/>
      <c r="V397" s="72"/>
      <c r="W397" s="178"/>
      <c r="X397" s="72"/>
      <c r="Y397" s="178"/>
      <c r="Z397" s="72"/>
      <c r="AA397" s="178"/>
      <c r="AB397" s="88"/>
      <c r="AC397" s="176">
        <v>6.2337962962962963E-2</v>
      </c>
      <c r="AD397" s="63">
        <v>1.501952035694367</v>
      </c>
      <c r="AE397" s="184"/>
      <c r="AF397" s="54"/>
      <c r="AG397" s="179"/>
      <c r="AH397" s="54"/>
      <c r="AI397" s="179"/>
      <c r="AJ397" s="67"/>
      <c r="AK397" s="266"/>
      <c r="AL397" s="267"/>
      <c r="AM397" s="271"/>
      <c r="AN397" s="267"/>
      <c r="AO397" s="271"/>
      <c r="AP397" s="270"/>
      <c r="AQ397" s="268"/>
      <c r="AR397" s="269"/>
      <c r="AS397" s="153"/>
      <c r="AT397" s="118"/>
      <c r="AU397" s="154"/>
      <c r="AV397" s="118"/>
      <c r="AW397" s="155"/>
      <c r="AX397" s="120"/>
      <c r="AY397" s="117"/>
      <c r="AZ397" s="118"/>
      <c r="BA397" s="119"/>
      <c r="BB397" s="118"/>
      <c r="BC397" s="119"/>
      <c r="BD397" s="121"/>
      <c r="BE397" s="117"/>
      <c r="BF397" s="118"/>
      <c r="BG397" s="119"/>
      <c r="BH397" s="118"/>
      <c r="BI397" s="119"/>
      <c r="BJ397" s="120"/>
      <c r="BK397" s="47"/>
    </row>
    <row r="398" spans="1:68" ht="15.6" customHeight="1" x14ac:dyDescent="0.3">
      <c r="B398" s="32" t="s">
        <v>1878</v>
      </c>
      <c r="C398" s="162" t="s">
        <v>1908</v>
      </c>
      <c r="D398" s="21">
        <v>1998</v>
      </c>
      <c r="E398" s="12" t="s">
        <v>2028</v>
      </c>
      <c r="F398" s="106"/>
      <c r="G398" s="299"/>
      <c r="H398" s="64">
        <v>1.85612496574404</v>
      </c>
      <c r="I398" s="64">
        <f>(((H398-100%)*0.8))+100%</f>
        <v>1.6848999725952321</v>
      </c>
      <c r="J398" s="291">
        <f t="shared" si="30"/>
        <v>9.3605554033068444E-2</v>
      </c>
      <c r="K398" s="292">
        <f t="shared" si="31"/>
        <v>0.58417222374470923</v>
      </c>
      <c r="L398" s="50"/>
      <c r="M398" s="390" t="s">
        <v>2225</v>
      </c>
      <c r="N398" s="64">
        <v>1.85612496574404</v>
      </c>
      <c r="O398" s="178"/>
      <c r="P398" s="72"/>
      <c r="Q398" s="178"/>
      <c r="R398" s="72"/>
      <c r="S398" s="178"/>
      <c r="T398" s="88"/>
      <c r="U398" s="387"/>
      <c r="V398" s="179"/>
      <c r="W398" s="54"/>
      <c r="X398" s="179"/>
      <c r="Y398" s="54"/>
      <c r="Z398" s="179"/>
      <c r="AA398" s="54"/>
      <c r="AB398" s="230"/>
      <c r="AC398" s="231"/>
      <c r="AD398" s="179"/>
      <c r="AE398" s="56"/>
      <c r="AF398" s="179"/>
      <c r="AG398" s="54"/>
      <c r="AH398" s="179"/>
      <c r="AI398" s="232"/>
      <c r="AJ398" s="230"/>
      <c r="AK398" s="272"/>
      <c r="AL398" s="268"/>
      <c r="AM398" s="270"/>
      <c r="AN398" s="268"/>
      <c r="AO398" s="270"/>
      <c r="AP398" s="271"/>
      <c r="AQ398" s="267"/>
      <c r="AR398" s="273"/>
      <c r="AS398" s="233"/>
      <c r="AT398" s="45"/>
      <c r="AU398" s="61"/>
      <c r="AV398" s="46"/>
      <c r="AW398" s="61"/>
      <c r="AX398" s="234"/>
      <c r="AY398" s="235"/>
      <c r="AZ398" s="16"/>
      <c r="BA398" s="61"/>
      <c r="BB398" s="16"/>
      <c r="BC398" s="61"/>
      <c r="BD398" s="242"/>
      <c r="BE398" s="235"/>
      <c r="BF398" s="16"/>
      <c r="BG398" s="61"/>
      <c r="BH398" s="16"/>
      <c r="BI398" s="61"/>
      <c r="BJ398" s="237"/>
      <c r="BK398" s="47"/>
    </row>
    <row r="399" spans="1:68" ht="15.6" customHeight="1" x14ac:dyDescent="0.3">
      <c r="A399" s="22"/>
      <c r="B399" s="32" t="s">
        <v>1305</v>
      </c>
      <c r="C399" s="38" t="s">
        <v>1291</v>
      </c>
      <c r="D399" s="21">
        <v>1978</v>
      </c>
      <c r="E399" s="12" t="s">
        <v>1292</v>
      </c>
      <c r="F399" s="106"/>
      <c r="G399" s="298"/>
      <c r="H399" s="64">
        <v>1.2274713271436373</v>
      </c>
      <c r="I399" s="64">
        <f>(((H399-100%)*0.8))+100%</f>
        <v>1.1819770617149099</v>
      </c>
      <c r="J399" s="291">
        <f t="shared" si="30"/>
        <v>6.5665392317494992E-2</v>
      </c>
      <c r="K399" s="292">
        <f t="shared" si="31"/>
        <v>0.61211238546028268</v>
      </c>
      <c r="L399" s="144"/>
      <c r="M399" s="390"/>
      <c r="N399" s="72"/>
      <c r="O399" s="178"/>
      <c r="P399" s="72"/>
      <c r="Q399" s="178"/>
      <c r="R399" s="72"/>
      <c r="S399" s="178"/>
      <c r="T399" s="88"/>
      <c r="U399" s="192"/>
      <c r="V399" s="72"/>
      <c r="W399" s="178"/>
      <c r="X399" s="72"/>
      <c r="Y399" s="178"/>
      <c r="Z399" s="72"/>
      <c r="AA399" s="178"/>
      <c r="AB399" s="88"/>
      <c r="AC399" s="176"/>
      <c r="AD399" s="71"/>
      <c r="AE399" s="184">
        <v>5.2025462962962961E-2</v>
      </c>
      <c r="AF399" s="64">
        <v>1.2274713271436373</v>
      </c>
      <c r="AG399" s="179"/>
      <c r="AH399" s="71"/>
      <c r="AI399" s="179"/>
      <c r="AJ399" s="82"/>
      <c r="AK399" s="266"/>
      <c r="AL399" s="267"/>
      <c r="AM399" s="271"/>
      <c r="AN399" s="267"/>
      <c r="AO399" s="271"/>
      <c r="AP399" s="270"/>
      <c r="AQ399" s="268"/>
      <c r="AR399" s="269"/>
      <c r="AS399" s="153"/>
      <c r="AT399" s="118"/>
      <c r="AU399" s="154"/>
      <c r="AV399" s="118"/>
      <c r="AW399" s="155"/>
      <c r="AX399" s="120"/>
      <c r="AY399" s="117"/>
      <c r="AZ399" s="118"/>
      <c r="BA399" s="119"/>
      <c r="BB399" s="118"/>
      <c r="BC399" s="119"/>
      <c r="BD399" s="121"/>
      <c r="BE399" s="117"/>
      <c r="BF399" s="118"/>
      <c r="BG399" s="119"/>
      <c r="BH399" s="118"/>
      <c r="BI399" s="119"/>
      <c r="BJ399" s="120"/>
      <c r="BK399" s="83"/>
    </row>
    <row r="400" spans="1:68" ht="15.6" customHeight="1" x14ac:dyDescent="0.3">
      <c r="A400" s="22"/>
      <c r="B400" s="32" t="s">
        <v>1262</v>
      </c>
      <c r="C400" s="9" t="s">
        <v>1273</v>
      </c>
      <c r="D400" s="21">
        <v>1978</v>
      </c>
      <c r="E400" s="12" t="s">
        <v>1840</v>
      </c>
      <c r="F400" s="106"/>
      <c r="G400" s="298"/>
      <c r="H400" s="63">
        <v>1.4386000000000001</v>
      </c>
      <c r="I400" s="63">
        <v>1.4386000000000001</v>
      </c>
      <c r="J400" s="291">
        <f t="shared" si="30"/>
        <v>7.9922222222222228E-2</v>
      </c>
      <c r="K400" s="292">
        <f t="shared" si="31"/>
        <v>0.59785555555555547</v>
      </c>
      <c r="L400" s="144"/>
      <c r="M400" s="390"/>
      <c r="N400" s="72"/>
      <c r="O400" s="178"/>
      <c r="P400" s="72"/>
      <c r="Q400" s="178"/>
      <c r="R400" s="72"/>
      <c r="S400" s="178">
        <v>8.1562499999999982E-2</v>
      </c>
      <c r="T400" s="88">
        <v>1.5031996587030714</v>
      </c>
      <c r="U400" s="192"/>
      <c r="V400" s="72"/>
      <c r="W400" s="178"/>
      <c r="X400" s="72"/>
      <c r="Y400" s="178"/>
      <c r="Z400" s="86"/>
      <c r="AA400" s="178">
        <v>7.7060185185185093E-2</v>
      </c>
      <c r="AB400" s="85">
        <v>1.4386000000000001</v>
      </c>
      <c r="AC400" s="176"/>
      <c r="AD400" s="71"/>
      <c r="AE400" s="184"/>
      <c r="AF400" s="71"/>
      <c r="AG400" s="179">
        <v>1.5031134259259282E-2</v>
      </c>
      <c r="AH400" s="86">
        <v>1.4359844757239797</v>
      </c>
      <c r="AI400" s="179">
        <v>8.2361111111111107E-2</v>
      </c>
      <c r="AJ400" s="82">
        <v>1.556090094030177</v>
      </c>
      <c r="AK400" s="266"/>
      <c r="AL400" s="267"/>
      <c r="AM400" s="271"/>
      <c r="AN400" s="267"/>
      <c r="AO400" s="271"/>
      <c r="AP400" s="270"/>
      <c r="AQ400" s="268"/>
      <c r="AR400" s="269"/>
      <c r="AS400" s="153"/>
      <c r="AT400" s="118"/>
      <c r="AU400" s="154"/>
      <c r="AV400" s="118"/>
      <c r="AW400" s="155"/>
      <c r="AX400" s="120"/>
      <c r="AY400" s="117"/>
      <c r="AZ400" s="118"/>
      <c r="BA400" s="119"/>
      <c r="BB400" s="118"/>
      <c r="BC400" s="119"/>
      <c r="BD400" s="121"/>
      <c r="BE400" s="117"/>
      <c r="BF400" s="118"/>
      <c r="BG400" s="119"/>
      <c r="BH400" s="118"/>
      <c r="BI400" s="119"/>
      <c r="BJ400" s="120"/>
      <c r="BK400" s="83"/>
    </row>
    <row r="401" spans="1:63" ht="15.6" customHeight="1" x14ac:dyDescent="0.3">
      <c r="A401" s="22"/>
      <c r="B401" s="32" t="s">
        <v>490</v>
      </c>
      <c r="C401" s="198" t="s">
        <v>489</v>
      </c>
      <c r="D401" s="196">
        <v>1966</v>
      </c>
      <c r="E401" s="195" t="s">
        <v>700</v>
      </c>
      <c r="F401" s="207">
        <v>1</v>
      </c>
      <c r="G401" s="301">
        <v>43965</v>
      </c>
      <c r="H401" s="63">
        <v>1.0703185328185287</v>
      </c>
      <c r="I401" s="63">
        <v>1.0703185328185287</v>
      </c>
      <c r="J401" s="291">
        <f t="shared" si="30"/>
        <v>5.9462140712140482E-2</v>
      </c>
      <c r="K401" s="292">
        <f t="shared" si="31"/>
        <v>0.61831563706563719</v>
      </c>
      <c r="L401" s="144"/>
      <c r="M401" s="390"/>
      <c r="N401" s="72"/>
      <c r="O401" s="178">
        <v>4.6759259259259278E-2</v>
      </c>
      <c r="P401" s="86">
        <v>1.036428937916883</v>
      </c>
      <c r="Q401" s="178">
        <v>1.2833912037036987E-2</v>
      </c>
      <c r="R401" s="63">
        <v>1.0703185328185287</v>
      </c>
      <c r="S401" s="178">
        <v>5.9733796296296382E-2</v>
      </c>
      <c r="T401" s="88">
        <v>1.1008959044368616</v>
      </c>
      <c r="U401" s="192"/>
      <c r="V401" s="72"/>
      <c r="W401" s="178">
        <v>4.8101851851851896E-2</v>
      </c>
      <c r="X401" s="72">
        <v>1.0463242698892261</v>
      </c>
      <c r="Y401" s="178"/>
      <c r="Z401" s="72"/>
      <c r="AA401" s="178">
        <v>5.5891203703703707E-2</v>
      </c>
      <c r="AB401" s="88">
        <v>1.0434312878133103</v>
      </c>
      <c r="AC401" s="176">
        <v>4.6979166666666662E-2</v>
      </c>
      <c r="AD401" s="71">
        <v>1.1319018404907975</v>
      </c>
      <c r="AE401" s="184">
        <v>4.3576388888888894E-2</v>
      </c>
      <c r="AF401" s="72">
        <v>1.0281267067176407</v>
      </c>
      <c r="AG401" s="179">
        <v>1.2501504629629512E-2</v>
      </c>
      <c r="AH401" s="71">
        <v>1.1943188226318253</v>
      </c>
      <c r="AI401" s="179">
        <v>5.6481481481481355E-2</v>
      </c>
      <c r="AJ401" s="88">
        <v>1.0671331729717886</v>
      </c>
      <c r="AK401" s="266"/>
      <c r="AL401" s="267"/>
      <c r="AM401" s="271">
        <v>4.4166666666666687E-2</v>
      </c>
      <c r="AN401" s="267">
        <v>1.032467532467535</v>
      </c>
      <c r="AO401" s="271">
        <v>1.1617129629629575E-2</v>
      </c>
      <c r="AP401" s="270">
        <v>1.0553476048281951</v>
      </c>
      <c r="AQ401" s="268">
        <v>6.0095008317432419E-2</v>
      </c>
      <c r="AR401" s="269">
        <v>1.065651314708564</v>
      </c>
      <c r="AS401" s="153">
        <v>6.7789351851851851E-2</v>
      </c>
      <c r="AT401" s="118">
        <v>1.6283013622463161</v>
      </c>
      <c r="AU401" s="154">
        <v>4.6967592592592589E-2</v>
      </c>
      <c r="AV401" s="118">
        <v>1.0721268163804489</v>
      </c>
      <c r="AW401" s="155">
        <v>1.2201774691358025E-2</v>
      </c>
      <c r="AX401" s="120">
        <v>1.1009886513959479</v>
      </c>
      <c r="AY401" s="117">
        <v>5.0266203703703709E-2</v>
      </c>
      <c r="AZ401" s="118">
        <v>1.1596795727636851</v>
      </c>
      <c r="BA401" s="119">
        <v>4.5787037037037036E-2</v>
      </c>
      <c r="BB401" s="118">
        <v>1.0334378265412749</v>
      </c>
      <c r="BC401" s="119">
        <v>1.2956790123456791E-2</v>
      </c>
      <c r="BD401" s="121">
        <v>1.170255766952401</v>
      </c>
      <c r="BE401" s="117">
        <v>4.3043981481481482E-2</v>
      </c>
      <c r="BF401" s="118">
        <v>1.0089527943570267</v>
      </c>
      <c r="BG401" s="119">
        <v>6.5532407407407414E-2</v>
      </c>
      <c r="BH401" s="118">
        <v>1.0019465581313045</v>
      </c>
      <c r="BI401" s="119"/>
      <c r="BJ401" s="120"/>
      <c r="BK401" s="83"/>
    </row>
    <row r="402" spans="1:63" ht="15.6" customHeight="1" x14ac:dyDescent="0.3">
      <c r="A402" s="22"/>
      <c r="B402" s="42" t="s">
        <v>901</v>
      </c>
      <c r="C402" s="38" t="s">
        <v>1013</v>
      </c>
      <c r="D402" s="21"/>
      <c r="E402" s="12" t="s">
        <v>1130</v>
      </c>
      <c r="F402" s="106"/>
      <c r="G402" s="298"/>
      <c r="H402" s="64">
        <v>1.0985552115583073</v>
      </c>
      <c r="I402" s="64">
        <f>(((H402-100%)*0.8))+100%</f>
        <v>1.0788441692466457</v>
      </c>
      <c r="J402" s="291">
        <f t="shared" si="30"/>
        <v>5.9935787180369203E-2</v>
      </c>
      <c r="K402" s="292">
        <f t="shared" si="31"/>
        <v>0.61784199059740852</v>
      </c>
      <c r="L402" s="144"/>
      <c r="M402" s="390"/>
      <c r="N402" s="72"/>
      <c r="O402" s="178"/>
      <c r="P402" s="72"/>
      <c r="Q402" s="178"/>
      <c r="R402" s="72"/>
      <c r="S402" s="178"/>
      <c r="T402" s="88"/>
      <c r="U402" s="192"/>
      <c r="V402" s="72"/>
      <c r="W402" s="178"/>
      <c r="X402" s="72"/>
      <c r="Y402" s="178"/>
      <c r="Z402" s="72"/>
      <c r="AA402" s="178"/>
      <c r="AB402" s="88"/>
      <c r="AC402" s="176"/>
      <c r="AD402" s="71"/>
      <c r="AE402" s="184"/>
      <c r="AF402" s="71"/>
      <c r="AG402" s="179"/>
      <c r="AH402" s="71"/>
      <c r="AI402" s="179"/>
      <c r="AJ402" s="82"/>
      <c r="AK402" s="266" t="s">
        <v>1217</v>
      </c>
      <c r="AL402" s="267">
        <v>1.0985552115583073</v>
      </c>
      <c r="AM402" s="271"/>
      <c r="AN402" s="267"/>
      <c r="AO402" s="271"/>
      <c r="AP402" s="270"/>
      <c r="AQ402" s="268"/>
      <c r="AR402" s="269"/>
      <c r="AS402" s="153"/>
      <c r="AT402" s="118"/>
      <c r="AU402" s="154"/>
      <c r="AV402" s="118"/>
      <c r="AW402" s="155"/>
      <c r="AX402" s="120"/>
      <c r="AY402" s="117"/>
      <c r="AZ402" s="118"/>
      <c r="BA402" s="119"/>
      <c r="BB402" s="118"/>
      <c r="BC402" s="119"/>
      <c r="BD402" s="121"/>
      <c r="BE402" s="117"/>
      <c r="BF402" s="118"/>
      <c r="BG402" s="119"/>
      <c r="BH402" s="118"/>
      <c r="BI402" s="119"/>
      <c r="BJ402" s="120"/>
      <c r="BK402" s="83"/>
    </row>
    <row r="403" spans="1:63" ht="15.6" customHeight="1" x14ac:dyDescent="0.3">
      <c r="A403" s="22"/>
      <c r="B403" s="32" t="s">
        <v>492</v>
      </c>
      <c r="C403" s="9" t="s">
        <v>491</v>
      </c>
      <c r="D403" s="21"/>
      <c r="E403" s="24"/>
      <c r="F403" s="106"/>
      <c r="G403" s="298"/>
      <c r="H403" s="64">
        <v>1.0694832981346538</v>
      </c>
      <c r="I403" s="64">
        <f>(((H403-100%)*0.8))+100%</f>
        <v>1.0555866385077231</v>
      </c>
      <c r="J403" s="291">
        <f t="shared" si="30"/>
        <v>5.8643702139317945E-2</v>
      </c>
      <c r="K403" s="292">
        <f t="shared" si="31"/>
        <v>0.61913407563845979</v>
      </c>
      <c r="L403" s="144"/>
      <c r="M403" s="390"/>
      <c r="N403" s="72"/>
      <c r="O403" s="178"/>
      <c r="P403" s="72"/>
      <c r="Q403" s="178"/>
      <c r="R403" s="72"/>
      <c r="S403" s="178"/>
      <c r="T403" s="88"/>
      <c r="U403" s="192"/>
      <c r="V403" s="72"/>
      <c r="W403" s="178"/>
      <c r="X403" s="72"/>
      <c r="Y403" s="178"/>
      <c r="Z403" s="72"/>
      <c r="AA403" s="178"/>
      <c r="AB403" s="88"/>
      <c r="AC403" s="176"/>
      <c r="AD403" s="71"/>
      <c r="AE403" s="184"/>
      <c r="AF403" s="71"/>
      <c r="AG403" s="179">
        <v>1.1194791666666593E-2</v>
      </c>
      <c r="AH403" s="64">
        <v>1.0694832981346538</v>
      </c>
      <c r="AI403" s="179"/>
      <c r="AJ403" s="82"/>
      <c r="AK403" s="266"/>
      <c r="AL403" s="267"/>
      <c r="AM403" s="271"/>
      <c r="AN403" s="267"/>
      <c r="AO403" s="271"/>
      <c r="AP403" s="270"/>
      <c r="AQ403" s="268"/>
      <c r="AR403" s="269"/>
      <c r="AS403" s="153"/>
      <c r="AT403" s="118"/>
      <c r="AU403" s="154"/>
      <c r="AV403" s="118"/>
      <c r="AW403" s="155"/>
      <c r="AX403" s="120"/>
      <c r="AY403" s="117"/>
      <c r="AZ403" s="118"/>
      <c r="BA403" s="119"/>
      <c r="BB403" s="118"/>
      <c r="BC403" s="119">
        <v>1.1229552469135802E-2</v>
      </c>
      <c r="BD403" s="121">
        <v>1.0142518642414105</v>
      </c>
      <c r="BE403" s="117"/>
      <c r="BF403" s="118"/>
      <c r="BG403" s="119"/>
      <c r="BH403" s="118"/>
      <c r="BI403" s="119">
        <v>1.0736496913580246E-2</v>
      </c>
      <c r="BJ403" s="120">
        <v>1</v>
      </c>
      <c r="BK403" s="83"/>
    </row>
    <row r="404" spans="1:63" ht="15.6" customHeight="1" x14ac:dyDescent="0.3">
      <c r="A404" s="22"/>
      <c r="B404" s="32" t="s">
        <v>1680</v>
      </c>
      <c r="C404" s="162" t="s">
        <v>1636</v>
      </c>
      <c r="D404" s="145">
        <v>1952</v>
      </c>
      <c r="E404" s="227" t="s">
        <v>1651</v>
      </c>
      <c r="F404" s="106"/>
      <c r="G404" s="298"/>
      <c r="H404" s="64">
        <v>1.3631728045325777</v>
      </c>
      <c r="I404" s="64">
        <f>(((H404-100%)*0.8))+100%</f>
        <v>1.2905382436260622</v>
      </c>
      <c r="J404" s="291">
        <f t="shared" si="30"/>
        <v>7.1696569090336781E-2</v>
      </c>
      <c r="K404" s="292">
        <f t="shared" si="31"/>
        <v>0.60608120868744098</v>
      </c>
      <c r="L404" s="50"/>
      <c r="M404" s="390"/>
      <c r="N404" s="72"/>
      <c r="O404" s="178"/>
      <c r="P404" s="72"/>
      <c r="Q404" s="178"/>
      <c r="R404" s="72"/>
      <c r="S404" s="178"/>
      <c r="T404" s="88"/>
      <c r="U404" s="191" t="s">
        <v>1827</v>
      </c>
      <c r="V404" s="64">
        <v>1.3631728045325777</v>
      </c>
      <c r="W404" s="179"/>
      <c r="X404" s="71"/>
      <c r="Y404" s="179"/>
      <c r="Z404" s="54"/>
      <c r="AA404" s="179"/>
      <c r="AB404" s="70"/>
      <c r="AC404" s="176"/>
      <c r="AD404" s="54"/>
      <c r="AE404" s="184"/>
      <c r="AF404" s="54"/>
      <c r="AG404" s="179"/>
      <c r="AH404" s="54"/>
      <c r="AI404" s="179"/>
      <c r="AJ404" s="67"/>
      <c r="AK404" s="266"/>
      <c r="AL404" s="267"/>
      <c r="AM404" s="271"/>
      <c r="AN404" s="267"/>
      <c r="AO404" s="271"/>
      <c r="AP404" s="270"/>
      <c r="AQ404" s="268"/>
      <c r="AR404" s="269"/>
      <c r="AS404" s="153"/>
      <c r="AT404" s="118"/>
      <c r="AU404" s="154"/>
      <c r="AV404" s="118"/>
      <c r="AW404" s="155"/>
      <c r="AX404" s="120"/>
      <c r="AY404" s="165"/>
      <c r="AZ404" s="61"/>
      <c r="BA404" s="16"/>
      <c r="BB404" s="61"/>
      <c r="BC404" s="16"/>
      <c r="BD404" s="69"/>
      <c r="BE404" s="165"/>
      <c r="BF404" s="61"/>
      <c r="BG404" s="16"/>
      <c r="BH404" s="61"/>
      <c r="BI404" s="16"/>
      <c r="BJ404" s="59"/>
      <c r="BK404" s="47"/>
    </row>
    <row r="405" spans="1:63" ht="15.6" customHeight="1" x14ac:dyDescent="0.3">
      <c r="A405" s="22"/>
      <c r="B405" s="42" t="s">
        <v>907</v>
      </c>
      <c r="C405" s="38" t="s">
        <v>1019</v>
      </c>
      <c r="D405" s="21"/>
      <c r="E405" s="12" t="s">
        <v>1134</v>
      </c>
      <c r="F405" s="106"/>
      <c r="G405" s="298"/>
      <c r="H405" s="64">
        <v>1.2074735080870049</v>
      </c>
      <c r="I405" s="64">
        <f>(((H405-100%)*0.8))+100%</f>
        <v>1.1659788064696039</v>
      </c>
      <c r="J405" s="291">
        <f t="shared" si="30"/>
        <v>6.477660035942244E-2</v>
      </c>
      <c r="K405" s="292">
        <f t="shared" si="31"/>
        <v>0.61300117741835525</v>
      </c>
      <c r="L405" s="144"/>
      <c r="M405" s="390"/>
      <c r="N405" s="72"/>
      <c r="O405" s="178"/>
      <c r="P405" s="72"/>
      <c r="Q405" s="178"/>
      <c r="R405" s="72"/>
      <c r="S405" s="178"/>
      <c r="T405" s="88"/>
      <c r="U405" s="192"/>
      <c r="V405" s="72"/>
      <c r="W405" s="178"/>
      <c r="X405" s="72"/>
      <c r="Y405" s="178"/>
      <c r="Z405" s="72"/>
      <c r="AA405" s="178"/>
      <c r="AB405" s="88"/>
      <c r="AC405" s="176">
        <v>5.0115740740740738E-2</v>
      </c>
      <c r="AD405" s="64">
        <v>1.2074735080870049</v>
      </c>
      <c r="AE405" s="184"/>
      <c r="AF405" s="71"/>
      <c r="AG405" s="179"/>
      <c r="AH405" s="71"/>
      <c r="AI405" s="179"/>
      <c r="AJ405" s="82"/>
      <c r="AK405" s="266" t="s">
        <v>1221</v>
      </c>
      <c r="AL405" s="267">
        <v>1.1640866873065012</v>
      </c>
      <c r="AM405" s="271"/>
      <c r="AN405" s="267"/>
      <c r="AO405" s="271"/>
      <c r="AP405" s="270"/>
      <c r="AQ405" s="268"/>
      <c r="AR405" s="269"/>
      <c r="AS405" s="153"/>
      <c r="AT405" s="118"/>
      <c r="AU405" s="154"/>
      <c r="AV405" s="118"/>
      <c r="AW405" s="155"/>
      <c r="AX405" s="120"/>
      <c r="AY405" s="117"/>
      <c r="AZ405" s="118"/>
      <c r="BA405" s="119"/>
      <c r="BB405" s="118"/>
      <c r="BC405" s="119"/>
      <c r="BD405" s="121"/>
      <c r="BE405" s="117"/>
      <c r="BF405" s="118"/>
      <c r="BG405" s="119"/>
      <c r="BH405" s="118"/>
      <c r="BI405" s="119"/>
      <c r="BJ405" s="120"/>
      <c r="BK405" s="83"/>
    </row>
    <row r="406" spans="1:63" ht="15.6" customHeight="1" x14ac:dyDescent="0.3">
      <c r="B406" s="32" t="s">
        <v>1890</v>
      </c>
      <c r="C406" s="211" t="s">
        <v>1916</v>
      </c>
      <c r="D406" s="196">
        <v>1985</v>
      </c>
      <c r="E406" s="195" t="s">
        <v>2033</v>
      </c>
      <c r="F406" s="207">
        <v>1</v>
      </c>
      <c r="G406" s="303">
        <v>43839</v>
      </c>
      <c r="H406" s="63">
        <v>1.1067213955874837</v>
      </c>
      <c r="I406" s="63">
        <v>1.1067213955874837</v>
      </c>
      <c r="J406" s="291">
        <f t="shared" si="30"/>
        <v>6.1484521977082429E-2</v>
      </c>
      <c r="K406" s="292">
        <f t="shared" si="31"/>
        <v>0.61629325580069527</v>
      </c>
      <c r="L406" s="50"/>
      <c r="M406" s="390" t="s">
        <v>2226</v>
      </c>
      <c r="N406" s="72">
        <v>1.2129350506988217</v>
      </c>
      <c r="O406" s="178">
        <v>4.9930555555555589E-2</v>
      </c>
      <c r="P406" s="63">
        <v>1.1067213955874837</v>
      </c>
      <c r="Q406" s="178">
        <v>1.2895949074073987E-2</v>
      </c>
      <c r="R406" s="86">
        <v>1.0754922779922709</v>
      </c>
      <c r="S406" s="178"/>
      <c r="T406" s="88"/>
      <c r="U406" s="387"/>
      <c r="V406" s="179"/>
      <c r="W406" s="54"/>
      <c r="X406" s="179"/>
      <c r="Y406" s="54"/>
      <c r="Z406" s="179"/>
      <c r="AA406" s="54"/>
      <c r="AB406" s="230"/>
      <c r="AC406" s="231"/>
      <c r="AD406" s="179"/>
      <c r="AE406" s="56"/>
      <c r="AF406" s="179"/>
      <c r="AG406" s="54"/>
      <c r="AH406" s="179"/>
      <c r="AI406" s="232"/>
      <c r="AJ406" s="230"/>
      <c r="AK406" s="272"/>
      <c r="AL406" s="268"/>
      <c r="AM406" s="270"/>
      <c r="AN406" s="268"/>
      <c r="AO406" s="270"/>
      <c r="AP406" s="271"/>
      <c r="AQ406" s="267"/>
      <c r="AR406" s="273"/>
      <c r="AS406" s="233"/>
      <c r="AT406" s="45"/>
      <c r="AU406" s="61"/>
      <c r="AV406" s="46"/>
      <c r="AW406" s="61"/>
      <c r="AX406" s="234"/>
      <c r="AY406" s="235"/>
      <c r="AZ406" s="16"/>
      <c r="BA406" s="61"/>
      <c r="BB406" s="16"/>
      <c r="BC406" s="61"/>
      <c r="BD406" s="242"/>
      <c r="BE406" s="235"/>
      <c r="BF406" s="16"/>
      <c r="BG406" s="61"/>
      <c r="BH406" s="16"/>
      <c r="BI406" s="61"/>
      <c r="BJ406" s="237"/>
      <c r="BK406" s="47"/>
    </row>
    <row r="407" spans="1:63" ht="15.6" customHeight="1" x14ac:dyDescent="0.3">
      <c r="A407" s="22"/>
      <c r="B407" s="32" t="s">
        <v>1351</v>
      </c>
      <c r="C407" s="38" t="s">
        <v>1317</v>
      </c>
      <c r="D407" s="21">
        <v>1999</v>
      </c>
      <c r="E407" s="12" t="s">
        <v>1383</v>
      </c>
      <c r="F407" s="141"/>
      <c r="G407" s="298"/>
      <c r="H407" s="64">
        <v>1.1723368655883994</v>
      </c>
      <c r="I407" s="64">
        <f>(((H407-100%)*0.8))+100%</f>
        <v>1.1378694924707196</v>
      </c>
      <c r="J407" s="291">
        <f t="shared" si="30"/>
        <v>6.3214971803928863E-2</v>
      </c>
      <c r="K407" s="292">
        <f t="shared" si="31"/>
        <v>0.61456280597384882</v>
      </c>
      <c r="L407" s="144"/>
      <c r="M407" s="390"/>
      <c r="N407" s="72"/>
      <c r="O407" s="178"/>
      <c r="P407" s="72"/>
      <c r="Q407" s="178"/>
      <c r="R407" s="72"/>
      <c r="S407" s="178"/>
      <c r="T407" s="88"/>
      <c r="U407" s="192"/>
      <c r="V407" s="72"/>
      <c r="W407" s="178"/>
      <c r="X407" s="72"/>
      <c r="Y407" s="178"/>
      <c r="Z407" s="72"/>
      <c r="AA407" s="178"/>
      <c r="AB407" s="88"/>
      <c r="AC407" s="176">
        <v>4.8657407407407406E-2</v>
      </c>
      <c r="AD407" s="64">
        <v>1.1723368655883994</v>
      </c>
      <c r="AE407" s="184"/>
      <c r="AF407" s="71"/>
      <c r="AG407" s="179"/>
      <c r="AH407" s="71"/>
      <c r="AI407" s="179"/>
      <c r="AJ407" s="82"/>
      <c r="AK407" s="266"/>
      <c r="AL407" s="267"/>
      <c r="AM407" s="271"/>
      <c r="AN407" s="267"/>
      <c r="AO407" s="271"/>
      <c r="AP407" s="270"/>
      <c r="AQ407" s="268"/>
      <c r="AR407" s="269"/>
      <c r="AS407" s="153"/>
      <c r="AT407" s="118"/>
      <c r="AU407" s="154"/>
      <c r="AV407" s="118"/>
      <c r="AW407" s="155"/>
      <c r="AX407" s="120"/>
      <c r="AY407" s="117"/>
      <c r="AZ407" s="118"/>
      <c r="BA407" s="119"/>
      <c r="BB407" s="118"/>
      <c r="BC407" s="119"/>
      <c r="BD407" s="121"/>
      <c r="BE407" s="117"/>
      <c r="BF407" s="118"/>
      <c r="BG407" s="119"/>
      <c r="BH407" s="118"/>
      <c r="BI407" s="119"/>
      <c r="BJ407" s="120"/>
      <c r="BK407" s="83"/>
    </row>
    <row r="408" spans="1:63" ht="15.6" customHeight="1" x14ac:dyDescent="0.3">
      <c r="A408" s="22"/>
      <c r="B408" s="32" t="s">
        <v>494</v>
      </c>
      <c r="C408" s="198" t="s">
        <v>493</v>
      </c>
      <c r="D408" s="196">
        <v>1983</v>
      </c>
      <c r="E408" s="195" t="s">
        <v>713</v>
      </c>
      <c r="F408" s="207">
        <v>1</v>
      </c>
      <c r="G408" s="301">
        <v>43962</v>
      </c>
      <c r="H408" s="63">
        <v>1.1949717804002082</v>
      </c>
      <c r="I408" s="63">
        <v>1.1949717804002082</v>
      </c>
      <c r="J408" s="291">
        <f t="shared" si="30"/>
        <v>6.6387321133344904E-2</v>
      </c>
      <c r="K408" s="292">
        <f t="shared" si="31"/>
        <v>0.61139045664443281</v>
      </c>
      <c r="L408" s="144"/>
      <c r="M408" s="390" t="s">
        <v>2227</v>
      </c>
      <c r="N408" s="72">
        <v>2.5015072622636345</v>
      </c>
      <c r="O408" s="178">
        <v>5.3912037037037064E-2</v>
      </c>
      <c r="P408" s="63">
        <v>1.1949717804002082</v>
      </c>
      <c r="Q408" s="178"/>
      <c r="R408" s="72"/>
      <c r="S408" s="178"/>
      <c r="T408" s="88"/>
      <c r="U408" s="192"/>
      <c r="V408" s="72"/>
      <c r="W408" s="178">
        <v>5.439814814814814E-2</v>
      </c>
      <c r="X408" s="72">
        <v>1.183282980866063</v>
      </c>
      <c r="Y408" s="178">
        <v>1.4924189814814803E-2</v>
      </c>
      <c r="Z408" s="72">
        <v>1.3389371157999561</v>
      </c>
      <c r="AA408" s="178">
        <v>6.7083333333333384E-2</v>
      </c>
      <c r="AB408" s="88">
        <v>1.2523768366465005</v>
      </c>
      <c r="AC408" s="176"/>
      <c r="AD408" s="71"/>
      <c r="AE408" s="184"/>
      <c r="AF408" s="71"/>
      <c r="AG408" s="179"/>
      <c r="AH408" s="71"/>
      <c r="AI408" s="179">
        <v>6.9826388888888924E-2</v>
      </c>
      <c r="AJ408" s="82">
        <v>1.3192652525694299</v>
      </c>
      <c r="AK408" s="266"/>
      <c r="AL408" s="267"/>
      <c r="AM408" s="271"/>
      <c r="AN408" s="267"/>
      <c r="AO408" s="271">
        <v>1.3009722222222297E-2</v>
      </c>
      <c r="AP408" s="270">
        <v>1.1818564158640825</v>
      </c>
      <c r="AQ408" s="268">
        <v>8.0183289299867844E-2</v>
      </c>
      <c r="AR408" s="269">
        <v>1.4218722994214916</v>
      </c>
      <c r="AS408" s="153"/>
      <c r="AT408" s="118"/>
      <c r="AU408" s="154">
        <v>4.9756944444444444E-2</v>
      </c>
      <c r="AV408" s="118">
        <v>1.1357992073976222</v>
      </c>
      <c r="AW408" s="155">
        <v>1.2779706790123456E-2</v>
      </c>
      <c r="AX408" s="120">
        <v>1.1531365313653135</v>
      </c>
      <c r="AY408" s="117">
        <v>6.0034722222222225E-2</v>
      </c>
      <c r="AZ408" s="118">
        <v>1.3850467289719626</v>
      </c>
      <c r="BA408" s="119">
        <v>5.2314814814814814E-2</v>
      </c>
      <c r="BB408" s="118">
        <v>1.1807732497387671</v>
      </c>
      <c r="BC408" s="119">
        <v>1.4305169753086419E-2</v>
      </c>
      <c r="BD408" s="121">
        <v>1.2920412572304691</v>
      </c>
      <c r="BE408" s="117"/>
      <c r="BF408" s="118"/>
      <c r="BG408" s="119"/>
      <c r="BH408" s="118"/>
      <c r="BI408" s="119">
        <v>1.6349537037037037E-2</v>
      </c>
      <c r="BJ408" s="120">
        <v>1.5227999568795143</v>
      </c>
      <c r="BK408" s="83"/>
    </row>
    <row r="409" spans="1:63" ht="15.6" customHeight="1" x14ac:dyDescent="0.3">
      <c r="A409" s="22"/>
      <c r="B409" s="32" t="s">
        <v>1377</v>
      </c>
      <c r="C409" s="38" t="s">
        <v>1343</v>
      </c>
      <c r="D409" s="21">
        <v>1991</v>
      </c>
      <c r="E409" s="12" t="s">
        <v>1395</v>
      </c>
      <c r="F409" s="141"/>
      <c r="G409" s="298"/>
      <c r="H409" s="64">
        <v>1.6857222532069158</v>
      </c>
      <c r="I409" s="64">
        <f>(((H409-100%)*0.8))+100%</f>
        <v>1.5485778025655326</v>
      </c>
      <c r="J409" s="291">
        <f t="shared" si="30"/>
        <v>8.6032100142529586E-2</v>
      </c>
      <c r="K409" s="292">
        <f t="shared" si="31"/>
        <v>0.5917456776352481</v>
      </c>
      <c r="L409" s="144"/>
      <c r="M409" s="390"/>
      <c r="N409" s="72"/>
      <c r="O409" s="178"/>
      <c r="P409" s="72"/>
      <c r="Q409" s="178"/>
      <c r="R409" s="72"/>
      <c r="S409" s="178"/>
      <c r="T409" s="88"/>
      <c r="U409" s="192"/>
      <c r="V409" s="72"/>
      <c r="W409" s="178"/>
      <c r="X409" s="72"/>
      <c r="Y409" s="178"/>
      <c r="Z409" s="72"/>
      <c r="AA409" s="178"/>
      <c r="AB409" s="88"/>
      <c r="AC409" s="176">
        <v>6.9965277777777779E-2</v>
      </c>
      <c r="AD409" s="64">
        <v>1.6857222532069158</v>
      </c>
      <c r="AE409" s="184"/>
      <c r="AF409" s="71"/>
      <c r="AG409" s="179"/>
      <c r="AH409" s="71"/>
      <c r="AI409" s="179"/>
      <c r="AJ409" s="82"/>
      <c r="AK409" s="266"/>
      <c r="AL409" s="267"/>
      <c r="AM409" s="271"/>
      <c r="AN409" s="267"/>
      <c r="AO409" s="271"/>
      <c r="AP409" s="270"/>
      <c r="AQ409" s="268"/>
      <c r="AR409" s="269"/>
      <c r="AS409" s="153"/>
      <c r="AT409" s="118"/>
      <c r="AU409" s="154"/>
      <c r="AV409" s="118"/>
      <c r="AW409" s="155"/>
      <c r="AX409" s="120"/>
      <c r="AY409" s="117"/>
      <c r="AZ409" s="118"/>
      <c r="BA409" s="119"/>
      <c r="BB409" s="118"/>
      <c r="BC409" s="119"/>
      <c r="BD409" s="121"/>
      <c r="BE409" s="117"/>
      <c r="BF409" s="118"/>
      <c r="BG409" s="119"/>
      <c r="BH409" s="118"/>
      <c r="BI409" s="119"/>
      <c r="BJ409" s="120"/>
      <c r="BK409" s="83"/>
    </row>
    <row r="410" spans="1:63" ht="15.6" customHeight="1" x14ac:dyDescent="0.3">
      <c r="A410" s="22"/>
      <c r="B410" s="32" t="s">
        <v>496</v>
      </c>
      <c r="C410" s="9" t="s">
        <v>495</v>
      </c>
      <c r="D410" s="21"/>
      <c r="E410" s="24"/>
      <c r="F410" s="106"/>
      <c r="G410" s="298"/>
      <c r="H410" s="63">
        <v>1.2584212493769682</v>
      </c>
      <c r="I410" s="63">
        <v>1.2584212493769682</v>
      </c>
      <c r="J410" s="291">
        <f t="shared" si="30"/>
        <v>6.9912291632053786E-2</v>
      </c>
      <c r="K410" s="292">
        <f t="shared" si="31"/>
        <v>0.60786548614572389</v>
      </c>
      <c r="L410" s="144"/>
      <c r="M410" s="390"/>
      <c r="N410" s="72"/>
      <c r="O410" s="178"/>
      <c r="P410" s="72"/>
      <c r="Q410" s="178"/>
      <c r="R410" s="72"/>
      <c r="S410" s="178"/>
      <c r="T410" s="88"/>
      <c r="U410" s="192"/>
      <c r="V410" s="72"/>
      <c r="W410" s="178"/>
      <c r="X410" s="72"/>
      <c r="Y410" s="178">
        <v>1.402673611111116E-2</v>
      </c>
      <c r="Z410" s="63">
        <v>1.2584212493769682</v>
      </c>
      <c r="AA410" s="178"/>
      <c r="AB410" s="88"/>
      <c r="AC410" s="176"/>
      <c r="AD410" s="71"/>
      <c r="AE410" s="184"/>
      <c r="AF410" s="71"/>
      <c r="AG410" s="179">
        <v>1.3638310185185132E-2</v>
      </c>
      <c r="AH410" s="71">
        <v>1.3029224117913762</v>
      </c>
      <c r="AI410" s="179"/>
      <c r="AJ410" s="82"/>
      <c r="AK410" s="266"/>
      <c r="AL410" s="267"/>
      <c r="AM410" s="271"/>
      <c r="AN410" s="267"/>
      <c r="AO410" s="271">
        <v>1.2573379629629566E-2</v>
      </c>
      <c r="AP410" s="270">
        <v>1.1422172687891654</v>
      </c>
      <c r="AQ410" s="268"/>
      <c r="AR410" s="269"/>
      <c r="AS410" s="153"/>
      <c r="AT410" s="118"/>
      <c r="AU410" s="154"/>
      <c r="AV410" s="118"/>
      <c r="AW410" s="155">
        <v>1.3211033950617283E-2</v>
      </c>
      <c r="AX410" s="120">
        <v>1.1920559771635451</v>
      </c>
      <c r="AY410" s="117"/>
      <c r="AZ410" s="118"/>
      <c r="BA410" s="119"/>
      <c r="BB410" s="118"/>
      <c r="BC410" s="119"/>
      <c r="BD410" s="121"/>
      <c r="BE410" s="117"/>
      <c r="BF410" s="118"/>
      <c r="BG410" s="119"/>
      <c r="BH410" s="118"/>
      <c r="BI410" s="119">
        <v>1.3606867283950616E-2</v>
      </c>
      <c r="BJ410" s="120">
        <v>1.2673470121096697</v>
      </c>
      <c r="BK410" s="83"/>
    </row>
    <row r="411" spans="1:63" ht="15.6" customHeight="1" x14ac:dyDescent="0.3">
      <c r="A411" s="22"/>
      <c r="B411" s="32" t="s">
        <v>498</v>
      </c>
      <c r="C411" s="9" t="s">
        <v>497</v>
      </c>
      <c r="D411" s="21">
        <v>1985</v>
      </c>
      <c r="E411" s="24" t="s">
        <v>714</v>
      </c>
      <c r="F411" s="106"/>
      <c r="G411" s="298"/>
      <c r="H411" s="64">
        <v>1.1675962074735082</v>
      </c>
      <c r="I411" s="64">
        <f>(((H411-100%)*0.8))+100%</f>
        <v>1.1340769659788066</v>
      </c>
      <c r="J411" s="291">
        <f t="shared" si="30"/>
        <v>6.3004275887711472E-2</v>
      </c>
      <c r="K411" s="292">
        <f t="shared" si="31"/>
        <v>0.61477350189006619</v>
      </c>
      <c r="L411" s="144"/>
      <c r="M411" s="390"/>
      <c r="N411" s="72"/>
      <c r="O411" s="178"/>
      <c r="P411" s="72"/>
      <c r="Q411" s="178"/>
      <c r="R411" s="72"/>
      <c r="S411" s="178"/>
      <c r="T411" s="88"/>
      <c r="U411" s="192"/>
      <c r="V411" s="72"/>
      <c r="W411" s="178"/>
      <c r="X411" s="72"/>
      <c r="Y411" s="178"/>
      <c r="Z411" s="72"/>
      <c r="AA411" s="178"/>
      <c r="AB411" s="88"/>
      <c r="AC411" s="176">
        <v>4.8460648148148149E-2</v>
      </c>
      <c r="AD411" s="64">
        <v>1.1675962074735082</v>
      </c>
      <c r="AE411" s="184"/>
      <c r="AF411" s="71"/>
      <c r="AG411" s="179"/>
      <c r="AH411" s="71"/>
      <c r="AI411" s="179"/>
      <c r="AJ411" s="82"/>
      <c r="AK411" s="266"/>
      <c r="AL411" s="267"/>
      <c r="AM411" s="271"/>
      <c r="AN411" s="267"/>
      <c r="AO411" s="271"/>
      <c r="AP411" s="270"/>
      <c r="AQ411" s="268"/>
      <c r="AR411" s="269"/>
      <c r="AS411" s="153">
        <v>4.6400462962962963E-2</v>
      </c>
      <c r="AT411" s="118">
        <v>1.114539894356408</v>
      </c>
      <c r="AU411" s="154"/>
      <c r="AV411" s="118"/>
      <c r="AW411" s="155"/>
      <c r="AX411" s="120"/>
      <c r="AY411" s="117"/>
      <c r="AZ411" s="118"/>
      <c r="BA411" s="119">
        <v>4.6192129629629632E-2</v>
      </c>
      <c r="BB411" s="118">
        <v>1.0425809822361549</v>
      </c>
      <c r="BC411" s="119"/>
      <c r="BD411" s="121"/>
      <c r="BE411" s="117">
        <v>4.3032407407407408E-2</v>
      </c>
      <c r="BF411" s="118">
        <v>1.0086814975583289</v>
      </c>
      <c r="BG411" s="119">
        <v>6.7905092592592586E-2</v>
      </c>
      <c r="BH411" s="118">
        <v>1.0382233233056097</v>
      </c>
      <c r="BI411" s="119"/>
      <c r="BJ411" s="120"/>
      <c r="BK411" s="83"/>
    </row>
    <row r="412" spans="1:63" ht="15.6" customHeight="1" x14ac:dyDescent="0.3">
      <c r="A412" s="22"/>
      <c r="B412" s="32" t="s">
        <v>1700</v>
      </c>
      <c r="C412" s="9" t="s">
        <v>1866</v>
      </c>
      <c r="D412" s="21">
        <v>1971</v>
      </c>
      <c r="E412" s="24" t="s">
        <v>736</v>
      </c>
      <c r="F412" s="106"/>
      <c r="G412" s="298"/>
      <c r="H412" s="63">
        <v>1.2369880546075076</v>
      </c>
      <c r="I412" s="63">
        <v>1.2369880546075076</v>
      </c>
      <c r="J412" s="291">
        <f t="shared" si="30"/>
        <v>6.8721558589305981E-2</v>
      </c>
      <c r="K412" s="292">
        <f t="shared" si="31"/>
        <v>0.60905621918847175</v>
      </c>
      <c r="L412" s="144"/>
      <c r="M412" s="390" t="s">
        <v>2228</v>
      </c>
      <c r="N412" s="72">
        <v>1.2622636338722939</v>
      </c>
      <c r="O412" s="178"/>
      <c r="P412" s="72"/>
      <c r="Q412" s="178"/>
      <c r="R412" s="72"/>
      <c r="S412" s="178">
        <v>6.71180555555555E-2</v>
      </c>
      <c r="T412" s="85">
        <v>1.2369880546075076</v>
      </c>
      <c r="U412" s="192"/>
      <c r="V412" s="72"/>
      <c r="W412" s="178"/>
      <c r="X412" s="72"/>
      <c r="Y412" s="178"/>
      <c r="Z412" s="72"/>
      <c r="AA412" s="178"/>
      <c r="AB412" s="88"/>
      <c r="AC412" s="176"/>
      <c r="AD412" s="72"/>
      <c r="AE412" s="184"/>
      <c r="AF412" s="71"/>
      <c r="AG412" s="179"/>
      <c r="AH412" s="71"/>
      <c r="AI412" s="179"/>
      <c r="AJ412" s="82"/>
      <c r="AK412" s="266"/>
      <c r="AL412" s="267"/>
      <c r="AM412" s="271"/>
      <c r="AN412" s="267"/>
      <c r="AO412" s="271"/>
      <c r="AP412" s="270"/>
      <c r="AQ412" s="268"/>
      <c r="AR412" s="269"/>
      <c r="AS412" s="153"/>
      <c r="AT412" s="118"/>
      <c r="AU412" s="154"/>
      <c r="AV412" s="118"/>
      <c r="AW412" s="155"/>
      <c r="AX412" s="120"/>
      <c r="AY412" s="117"/>
      <c r="AZ412" s="118"/>
      <c r="BA412" s="119"/>
      <c r="BB412" s="118"/>
      <c r="BC412" s="119"/>
      <c r="BD412" s="121"/>
      <c r="BE412" s="117"/>
      <c r="BF412" s="118"/>
      <c r="BG412" s="119"/>
      <c r="BH412" s="118"/>
      <c r="BI412" s="119"/>
      <c r="BJ412" s="120"/>
      <c r="BK412" s="83"/>
    </row>
    <row r="413" spans="1:63" x14ac:dyDescent="0.3">
      <c r="A413" s="22"/>
      <c r="B413" s="32" t="s">
        <v>1746</v>
      </c>
      <c r="C413" s="9" t="s">
        <v>1725</v>
      </c>
      <c r="D413" s="21">
        <v>1981</v>
      </c>
      <c r="E413" s="9"/>
      <c r="F413" s="106"/>
      <c r="G413" s="298"/>
      <c r="H413" s="64">
        <v>1.2505035246727105</v>
      </c>
      <c r="I413" s="64">
        <f>(((H413-100%)*0.8))+100%</f>
        <v>1.2004028197381684</v>
      </c>
      <c r="J413" s="291">
        <f t="shared" si="30"/>
        <v>6.6689045541009351E-2</v>
      </c>
      <c r="K413" s="292">
        <f t="shared" si="31"/>
        <v>0.61108873223676841</v>
      </c>
      <c r="L413" s="50"/>
      <c r="M413" s="390"/>
      <c r="N413" s="72"/>
      <c r="O413" s="178"/>
      <c r="P413" s="72"/>
      <c r="Q413" s="178"/>
      <c r="R413" s="72"/>
      <c r="S413" s="178"/>
      <c r="T413" s="88"/>
      <c r="U413" s="191"/>
      <c r="V413" s="71"/>
      <c r="W413" s="179">
        <v>5.7488425925925957E-2</v>
      </c>
      <c r="X413" s="64">
        <v>1.2505035246727105</v>
      </c>
      <c r="Y413" s="179"/>
      <c r="Z413" s="54"/>
      <c r="AA413" s="179"/>
      <c r="AB413" s="70"/>
      <c r="AC413" s="176"/>
      <c r="AD413" s="54"/>
      <c r="AE413" s="179"/>
      <c r="AF413" s="54"/>
      <c r="AG413" s="179"/>
      <c r="AH413" s="54"/>
      <c r="AI413" s="179"/>
      <c r="AJ413" s="67"/>
      <c r="AK413" s="266"/>
      <c r="AL413" s="267"/>
      <c r="AM413" s="268"/>
      <c r="AN413" s="267"/>
      <c r="AO413" s="268"/>
      <c r="AP413" s="267"/>
      <c r="AQ413" s="268"/>
      <c r="AR413" s="269"/>
      <c r="AS413" s="153"/>
      <c r="AT413" s="118"/>
      <c r="AU413" s="154"/>
      <c r="AV413" s="118"/>
      <c r="AW413" s="155"/>
      <c r="AX413" s="121"/>
      <c r="AY413" s="165"/>
      <c r="AZ413" s="61"/>
      <c r="BA413" s="16"/>
      <c r="BB413" s="61"/>
      <c r="BC413" s="16"/>
      <c r="BD413" s="59"/>
      <c r="BE413" s="165"/>
      <c r="BF413" s="61"/>
      <c r="BG413" s="16"/>
      <c r="BH413" s="61"/>
      <c r="BI413" s="16"/>
      <c r="BJ413" s="69"/>
      <c r="BK413" s="220"/>
    </row>
    <row r="414" spans="1:63" ht="15.6" customHeight="1" x14ac:dyDescent="0.3">
      <c r="A414" s="22"/>
      <c r="B414" s="32" t="s">
        <v>1748</v>
      </c>
      <c r="C414" s="9" t="s">
        <v>1727</v>
      </c>
      <c r="D414" s="21">
        <v>1983</v>
      </c>
      <c r="E414" s="9" t="s">
        <v>1619</v>
      </c>
      <c r="F414" s="106"/>
      <c r="G414" s="298"/>
      <c r="H414" s="64">
        <v>1.2754279959718031</v>
      </c>
      <c r="I414" s="64">
        <f>(((H414-100%)*0.8))+100%</f>
        <v>1.2203423967774425</v>
      </c>
      <c r="J414" s="291">
        <f t="shared" si="30"/>
        <v>6.779679982096902E-2</v>
      </c>
      <c r="K414" s="292">
        <f t="shared" si="31"/>
        <v>0.60998097795680872</v>
      </c>
      <c r="L414" s="50"/>
      <c r="M414" s="390"/>
      <c r="N414" s="72"/>
      <c r="O414" s="178"/>
      <c r="P414" s="72"/>
      <c r="Q414" s="178"/>
      <c r="R414" s="72"/>
      <c r="S414" s="178"/>
      <c r="T414" s="88"/>
      <c r="U414" s="191"/>
      <c r="V414" s="71"/>
      <c r="W414" s="179">
        <v>5.8634259259259247E-2</v>
      </c>
      <c r="X414" s="64">
        <v>1.2754279959718031</v>
      </c>
      <c r="Y414" s="179"/>
      <c r="Z414" s="54"/>
      <c r="AA414" s="179"/>
      <c r="AB414" s="70"/>
      <c r="AC414" s="176"/>
      <c r="AD414" s="54"/>
      <c r="AE414" s="184"/>
      <c r="AF414" s="54"/>
      <c r="AG414" s="179"/>
      <c r="AH414" s="54"/>
      <c r="AI414" s="179"/>
      <c r="AJ414" s="67"/>
      <c r="AK414" s="266"/>
      <c r="AL414" s="267"/>
      <c r="AM414" s="271"/>
      <c r="AN414" s="267"/>
      <c r="AO414" s="271"/>
      <c r="AP414" s="270"/>
      <c r="AQ414" s="268"/>
      <c r="AR414" s="269"/>
      <c r="AS414" s="153"/>
      <c r="AT414" s="118"/>
      <c r="AU414" s="154"/>
      <c r="AV414" s="118"/>
      <c r="AW414" s="155"/>
      <c r="AX414" s="120"/>
      <c r="AY414" s="165"/>
      <c r="AZ414" s="61"/>
      <c r="BA414" s="16"/>
      <c r="BB414" s="61"/>
      <c r="BC414" s="16"/>
      <c r="BD414" s="69"/>
      <c r="BE414" s="165"/>
      <c r="BF414" s="61"/>
      <c r="BG414" s="16"/>
      <c r="BH414" s="61"/>
      <c r="BI414" s="16"/>
      <c r="BJ414" s="59"/>
      <c r="BK414" s="47"/>
    </row>
    <row r="415" spans="1:63" ht="15.6" customHeight="1" x14ac:dyDescent="0.3">
      <c r="A415" s="22"/>
      <c r="B415" s="32" t="s">
        <v>2268</v>
      </c>
      <c r="C415" s="472" t="s">
        <v>2267</v>
      </c>
      <c r="D415" s="473">
        <v>2006</v>
      </c>
      <c r="E415" s="472" t="s">
        <v>705</v>
      </c>
      <c r="F415" s="475"/>
      <c r="G415" s="480"/>
      <c r="H415" s="72"/>
      <c r="I415" s="72"/>
      <c r="J415" s="437"/>
      <c r="K415" s="429">
        <v>0.58402777777777781</v>
      </c>
      <c r="L415" s="50"/>
      <c r="M415" s="390"/>
      <c r="N415" s="72"/>
      <c r="O415" s="178"/>
      <c r="P415" s="72"/>
      <c r="Q415" s="178"/>
      <c r="R415" s="72"/>
      <c r="S415" s="178"/>
      <c r="T415" s="88"/>
      <c r="U415" s="191"/>
      <c r="V415" s="71"/>
      <c r="W415" s="179"/>
      <c r="X415" s="72"/>
      <c r="Y415" s="179"/>
      <c r="Z415" s="54"/>
      <c r="AA415" s="179"/>
      <c r="AB415" s="70"/>
      <c r="AC415" s="176"/>
      <c r="AD415" s="54"/>
      <c r="AE415" s="184"/>
      <c r="AF415" s="54"/>
      <c r="AG415" s="179"/>
      <c r="AH415" s="54"/>
      <c r="AI415" s="179"/>
      <c r="AJ415" s="67"/>
      <c r="AK415" s="266"/>
      <c r="AL415" s="267"/>
      <c r="AM415" s="271"/>
      <c r="AN415" s="267"/>
      <c r="AO415" s="271"/>
      <c r="AP415" s="270"/>
      <c r="AQ415" s="268"/>
      <c r="AR415" s="269"/>
      <c r="AS415" s="153"/>
      <c r="AT415" s="118"/>
      <c r="AU415" s="154"/>
      <c r="AV415" s="118"/>
      <c r="AW415" s="155"/>
      <c r="AX415" s="120"/>
      <c r="AY415" s="165"/>
      <c r="AZ415" s="61"/>
      <c r="BA415" s="16"/>
      <c r="BB415" s="61"/>
      <c r="BC415" s="16"/>
      <c r="BD415" s="69"/>
      <c r="BE415" s="165"/>
      <c r="BF415" s="61"/>
      <c r="BG415" s="16"/>
      <c r="BH415" s="61"/>
      <c r="BI415" s="16"/>
      <c r="BJ415" s="59"/>
      <c r="BK415" s="47"/>
    </row>
    <row r="416" spans="1:63" ht="15.6" customHeight="1" x14ac:dyDescent="0.3">
      <c r="A416" s="22"/>
      <c r="B416" s="32" t="s">
        <v>502</v>
      </c>
      <c r="C416" s="472" t="s">
        <v>501</v>
      </c>
      <c r="D416" s="473">
        <v>1976</v>
      </c>
      <c r="E416" s="474" t="s">
        <v>705</v>
      </c>
      <c r="F416" s="475"/>
      <c r="G416" s="481"/>
      <c r="H416" s="63">
        <v>1.2094709897610929</v>
      </c>
      <c r="I416" s="63">
        <v>1.2094709897610929</v>
      </c>
      <c r="J416" s="291">
        <f t="shared" ref="J416:J448" si="32">$J$4*I416</f>
        <v>6.7192832764505162E-2</v>
      </c>
      <c r="K416" s="292">
        <f t="shared" si="31"/>
        <v>0.61058494501327254</v>
      </c>
      <c r="L416" s="144"/>
      <c r="M416" s="390" t="s">
        <v>2229</v>
      </c>
      <c r="N416" s="72">
        <v>1.5297341737462318</v>
      </c>
      <c r="O416" s="178"/>
      <c r="P416" s="72"/>
      <c r="Q416" s="178">
        <v>1.402777777777775E-2</v>
      </c>
      <c r="R416" s="86">
        <v>1.1698841698841678</v>
      </c>
      <c r="S416" s="178">
        <v>6.5625000000000044E-2</v>
      </c>
      <c r="T416" s="85">
        <v>1.2094709897610929</v>
      </c>
      <c r="U416" s="192" t="s">
        <v>1808</v>
      </c>
      <c r="V416" s="72">
        <v>1.2640226628895184</v>
      </c>
      <c r="W416" s="178">
        <v>5.2731481481481546E-2</v>
      </c>
      <c r="X416" s="86">
        <v>1.1470292044310193</v>
      </c>
      <c r="Y416" s="178">
        <v>1.393252314814819E-2</v>
      </c>
      <c r="Z416" s="72">
        <v>1.2499688486459493</v>
      </c>
      <c r="AA416" s="178">
        <v>6.2743055555555594E-2</v>
      </c>
      <c r="AB416" s="88">
        <v>1.1713483146067423</v>
      </c>
      <c r="AC416" s="176">
        <v>5.3483796296296293E-2</v>
      </c>
      <c r="AD416" s="71">
        <v>1.2886224205242609</v>
      </c>
      <c r="AE416" s="184">
        <v>5.0590277777777776E-2</v>
      </c>
      <c r="AF416" s="72">
        <v>1.193610049153468</v>
      </c>
      <c r="AG416" s="179"/>
      <c r="AH416" s="71"/>
      <c r="AI416" s="179"/>
      <c r="AJ416" s="82"/>
      <c r="AK416" s="266" t="s">
        <v>1198</v>
      </c>
      <c r="AL416" s="267">
        <v>1.2533539731682144</v>
      </c>
      <c r="AM416" s="271">
        <v>5.0706018518518525E-2</v>
      </c>
      <c r="AN416" s="267">
        <v>1.1853354978355004</v>
      </c>
      <c r="AO416" s="271"/>
      <c r="AP416" s="270"/>
      <c r="AQ416" s="268"/>
      <c r="AR416" s="269"/>
      <c r="AS416" s="153">
        <v>5.3877314814814815E-2</v>
      </c>
      <c r="AT416" s="118">
        <v>1.2941340005560187</v>
      </c>
      <c r="AU416" s="154"/>
      <c r="AV416" s="118"/>
      <c r="AW416" s="155"/>
      <c r="AX416" s="120"/>
      <c r="AY416" s="117"/>
      <c r="AZ416" s="118"/>
      <c r="BA416" s="119">
        <v>5.1307870370370372E-2</v>
      </c>
      <c r="BB416" s="118">
        <v>1.1580459770114944</v>
      </c>
      <c r="BC416" s="119"/>
      <c r="BD416" s="121"/>
      <c r="BE416" s="117">
        <v>4.8206018518518523E-2</v>
      </c>
      <c r="BF416" s="118">
        <v>1.1299511665762345</v>
      </c>
      <c r="BG416" s="119">
        <v>7.9247685185185185E-2</v>
      </c>
      <c r="BH416" s="118">
        <v>1.2116439568218016</v>
      </c>
      <c r="BI416" s="119">
        <v>1.3922453703703703E-2</v>
      </c>
      <c r="BJ416" s="120">
        <v>1.2967408099464588</v>
      </c>
      <c r="BK416" s="83"/>
    </row>
    <row r="417" spans="1:68" ht="15.6" customHeight="1" x14ac:dyDescent="0.3">
      <c r="B417" s="32" t="s">
        <v>1984</v>
      </c>
      <c r="C417" s="162" t="s">
        <v>1939</v>
      </c>
      <c r="D417" s="21">
        <v>1990</v>
      </c>
      <c r="E417" s="12" t="s">
        <v>703</v>
      </c>
      <c r="F417" s="106"/>
      <c r="G417" s="299"/>
      <c r="H417" s="64">
        <v>1.2647300630309677</v>
      </c>
      <c r="I417" s="64">
        <f>(((H417-100%)*0.8))+100%</f>
        <v>1.2117840504247741</v>
      </c>
      <c r="J417" s="291">
        <f t="shared" si="32"/>
        <v>6.7321336134709669E-2</v>
      </c>
      <c r="K417" s="292">
        <f t="shared" si="31"/>
        <v>0.610456441643068</v>
      </c>
      <c r="L417" s="50"/>
      <c r="M417" s="390" t="s">
        <v>2101</v>
      </c>
      <c r="N417" s="64">
        <v>1.2647300630309677</v>
      </c>
      <c r="O417" s="178"/>
      <c r="P417" s="72"/>
      <c r="Q417" s="178"/>
      <c r="R417" s="72"/>
      <c r="S417" s="178"/>
      <c r="T417" s="88"/>
      <c r="U417" s="387"/>
      <c r="V417" s="179"/>
      <c r="W417" s="54"/>
      <c r="X417" s="179"/>
      <c r="Y417" s="54"/>
      <c r="Z417" s="179"/>
      <c r="AA417" s="54"/>
      <c r="AB417" s="230"/>
      <c r="AC417" s="231"/>
      <c r="AD417" s="179"/>
      <c r="AE417" s="56"/>
      <c r="AF417" s="179"/>
      <c r="AG417" s="54"/>
      <c r="AH417" s="179"/>
      <c r="AI417" s="232"/>
      <c r="AJ417" s="230"/>
      <c r="AK417" s="272"/>
      <c r="AL417" s="268"/>
      <c r="AM417" s="270"/>
      <c r="AN417" s="268"/>
      <c r="AO417" s="270"/>
      <c r="AP417" s="271"/>
      <c r="AQ417" s="267"/>
      <c r="AR417" s="273"/>
      <c r="AS417" s="233"/>
      <c r="AT417" s="45"/>
      <c r="AU417" s="61"/>
      <c r="AV417" s="46"/>
      <c r="AW417" s="61"/>
      <c r="AX417" s="234"/>
      <c r="AY417" s="235"/>
      <c r="AZ417" s="16"/>
      <c r="BA417" s="61"/>
      <c r="BB417" s="16"/>
      <c r="BC417" s="61"/>
      <c r="BD417" s="242"/>
      <c r="BE417" s="235"/>
      <c r="BF417" s="16"/>
      <c r="BG417" s="61"/>
      <c r="BH417" s="16"/>
      <c r="BI417" s="61"/>
      <c r="BJ417" s="237"/>
      <c r="BK417" s="47"/>
    </row>
    <row r="418" spans="1:68" ht="15.6" customHeight="1" x14ac:dyDescent="0.3">
      <c r="B418" s="32" t="s">
        <v>1368</v>
      </c>
      <c r="C418" s="38" t="s">
        <v>1334</v>
      </c>
      <c r="D418" s="21">
        <v>1991</v>
      </c>
      <c r="E418" s="12" t="s">
        <v>1396</v>
      </c>
      <c r="F418" s="141"/>
      <c r="G418" s="298"/>
      <c r="H418" s="64">
        <v>1.5250976017847184</v>
      </c>
      <c r="I418" s="64">
        <f>(((H418-100%)*0.8))+100%</f>
        <v>1.4200780814277747</v>
      </c>
      <c r="J418" s="291">
        <f t="shared" si="32"/>
        <v>7.8893226745987477E-2</v>
      </c>
      <c r="K418" s="292">
        <f t="shared" si="31"/>
        <v>0.59888455103179017</v>
      </c>
      <c r="L418" s="144"/>
      <c r="M418" s="390"/>
      <c r="N418" s="72"/>
      <c r="O418" s="178"/>
      <c r="P418" s="72"/>
      <c r="Q418" s="178"/>
      <c r="R418" s="72"/>
      <c r="S418" s="178"/>
      <c r="T418" s="88"/>
      <c r="U418" s="192"/>
      <c r="V418" s="72"/>
      <c r="W418" s="178"/>
      <c r="X418" s="72"/>
      <c r="Y418" s="178"/>
      <c r="Z418" s="72"/>
      <c r="AA418" s="178"/>
      <c r="AB418" s="88"/>
      <c r="AC418" s="176">
        <v>6.3298611111111111E-2</v>
      </c>
      <c r="AD418" s="64">
        <v>1.5250976017847184</v>
      </c>
      <c r="AE418" s="184"/>
      <c r="AF418" s="71"/>
      <c r="AG418" s="179"/>
      <c r="AH418" s="71"/>
      <c r="AI418" s="179"/>
      <c r="AJ418" s="82"/>
      <c r="AK418" s="266"/>
      <c r="AL418" s="267"/>
      <c r="AM418" s="271"/>
      <c r="AN418" s="267"/>
      <c r="AO418" s="271"/>
      <c r="AP418" s="270"/>
      <c r="AQ418" s="268"/>
      <c r="AR418" s="269"/>
      <c r="AS418" s="153"/>
      <c r="AT418" s="118"/>
      <c r="AU418" s="154"/>
      <c r="AV418" s="118"/>
      <c r="AW418" s="155"/>
      <c r="AX418" s="120"/>
      <c r="AY418" s="117"/>
      <c r="AZ418" s="118"/>
      <c r="BA418" s="119"/>
      <c r="BB418" s="118"/>
      <c r="BC418" s="119"/>
      <c r="BD418" s="121"/>
      <c r="BE418" s="117"/>
      <c r="BF418" s="118"/>
      <c r="BG418" s="119"/>
      <c r="BH418" s="118"/>
      <c r="BI418" s="119"/>
      <c r="BJ418" s="120"/>
      <c r="BK418" s="83"/>
    </row>
    <row r="419" spans="1:68" ht="15.6" customHeight="1" x14ac:dyDescent="0.3">
      <c r="B419" s="40" t="s">
        <v>655</v>
      </c>
      <c r="C419" s="9" t="s">
        <v>654</v>
      </c>
      <c r="D419" s="21">
        <v>1993</v>
      </c>
      <c r="E419" s="24" t="s">
        <v>1251</v>
      </c>
      <c r="F419" s="106"/>
      <c r="G419" s="298"/>
      <c r="H419" s="64">
        <v>1.527580557072638</v>
      </c>
      <c r="I419" s="64">
        <f>(((H419-100%)*0.8))+100%</f>
        <v>1.4220644456581104</v>
      </c>
      <c r="J419" s="291">
        <f t="shared" si="32"/>
        <v>7.9003580314339461E-2</v>
      </c>
      <c r="K419" s="292">
        <f t="shared" si="31"/>
        <v>0.59877419746343818</v>
      </c>
      <c r="L419" s="144"/>
      <c r="M419" s="390"/>
      <c r="N419" s="72"/>
      <c r="O419" s="178"/>
      <c r="P419" s="72"/>
      <c r="Q419" s="178"/>
      <c r="R419" s="72"/>
      <c r="S419" s="178"/>
      <c r="T419" s="88"/>
      <c r="U419" s="192"/>
      <c r="V419" s="72"/>
      <c r="W419" s="178"/>
      <c r="X419" s="72"/>
      <c r="Y419" s="178"/>
      <c r="Z419" s="72"/>
      <c r="AA419" s="178"/>
      <c r="AB419" s="88"/>
      <c r="AC419" s="176"/>
      <c r="AD419" s="71"/>
      <c r="AE419" s="184">
        <v>6.474537037037037E-2</v>
      </c>
      <c r="AF419" s="64">
        <v>1.527580557072638</v>
      </c>
      <c r="AG419" s="179"/>
      <c r="AH419" s="71"/>
      <c r="AI419" s="179"/>
      <c r="AJ419" s="82"/>
      <c r="AK419" s="266"/>
      <c r="AL419" s="267"/>
      <c r="AM419" s="271">
        <v>6.6689814814814841E-2</v>
      </c>
      <c r="AN419" s="267">
        <v>1.5589826839826877</v>
      </c>
      <c r="AO419" s="271">
        <v>1.7538425925925916E-2</v>
      </c>
      <c r="AP419" s="270">
        <v>1.5932623964335344</v>
      </c>
      <c r="AQ419" s="268"/>
      <c r="AR419" s="269"/>
      <c r="AS419" s="153"/>
      <c r="AT419" s="118"/>
      <c r="AU419" s="154"/>
      <c r="AV419" s="118"/>
      <c r="AW419" s="155"/>
      <c r="AX419" s="120"/>
      <c r="AY419" s="117"/>
      <c r="AZ419" s="118"/>
      <c r="BA419" s="119"/>
      <c r="BB419" s="118"/>
      <c r="BC419" s="119"/>
      <c r="BD419" s="121"/>
      <c r="BE419" s="117"/>
      <c r="BF419" s="118"/>
      <c r="BG419" s="119"/>
      <c r="BH419" s="118"/>
      <c r="BI419" s="119"/>
      <c r="BJ419" s="120"/>
      <c r="BK419" s="83"/>
    </row>
    <row r="420" spans="1:68" ht="15.6" customHeight="1" x14ac:dyDescent="0.3">
      <c r="B420" s="32" t="s">
        <v>1466</v>
      </c>
      <c r="C420" s="413" t="s">
        <v>1426</v>
      </c>
      <c r="D420" s="196">
        <v>1974</v>
      </c>
      <c r="E420" s="414" t="s">
        <v>702</v>
      </c>
      <c r="F420" s="207">
        <v>1</v>
      </c>
      <c r="G420" s="301">
        <v>43937</v>
      </c>
      <c r="H420" s="63">
        <v>1.3953667953667983</v>
      </c>
      <c r="I420" s="63">
        <v>1.3953667953667983</v>
      </c>
      <c r="J420" s="291">
        <f t="shared" si="32"/>
        <v>7.7520377520377673E-2</v>
      </c>
      <c r="K420" s="292">
        <f t="shared" si="31"/>
        <v>0.60025740025740004</v>
      </c>
      <c r="L420" s="144"/>
      <c r="M420" s="390" t="s">
        <v>2208</v>
      </c>
      <c r="N420" s="72">
        <v>1.4952041655248016</v>
      </c>
      <c r="O420" s="178">
        <v>5.7928240740740766E-2</v>
      </c>
      <c r="P420" s="86">
        <v>1.283991790661881</v>
      </c>
      <c r="Q420" s="178">
        <v>1.6731481481481514E-2</v>
      </c>
      <c r="R420" s="63">
        <v>1.3953667953667983</v>
      </c>
      <c r="S420" s="178">
        <v>8.7754629629629655E-2</v>
      </c>
      <c r="T420" s="88">
        <v>1.6173208191126285</v>
      </c>
      <c r="U420" s="192"/>
      <c r="V420" s="72"/>
      <c r="W420" s="178"/>
      <c r="X420" s="72"/>
      <c r="Y420" s="178">
        <v>1.6980324074074127E-2</v>
      </c>
      <c r="Z420" s="72">
        <v>1.5234050506728631</v>
      </c>
      <c r="AA420" s="178"/>
      <c r="AB420" s="88"/>
      <c r="AC420" s="176"/>
      <c r="AD420" s="71"/>
      <c r="AE420" s="184"/>
      <c r="AF420" s="71"/>
      <c r="AG420" s="179">
        <v>1.8467476851851794E-2</v>
      </c>
      <c r="AH420" s="72">
        <v>1.7642720507745606</v>
      </c>
      <c r="AI420" s="179"/>
      <c r="AJ420" s="82"/>
      <c r="AK420" s="266"/>
      <c r="AL420" s="267"/>
      <c r="AM420" s="271"/>
      <c r="AN420" s="267"/>
      <c r="AO420" s="271"/>
      <c r="AP420" s="270"/>
      <c r="AQ420" s="268"/>
      <c r="AR420" s="269"/>
      <c r="AS420" s="153"/>
      <c r="AT420" s="118"/>
      <c r="AU420" s="154"/>
      <c r="AV420" s="118"/>
      <c r="AW420" s="155"/>
      <c r="AX420" s="120"/>
      <c r="AY420" s="117"/>
      <c r="AZ420" s="118"/>
      <c r="BA420" s="119"/>
      <c r="BB420" s="118"/>
      <c r="BC420" s="119"/>
      <c r="BD420" s="121"/>
      <c r="BE420" s="117"/>
      <c r="BF420" s="118"/>
      <c r="BG420" s="119"/>
      <c r="BH420" s="118"/>
      <c r="BI420" s="119"/>
      <c r="BJ420" s="120"/>
      <c r="BK420" s="83"/>
    </row>
    <row r="421" spans="1:68" s="143" customFormat="1" ht="15.6" customHeight="1" x14ac:dyDescent="0.3">
      <c r="A421"/>
      <c r="B421" s="32" t="s">
        <v>2000</v>
      </c>
      <c r="C421" s="162" t="s">
        <v>1955</v>
      </c>
      <c r="D421" s="21">
        <v>1989</v>
      </c>
      <c r="E421" s="12" t="s">
        <v>2041</v>
      </c>
      <c r="F421" s="106"/>
      <c r="G421" s="299"/>
      <c r="H421" s="64">
        <v>1.6730611126335984</v>
      </c>
      <c r="I421" s="64">
        <f>(((H421-100%)*0.8))+100%</f>
        <v>1.5384488901068787</v>
      </c>
      <c r="J421" s="291">
        <f t="shared" si="32"/>
        <v>8.5469382783715478E-2</v>
      </c>
      <c r="K421" s="292">
        <f t="shared" si="31"/>
        <v>0.59230839499406218</v>
      </c>
      <c r="L421" s="50"/>
      <c r="M421" s="390" t="s">
        <v>2230</v>
      </c>
      <c r="N421" s="64">
        <v>1.6730611126335984</v>
      </c>
      <c r="O421" s="178"/>
      <c r="P421" s="72"/>
      <c r="Q421" s="178"/>
      <c r="R421" s="72"/>
      <c r="S421" s="178"/>
      <c r="T421" s="88"/>
      <c r="U421" s="387"/>
      <c r="V421" s="179"/>
      <c r="W421" s="54"/>
      <c r="X421" s="179"/>
      <c r="Y421" s="54"/>
      <c r="Z421" s="179"/>
      <c r="AA421" s="54"/>
      <c r="AB421" s="230"/>
      <c r="AC421" s="231"/>
      <c r="AD421" s="179"/>
      <c r="AE421" s="56"/>
      <c r="AF421" s="179"/>
      <c r="AG421" s="54"/>
      <c r="AH421" s="179"/>
      <c r="AI421" s="232"/>
      <c r="AJ421" s="230"/>
      <c r="AK421" s="272"/>
      <c r="AL421" s="268"/>
      <c r="AM421" s="270"/>
      <c r="AN421" s="268"/>
      <c r="AO421" s="270"/>
      <c r="AP421" s="271"/>
      <c r="AQ421" s="267"/>
      <c r="AR421" s="273"/>
      <c r="AS421" s="233"/>
      <c r="AT421" s="45"/>
      <c r="AU421" s="61"/>
      <c r="AV421" s="46"/>
      <c r="AW421" s="61"/>
      <c r="AX421" s="234"/>
      <c r="AY421" s="235"/>
      <c r="AZ421" s="16"/>
      <c r="BA421" s="61"/>
      <c r="BB421" s="16"/>
      <c r="BC421" s="61"/>
      <c r="BD421" s="242"/>
      <c r="BE421" s="235"/>
      <c r="BF421" s="16"/>
      <c r="BG421" s="61"/>
      <c r="BH421" s="16"/>
      <c r="BI421" s="61"/>
      <c r="BJ421" s="237"/>
      <c r="BK421" s="47"/>
      <c r="BL421"/>
      <c r="BM421"/>
      <c r="BN421"/>
      <c r="BO421"/>
      <c r="BP421"/>
    </row>
    <row r="422" spans="1:68" ht="15.6" customHeight="1" x14ac:dyDescent="0.3">
      <c r="B422" s="32" t="s">
        <v>510</v>
      </c>
      <c r="C422" s="9" t="s">
        <v>509</v>
      </c>
      <c r="D422" s="21"/>
      <c r="E422" s="24"/>
      <c r="F422" s="106"/>
      <c r="G422" s="298"/>
      <c r="H422" s="64">
        <v>1.1781929726715004</v>
      </c>
      <c r="I422" s="64">
        <f>(((H422-100%)*0.8))+100%</f>
        <v>1.1425543781372003</v>
      </c>
      <c r="J422" s="291">
        <f t="shared" si="32"/>
        <v>6.3475243229844464E-2</v>
      </c>
      <c r="K422" s="292">
        <f t="shared" si="31"/>
        <v>0.61430253454793327</v>
      </c>
      <c r="L422" s="144"/>
      <c r="M422" s="390"/>
      <c r="N422" s="72"/>
      <c r="O422" s="178"/>
      <c r="P422" s="72"/>
      <c r="Q422" s="178"/>
      <c r="R422" s="72"/>
      <c r="S422" s="178"/>
      <c r="T422" s="88"/>
      <c r="U422" s="192"/>
      <c r="V422" s="72"/>
      <c r="W422" s="178"/>
      <c r="X422" s="72"/>
      <c r="Y422" s="178"/>
      <c r="Z422" s="72"/>
      <c r="AA422" s="178"/>
      <c r="AB422" s="88"/>
      <c r="AC422" s="176">
        <v>4.8900462962962965E-2</v>
      </c>
      <c r="AD422" s="64">
        <v>1.1781929726715004</v>
      </c>
      <c r="AE422" s="184"/>
      <c r="AF422" s="71"/>
      <c r="AG422" s="179"/>
      <c r="AH422" s="71"/>
      <c r="AI422" s="179"/>
      <c r="AJ422" s="82"/>
      <c r="AK422" s="266"/>
      <c r="AL422" s="267"/>
      <c r="AM422" s="271"/>
      <c r="AN422" s="267"/>
      <c r="AO422" s="271"/>
      <c r="AP422" s="270"/>
      <c r="AQ422" s="268"/>
      <c r="AR422" s="269"/>
      <c r="AS422" s="153"/>
      <c r="AT422" s="118"/>
      <c r="AU422" s="154"/>
      <c r="AV422" s="118"/>
      <c r="AW422" s="155"/>
      <c r="AX422" s="120"/>
      <c r="AY422" s="117">
        <v>4.809027777777778E-2</v>
      </c>
      <c r="AZ422" s="118">
        <v>1.109479305740988</v>
      </c>
      <c r="BA422" s="119"/>
      <c r="BB422" s="118"/>
      <c r="BC422" s="119"/>
      <c r="BD422" s="121"/>
      <c r="BE422" s="117">
        <v>4.3020833333333335E-2</v>
      </c>
      <c r="BF422" s="118">
        <v>1.0084102007596312</v>
      </c>
      <c r="BG422" s="119"/>
      <c r="BH422" s="118"/>
      <c r="BI422" s="119"/>
      <c r="BJ422" s="120"/>
      <c r="BK422" s="83"/>
    </row>
    <row r="423" spans="1:68" ht="15.6" customHeight="1" x14ac:dyDescent="0.3">
      <c r="B423" s="32" t="s">
        <v>516</v>
      </c>
      <c r="C423" s="198" t="s">
        <v>515</v>
      </c>
      <c r="D423" s="196">
        <v>1975</v>
      </c>
      <c r="E423" s="195" t="s">
        <v>1110</v>
      </c>
      <c r="F423" s="207">
        <v>1</v>
      </c>
      <c r="G423" s="301">
        <v>43958</v>
      </c>
      <c r="H423" s="63">
        <v>1.3482432432432476</v>
      </c>
      <c r="I423" s="63">
        <v>1.3482432432432476</v>
      </c>
      <c r="J423" s="291">
        <f t="shared" si="32"/>
        <v>7.4902402402402646E-2</v>
      </c>
      <c r="K423" s="292">
        <f t="shared" si="31"/>
        <v>0.60287537537537506</v>
      </c>
      <c r="L423" s="144"/>
      <c r="M423" s="390" t="s">
        <v>2231</v>
      </c>
      <c r="N423" s="72">
        <v>1.5163058372156757</v>
      </c>
      <c r="O423" s="178"/>
      <c r="P423" s="72"/>
      <c r="Q423" s="178">
        <v>1.6166435185185235E-2</v>
      </c>
      <c r="R423" s="63">
        <v>1.3482432432432476</v>
      </c>
      <c r="S423" s="178"/>
      <c r="T423" s="88"/>
      <c r="U423" s="192"/>
      <c r="V423" s="72"/>
      <c r="W423" s="178"/>
      <c r="X423" s="72"/>
      <c r="Y423" s="178"/>
      <c r="Z423" s="72"/>
      <c r="AA423" s="178"/>
      <c r="AB423" s="88"/>
      <c r="AC423" s="176">
        <v>5.9444444444444446E-2</v>
      </c>
      <c r="AD423" s="72">
        <v>1.4322364751812606</v>
      </c>
      <c r="AE423" s="184">
        <v>6.3449074074074074E-2</v>
      </c>
      <c r="AF423" s="71">
        <v>1.4969961769524849</v>
      </c>
      <c r="AG423" s="179">
        <v>1.5935648148148074E-2</v>
      </c>
      <c r="AH423" s="71">
        <v>1.5223963113258685</v>
      </c>
      <c r="AI423" s="179">
        <v>7.4444444444444313E-2</v>
      </c>
      <c r="AJ423" s="88">
        <v>1.4065165099497023</v>
      </c>
      <c r="AK423" s="266" t="s">
        <v>1192</v>
      </c>
      <c r="AL423" s="267">
        <v>1.4040247678018574</v>
      </c>
      <c r="AM423" s="271">
        <v>5.9398148148148144E-2</v>
      </c>
      <c r="AN423" s="267">
        <v>1.3885281385281412</v>
      </c>
      <c r="AO423" s="271">
        <v>1.5231250000000029E-2</v>
      </c>
      <c r="AP423" s="270">
        <v>1.383669091979653</v>
      </c>
      <c r="AQ423" s="268">
        <v>7.8611111111111187E-2</v>
      </c>
      <c r="AR423" s="269">
        <v>1.3939932159383022</v>
      </c>
      <c r="AS423" s="153">
        <v>6.21875E-2</v>
      </c>
      <c r="AT423" s="118">
        <v>1.4937447873227687</v>
      </c>
      <c r="AU423" s="154"/>
      <c r="AV423" s="118"/>
      <c r="AW423" s="155"/>
      <c r="AX423" s="120"/>
      <c r="AY423" s="117"/>
      <c r="AZ423" s="118"/>
      <c r="BA423" s="119"/>
      <c r="BB423" s="118"/>
      <c r="BC423" s="119"/>
      <c r="BD423" s="121"/>
      <c r="BE423" s="117"/>
      <c r="BF423" s="118"/>
      <c r="BG423" s="119"/>
      <c r="BH423" s="118"/>
      <c r="BI423" s="119"/>
      <c r="BJ423" s="120"/>
      <c r="BK423" s="83"/>
    </row>
    <row r="424" spans="1:68" ht="15.6" customHeight="1" x14ac:dyDescent="0.3">
      <c r="B424" s="32" t="s">
        <v>2072</v>
      </c>
      <c r="C424" s="19" t="s">
        <v>2085</v>
      </c>
      <c r="D424" s="21"/>
      <c r="E424" s="12"/>
      <c r="F424" s="106"/>
      <c r="G424" s="298"/>
      <c r="H424" s="64">
        <v>1.0426737451737453</v>
      </c>
      <c r="I424" s="64">
        <f>(((H424-100%)*0.8))+100%</f>
        <v>1.0341389961389962</v>
      </c>
      <c r="J424" s="291">
        <f t="shared" si="32"/>
        <v>5.7452166452166449E-2</v>
      </c>
      <c r="K424" s="292">
        <f t="shared" si="31"/>
        <v>0.62032561132561126</v>
      </c>
      <c r="L424" s="50"/>
      <c r="M424" s="390"/>
      <c r="N424" s="72"/>
      <c r="O424" s="178"/>
      <c r="P424" s="72"/>
      <c r="Q424" s="178">
        <v>1.2502430555555555E-2</v>
      </c>
      <c r="R424" s="64">
        <v>1.0426737451737453</v>
      </c>
      <c r="S424" s="178"/>
      <c r="T424" s="88"/>
      <c r="U424" s="191"/>
      <c r="V424" s="54"/>
      <c r="W424" s="179"/>
      <c r="X424" s="54"/>
      <c r="Y424" s="179"/>
      <c r="Z424" s="54"/>
      <c r="AA424" s="179"/>
      <c r="AB424" s="70"/>
      <c r="AC424" s="176"/>
      <c r="AD424" s="54"/>
      <c r="AE424" s="184"/>
      <c r="AF424" s="54"/>
      <c r="AG424" s="179"/>
      <c r="AH424" s="54"/>
      <c r="AI424" s="179"/>
      <c r="AJ424" s="67"/>
      <c r="AK424" s="266"/>
      <c r="AL424" s="267"/>
      <c r="AM424" s="271"/>
      <c r="AN424" s="267"/>
      <c r="AO424" s="271"/>
      <c r="AP424" s="270"/>
      <c r="AQ424" s="268"/>
      <c r="AR424" s="269"/>
      <c r="AS424" s="108"/>
      <c r="AT424" s="61"/>
      <c r="AU424" s="45"/>
      <c r="AV424" s="61"/>
      <c r="AW424" s="46"/>
      <c r="AX424" s="59"/>
      <c r="AY424" s="165"/>
      <c r="AZ424" s="61"/>
      <c r="BA424" s="16"/>
      <c r="BB424" s="61"/>
      <c r="BC424" s="16"/>
      <c r="BD424" s="69"/>
      <c r="BE424" s="165"/>
      <c r="BF424" s="61"/>
      <c r="BG424" s="16"/>
      <c r="BH424" s="61"/>
      <c r="BI424" s="16"/>
      <c r="BJ424" s="59"/>
      <c r="BK424" s="47"/>
    </row>
    <row r="425" spans="1:68" ht="15.6" customHeight="1" x14ac:dyDescent="0.3">
      <c r="B425" s="32" t="s">
        <v>2255</v>
      </c>
      <c r="C425" s="208" t="s">
        <v>2256</v>
      </c>
      <c r="D425" s="196">
        <v>2005</v>
      </c>
      <c r="E425" s="195" t="s">
        <v>705</v>
      </c>
      <c r="F425" s="207">
        <v>1</v>
      </c>
      <c r="G425" s="301">
        <v>43958</v>
      </c>
      <c r="H425" s="72"/>
      <c r="I425" s="72"/>
      <c r="J425" s="291"/>
      <c r="K425" s="429">
        <v>0.60486111111111118</v>
      </c>
      <c r="L425" s="50"/>
      <c r="M425" s="390"/>
      <c r="N425" s="72"/>
      <c r="O425" s="178"/>
      <c r="P425" s="72"/>
      <c r="Q425" s="178"/>
      <c r="R425" s="72"/>
      <c r="S425" s="178"/>
      <c r="T425" s="88"/>
      <c r="U425" s="191"/>
      <c r="V425" s="54"/>
      <c r="W425" s="179"/>
      <c r="X425" s="54"/>
      <c r="Y425" s="179"/>
      <c r="Z425" s="54"/>
      <c r="AA425" s="179"/>
      <c r="AB425" s="70"/>
      <c r="AC425" s="176"/>
      <c r="AD425" s="54"/>
      <c r="AE425" s="184"/>
      <c r="AF425" s="54"/>
      <c r="AG425" s="179"/>
      <c r="AH425" s="54"/>
      <c r="AI425" s="179"/>
      <c r="AJ425" s="67"/>
      <c r="AK425" s="266"/>
      <c r="AL425" s="267"/>
      <c r="AM425" s="271"/>
      <c r="AN425" s="267"/>
      <c r="AO425" s="271"/>
      <c r="AP425" s="270"/>
      <c r="AQ425" s="268"/>
      <c r="AR425" s="269"/>
      <c r="AS425" s="108"/>
      <c r="AT425" s="61"/>
      <c r="AU425" s="45"/>
      <c r="AV425" s="61"/>
      <c r="AW425" s="46"/>
      <c r="AX425" s="59"/>
      <c r="AY425" s="165"/>
      <c r="AZ425" s="61"/>
      <c r="BA425" s="16"/>
      <c r="BB425" s="61"/>
      <c r="BC425" s="16"/>
      <c r="BD425" s="69"/>
      <c r="BE425" s="165"/>
      <c r="BF425" s="61"/>
      <c r="BG425" s="16"/>
      <c r="BH425" s="61"/>
      <c r="BI425" s="16"/>
      <c r="BJ425" s="59"/>
      <c r="BK425" s="47"/>
    </row>
    <row r="426" spans="1:68" ht="15.6" customHeight="1" x14ac:dyDescent="0.3">
      <c r="B426" s="32" t="s">
        <v>518</v>
      </c>
      <c r="C426" s="9" t="s">
        <v>517</v>
      </c>
      <c r="D426" s="21"/>
      <c r="E426" s="24"/>
      <c r="F426" s="106"/>
      <c r="G426" s="298"/>
      <c r="H426" s="64">
        <v>1.2672586872586842</v>
      </c>
      <c r="I426" s="64">
        <f>(((H426-100%)*0.8))+100%</f>
        <v>1.2138069498069473</v>
      </c>
      <c r="J426" s="291">
        <f t="shared" si="32"/>
        <v>6.7433719433719286E-2</v>
      </c>
      <c r="K426" s="292">
        <f t="shared" si="31"/>
        <v>0.61034405834405847</v>
      </c>
      <c r="L426" s="144"/>
      <c r="M426" s="390"/>
      <c r="N426" s="72"/>
      <c r="O426" s="178"/>
      <c r="P426" s="72"/>
      <c r="Q426" s="178">
        <v>1.5195370370370331E-2</v>
      </c>
      <c r="R426" s="64">
        <v>1.2672586872586842</v>
      </c>
      <c r="S426" s="178"/>
      <c r="T426" s="88"/>
      <c r="U426" s="192"/>
      <c r="V426" s="72"/>
      <c r="W426" s="178"/>
      <c r="X426" s="72"/>
      <c r="Y426" s="178"/>
      <c r="Z426" s="72"/>
      <c r="AA426" s="178"/>
      <c r="AB426" s="88"/>
      <c r="AC426" s="176"/>
      <c r="AD426" s="71"/>
      <c r="AE426" s="184"/>
      <c r="AF426" s="71"/>
      <c r="AG426" s="179"/>
      <c r="AH426" s="71"/>
      <c r="AI426" s="179"/>
      <c r="AJ426" s="82"/>
      <c r="AK426" s="266"/>
      <c r="AL426" s="267"/>
      <c r="AM426" s="271"/>
      <c r="AN426" s="267"/>
      <c r="AO426" s="271"/>
      <c r="AP426" s="270"/>
      <c r="AQ426" s="268"/>
      <c r="AR426" s="269"/>
      <c r="AS426" s="153"/>
      <c r="AT426" s="118"/>
      <c r="AU426" s="154"/>
      <c r="AV426" s="118"/>
      <c r="AW426" s="155"/>
      <c r="AX426" s="120"/>
      <c r="AY426" s="117">
        <v>9.4907407407407399E-2</v>
      </c>
      <c r="AZ426" s="118">
        <v>2.1895861148197593</v>
      </c>
      <c r="BA426" s="119"/>
      <c r="BB426" s="118"/>
      <c r="BC426" s="119"/>
      <c r="BD426" s="121"/>
      <c r="BE426" s="117"/>
      <c r="BF426" s="118"/>
      <c r="BG426" s="119"/>
      <c r="BH426" s="118"/>
      <c r="BI426" s="119"/>
      <c r="BJ426" s="120"/>
      <c r="BK426" s="83"/>
      <c r="BL426" s="22"/>
      <c r="BM426" s="22"/>
    </row>
    <row r="427" spans="1:68" ht="15.6" customHeight="1" x14ac:dyDescent="0.3">
      <c r="B427" s="42" t="s">
        <v>980</v>
      </c>
      <c r="C427" s="38" t="s">
        <v>1088</v>
      </c>
      <c r="D427" s="21"/>
      <c r="E427" s="12"/>
      <c r="F427" s="106"/>
      <c r="G427" s="298"/>
      <c r="H427" s="64">
        <v>1.3865057915057872</v>
      </c>
      <c r="I427" s="64">
        <f>(((H427-100%)*0.8))+100%</f>
        <v>1.3092046332046299</v>
      </c>
      <c r="J427" s="291">
        <f t="shared" si="32"/>
        <v>7.273359073359055E-2</v>
      </c>
      <c r="K427" s="292">
        <f t="shared" si="31"/>
        <v>0.60504418704418717</v>
      </c>
      <c r="L427" s="144"/>
      <c r="M427" s="390"/>
      <c r="N427" s="72"/>
      <c r="O427" s="178"/>
      <c r="P427" s="72"/>
      <c r="Q427" s="178">
        <v>1.6625231481481428E-2</v>
      </c>
      <c r="R427" s="64">
        <v>1.3865057915057872</v>
      </c>
      <c r="S427" s="178"/>
      <c r="T427" s="88"/>
      <c r="U427" s="192"/>
      <c r="V427" s="72"/>
      <c r="W427" s="178"/>
      <c r="X427" s="72"/>
      <c r="Y427" s="178"/>
      <c r="Z427" s="72"/>
      <c r="AA427" s="178"/>
      <c r="AB427" s="88"/>
      <c r="AC427" s="176"/>
      <c r="AD427" s="71"/>
      <c r="AE427" s="184"/>
      <c r="AF427" s="71"/>
      <c r="AG427" s="179"/>
      <c r="AH427" s="71"/>
      <c r="AI427" s="179"/>
      <c r="AJ427" s="82"/>
      <c r="AK427" s="266"/>
      <c r="AL427" s="267"/>
      <c r="AM427" s="271"/>
      <c r="AN427" s="267"/>
      <c r="AO427" s="271">
        <v>1.9775347222222184E-2</v>
      </c>
      <c r="AP427" s="270">
        <v>1.7964734827774786</v>
      </c>
      <c r="AQ427" s="268"/>
      <c r="AR427" s="269"/>
      <c r="AS427" s="153"/>
      <c r="AT427" s="118"/>
      <c r="AU427" s="154"/>
      <c r="AV427" s="118"/>
      <c r="AW427" s="155"/>
      <c r="AX427" s="120"/>
      <c r="AY427" s="117"/>
      <c r="AZ427" s="118"/>
      <c r="BA427" s="119"/>
      <c r="BB427" s="118"/>
      <c r="BC427" s="119"/>
      <c r="BD427" s="121"/>
      <c r="BE427" s="117"/>
      <c r="BF427" s="118"/>
      <c r="BG427" s="119"/>
      <c r="BH427" s="118"/>
      <c r="BI427" s="119"/>
      <c r="BJ427" s="120"/>
      <c r="BK427" s="83"/>
    </row>
    <row r="428" spans="1:68" ht="15.6" customHeight="1" x14ac:dyDescent="0.3">
      <c r="B428" s="32" t="s">
        <v>520</v>
      </c>
      <c r="C428" s="9" t="s">
        <v>519</v>
      </c>
      <c r="D428" s="21">
        <v>1977</v>
      </c>
      <c r="E428" s="24" t="s">
        <v>705</v>
      </c>
      <c r="F428" s="106"/>
      <c r="G428" s="300"/>
      <c r="H428" s="63">
        <v>1.4092480553154716</v>
      </c>
      <c r="I428" s="63">
        <v>1.4092480553154716</v>
      </c>
      <c r="J428" s="291">
        <f t="shared" si="32"/>
        <v>7.8291558628637306E-2</v>
      </c>
      <c r="K428" s="292">
        <f t="shared" si="31"/>
        <v>0.59948621914914035</v>
      </c>
      <c r="L428" s="144"/>
      <c r="M428" s="390"/>
      <c r="N428" s="72"/>
      <c r="O428" s="178"/>
      <c r="P428" s="72"/>
      <c r="Q428" s="178"/>
      <c r="R428" s="72"/>
      <c r="S428" s="178"/>
      <c r="T428" s="88"/>
      <c r="U428" s="192"/>
      <c r="V428" s="72"/>
      <c r="W428" s="178"/>
      <c r="X428" s="72"/>
      <c r="Y428" s="178"/>
      <c r="Z428" s="72"/>
      <c r="AA428" s="178">
        <v>7.5486111111111143E-2</v>
      </c>
      <c r="AB428" s="85">
        <v>1.4092480553154716</v>
      </c>
      <c r="AC428" s="176">
        <v>6.4641203703703701E-2</v>
      </c>
      <c r="AD428" s="72">
        <v>1.5574456218627999</v>
      </c>
      <c r="AE428" s="184" t="s">
        <v>589</v>
      </c>
      <c r="AF428" s="71">
        <v>0</v>
      </c>
      <c r="AG428" s="179"/>
      <c r="AH428" s="71"/>
      <c r="AI428" s="179">
        <v>8.3657407407407347E-2</v>
      </c>
      <c r="AJ428" s="82">
        <v>1.5805816750492008</v>
      </c>
      <c r="AK428" s="266" t="s">
        <v>1190</v>
      </c>
      <c r="AL428" s="267">
        <v>1.5074819401444788</v>
      </c>
      <c r="AM428" s="271">
        <v>5.9085648148148096E-2</v>
      </c>
      <c r="AN428" s="267">
        <v>1.3812229437229453</v>
      </c>
      <c r="AO428" s="271"/>
      <c r="AP428" s="270"/>
      <c r="AQ428" s="284">
        <v>7.9122656159294147E-2</v>
      </c>
      <c r="AR428" s="269">
        <v>1.4031</v>
      </c>
      <c r="AS428" s="153"/>
      <c r="AT428" s="118"/>
      <c r="AU428" s="154">
        <v>5.8252314814814819E-2</v>
      </c>
      <c r="AV428" s="118">
        <v>1.3297225891677675</v>
      </c>
      <c r="AW428" s="155"/>
      <c r="AX428" s="120"/>
      <c r="AY428" s="117"/>
      <c r="AZ428" s="118"/>
      <c r="BA428" s="119">
        <v>5.3749999999999999E-2</v>
      </c>
      <c r="BB428" s="118">
        <v>1.2131661442006272</v>
      </c>
      <c r="BC428" s="119"/>
      <c r="BD428" s="121"/>
      <c r="BE428" s="117"/>
      <c r="BF428" s="118"/>
      <c r="BG428" s="119">
        <v>8.9189814814814819E-2</v>
      </c>
      <c r="BH428" s="118">
        <v>1.3636524508936474</v>
      </c>
      <c r="BI428" s="119"/>
      <c r="BJ428" s="120"/>
      <c r="BK428" s="83"/>
    </row>
    <row r="429" spans="1:68" ht="15.6" customHeight="1" x14ac:dyDescent="0.3">
      <c r="B429" s="32" t="s">
        <v>1454</v>
      </c>
      <c r="C429" s="81" t="s">
        <v>1416</v>
      </c>
      <c r="D429" s="21"/>
      <c r="E429" s="225" t="s">
        <v>1434</v>
      </c>
      <c r="F429" s="106"/>
      <c r="G429" s="298"/>
      <c r="H429" s="64">
        <v>1.3523811629938423</v>
      </c>
      <c r="I429" s="64">
        <f>(((H429-100%)*0.8))+100%</f>
        <v>1.2819049303950738</v>
      </c>
      <c r="J429" s="291">
        <f t="shared" si="32"/>
        <v>7.1216940577504093E-2</v>
      </c>
      <c r="K429" s="292">
        <f t="shared" si="31"/>
        <v>0.60656083720027365</v>
      </c>
      <c r="L429" s="144"/>
      <c r="M429" s="390"/>
      <c r="N429" s="72"/>
      <c r="O429" s="178"/>
      <c r="P429" s="72"/>
      <c r="Q429" s="178"/>
      <c r="R429" s="72"/>
      <c r="S429" s="178"/>
      <c r="T429" s="88"/>
      <c r="U429" s="192"/>
      <c r="V429" s="72"/>
      <c r="W429" s="178"/>
      <c r="X429" s="72"/>
      <c r="Y429" s="178"/>
      <c r="Z429" s="72"/>
      <c r="AA429" s="178"/>
      <c r="AB429" s="88"/>
      <c r="AC429" s="176"/>
      <c r="AD429" s="71"/>
      <c r="AE429" s="184"/>
      <c r="AF429" s="71"/>
      <c r="AG429" s="179">
        <v>1.4156018518518443E-2</v>
      </c>
      <c r="AH429" s="64">
        <v>1.3523811629938423</v>
      </c>
      <c r="AI429" s="179"/>
      <c r="AJ429" s="82"/>
      <c r="AK429" s="266"/>
      <c r="AL429" s="267"/>
      <c r="AM429" s="271"/>
      <c r="AN429" s="267"/>
      <c r="AO429" s="271"/>
      <c r="AP429" s="270"/>
      <c r="AQ429" s="268"/>
      <c r="AR429" s="269"/>
      <c r="AS429" s="153"/>
      <c r="AT429" s="118"/>
      <c r="AU429" s="154"/>
      <c r="AV429" s="118"/>
      <c r="AW429" s="155"/>
      <c r="AX429" s="120"/>
      <c r="AY429" s="117"/>
      <c r="AZ429" s="118"/>
      <c r="BA429" s="119"/>
      <c r="BB429" s="118"/>
      <c r="BC429" s="119"/>
      <c r="BD429" s="121"/>
      <c r="BE429" s="117"/>
      <c r="BF429" s="118"/>
      <c r="BG429" s="119"/>
      <c r="BH429" s="118"/>
      <c r="BI429" s="119"/>
      <c r="BJ429" s="120"/>
      <c r="BK429" s="83"/>
    </row>
    <row r="430" spans="1:68" ht="15.6" customHeight="1" x14ac:dyDescent="0.3">
      <c r="A430" s="22"/>
      <c r="B430" s="32" t="s">
        <v>524</v>
      </c>
      <c r="C430" s="9" t="s">
        <v>523</v>
      </c>
      <c r="D430" s="21">
        <v>1968</v>
      </c>
      <c r="E430" s="24" t="s">
        <v>729</v>
      </c>
      <c r="F430" s="106"/>
      <c r="G430" s="298"/>
      <c r="H430" s="63">
        <v>1.144008056394765</v>
      </c>
      <c r="I430" s="63">
        <v>1.144008056394765</v>
      </c>
      <c r="J430" s="291">
        <f t="shared" si="32"/>
        <v>6.3556003133042493E-2</v>
      </c>
      <c r="K430" s="292">
        <f t="shared" si="31"/>
        <v>0.61422177464473515</v>
      </c>
      <c r="L430" s="144"/>
      <c r="M430" s="390"/>
      <c r="N430" s="72"/>
      <c r="O430" s="178"/>
      <c r="P430" s="72"/>
      <c r="Q430" s="178"/>
      <c r="R430" s="72"/>
      <c r="S430" s="178"/>
      <c r="T430" s="88"/>
      <c r="U430" s="192"/>
      <c r="V430" s="72"/>
      <c r="W430" s="178">
        <v>5.2592592592592635E-2</v>
      </c>
      <c r="X430" s="63">
        <v>1.144008056394765</v>
      </c>
      <c r="Y430" s="178"/>
      <c r="Z430" s="72"/>
      <c r="AA430" s="178">
        <v>6.362113117655166E-2</v>
      </c>
      <c r="AB430" s="88">
        <v>1.1877410833306101</v>
      </c>
      <c r="AC430" s="176"/>
      <c r="AD430" s="71"/>
      <c r="AE430" s="184"/>
      <c r="AF430" s="71"/>
      <c r="AG430" s="179">
        <v>1.4198495370370323E-2</v>
      </c>
      <c r="AH430" s="71">
        <v>1.3564391468282528</v>
      </c>
      <c r="AI430" s="179">
        <v>6.5254629629629579E-2</v>
      </c>
      <c r="AJ430" s="88">
        <v>1.2328886945112607</v>
      </c>
      <c r="AK430" s="266" t="s">
        <v>1186</v>
      </c>
      <c r="AL430" s="267">
        <v>1.3725490196078429</v>
      </c>
      <c r="AM430" s="271">
        <v>5.2662037037036979E-2</v>
      </c>
      <c r="AN430" s="267">
        <v>1.2310606060606071</v>
      </c>
      <c r="AO430" s="271">
        <v>1.4260416666666664E-2</v>
      </c>
      <c r="AP430" s="270">
        <v>1.2954746183286425</v>
      </c>
      <c r="AQ430" s="268">
        <v>7.1681375067273456E-2</v>
      </c>
      <c r="AR430" s="269">
        <v>1.271109759683636</v>
      </c>
      <c r="AS430" s="153">
        <v>5.8067129629629628E-2</v>
      </c>
      <c r="AT430" s="118">
        <v>1.3947734222963579</v>
      </c>
      <c r="AU430" s="154">
        <v>5.6724537037037039E-2</v>
      </c>
      <c r="AV430" s="118">
        <v>1.2948480845442536</v>
      </c>
      <c r="AW430" s="155"/>
      <c r="AX430" s="120"/>
      <c r="AY430" s="117"/>
      <c r="AZ430" s="118"/>
      <c r="BA430" s="119"/>
      <c r="BB430" s="118"/>
      <c r="BC430" s="119"/>
      <c r="BD430" s="121"/>
      <c r="BE430" s="117"/>
      <c r="BF430" s="118"/>
      <c r="BG430" s="119"/>
      <c r="BH430" s="118"/>
      <c r="BI430" s="119"/>
      <c r="BJ430" s="120"/>
      <c r="BK430" s="83"/>
    </row>
    <row r="431" spans="1:68" ht="15.6" customHeight="1" x14ac:dyDescent="0.3">
      <c r="B431" s="32" t="s">
        <v>1458</v>
      </c>
      <c r="C431" s="81" t="s">
        <v>1420</v>
      </c>
      <c r="D431" s="21"/>
      <c r="E431" s="225"/>
      <c r="F431" s="106"/>
      <c r="G431" s="298"/>
      <c r="H431" s="64">
        <v>1.4497617178429774</v>
      </c>
      <c r="I431" s="64">
        <f t="shared" ref="I431:I438" si="33">(((H431-100%)*0.8))+100%</f>
        <v>1.359809374274382</v>
      </c>
      <c r="J431" s="291">
        <f t="shared" si="32"/>
        <v>7.5544965237465664E-2</v>
      </c>
      <c r="K431" s="292">
        <f t="shared" si="31"/>
        <v>0.60223281254031202</v>
      </c>
      <c r="L431" s="144"/>
      <c r="M431" s="390"/>
      <c r="N431" s="72"/>
      <c r="O431" s="178"/>
      <c r="P431" s="72"/>
      <c r="Q431" s="178"/>
      <c r="R431" s="72"/>
      <c r="S431" s="178"/>
      <c r="T431" s="88"/>
      <c r="U431" s="192"/>
      <c r="V431" s="72"/>
      <c r="W431" s="178"/>
      <c r="X431" s="72"/>
      <c r="Y431" s="178"/>
      <c r="Z431" s="72"/>
      <c r="AA431" s="178"/>
      <c r="AB431" s="88"/>
      <c r="AC431" s="176"/>
      <c r="AD431" s="71"/>
      <c r="AE431" s="184"/>
      <c r="AF431" s="71"/>
      <c r="AG431" s="179">
        <v>1.5175347222222246E-2</v>
      </c>
      <c r="AH431" s="64">
        <v>1.4497617178429774</v>
      </c>
      <c r="AI431" s="179"/>
      <c r="AJ431" s="82"/>
      <c r="AK431" s="266"/>
      <c r="AL431" s="267"/>
      <c r="AM431" s="271"/>
      <c r="AN431" s="267"/>
      <c r="AO431" s="271"/>
      <c r="AP431" s="270"/>
      <c r="AQ431" s="268"/>
      <c r="AR431" s="269"/>
      <c r="AS431" s="153"/>
      <c r="AT431" s="118"/>
      <c r="AU431" s="154"/>
      <c r="AV431" s="118"/>
      <c r="AW431" s="155"/>
      <c r="AX431" s="120"/>
      <c r="AY431" s="117"/>
      <c r="AZ431" s="118"/>
      <c r="BA431" s="119"/>
      <c r="BB431" s="118"/>
      <c r="BC431" s="119"/>
      <c r="BD431" s="121"/>
      <c r="BE431" s="117"/>
      <c r="BF431" s="118"/>
      <c r="BG431" s="119"/>
      <c r="BH431" s="118"/>
      <c r="BI431" s="119"/>
      <c r="BJ431" s="120"/>
      <c r="BK431" s="83"/>
    </row>
    <row r="432" spans="1:68" ht="15.6" customHeight="1" x14ac:dyDescent="0.3">
      <c r="B432" s="32" t="s">
        <v>1988</v>
      </c>
      <c r="C432" s="162" t="s">
        <v>1943</v>
      </c>
      <c r="D432" s="21">
        <v>1968</v>
      </c>
      <c r="E432" s="12" t="s">
        <v>2046</v>
      </c>
      <c r="F432" s="106"/>
      <c r="G432" s="299"/>
      <c r="H432" s="64">
        <v>1.3491367497944644</v>
      </c>
      <c r="I432" s="64">
        <f t="shared" si="33"/>
        <v>1.2793093998355716</v>
      </c>
      <c r="J432" s="291">
        <f t="shared" si="32"/>
        <v>7.1072744435309532E-2</v>
      </c>
      <c r="K432" s="292">
        <f t="shared" si="31"/>
        <v>0.60670503334246817</v>
      </c>
      <c r="L432" s="50"/>
      <c r="M432" s="390" t="s">
        <v>2232</v>
      </c>
      <c r="N432" s="64">
        <v>1.3491367497944644</v>
      </c>
      <c r="O432" s="178"/>
      <c r="P432" s="72"/>
      <c r="Q432" s="178"/>
      <c r="R432" s="72"/>
      <c r="S432" s="178"/>
      <c r="T432" s="88"/>
      <c r="U432" s="387"/>
      <c r="V432" s="179"/>
      <c r="W432" s="54"/>
      <c r="X432" s="179"/>
      <c r="Y432" s="54"/>
      <c r="Z432" s="179"/>
      <c r="AA432" s="54"/>
      <c r="AB432" s="230"/>
      <c r="AC432" s="231"/>
      <c r="AD432" s="179"/>
      <c r="AE432" s="56"/>
      <c r="AF432" s="179"/>
      <c r="AG432" s="54"/>
      <c r="AH432" s="179"/>
      <c r="AI432" s="232"/>
      <c r="AJ432" s="230"/>
      <c r="AK432" s="272"/>
      <c r="AL432" s="268"/>
      <c r="AM432" s="270"/>
      <c r="AN432" s="268"/>
      <c r="AO432" s="270"/>
      <c r="AP432" s="271"/>
      <c r="AQ432" s="267"/>
      <c r="AR432" s="273"/>
      <c r="AS432" s="233"/>
      <c r="AT432" s="45"/>
      <c r="AU432" s="61"/>
      <c r="AV432" s="46"/>
      <c r="AW432" s="61"/>
      <c r="AX432" s="234"/>
      <c r="AY432" s="235"/>
      <c r="AZ432" s="16"/>
      <c r="BA432" s="61"/>
      <c r="BB432" s="16"/>
      <c r="BC432" s="61"/>
      <c r="BD432" s="242"/>
      <c r="BE432" s="235"/>
      <c r="BF432" s="16"/>
      <c r="BG432" s="61"/>
      <c r="BH432" s="16"/>
      <c r="BI432" s="61"/>
      <c r="BJ432" s="237"/>
      <c r="BK432" s="47"/>
    </row>
    <row r="433" spans="1:63" ht="15.6" customHeight="1" x14ac:dyDescent="0.3">
      <c r="B433" s="32" t="s">
        <v>1438</v>
      </c>
      <c r="C433" s="81" t="s">
        <v>1403</v>
      </c>
      <c r="D433" s="21"/>
      <c r="E433" s="225"/>
      <c r="F433" s="106"/>
      <c r="G433" s="298"/>
      <c r="H433" s="64">
        <v>1</v>
      </c>
      <c r="I433" s="64">
        <f t="shared" si="33"/>
        <v>1</v>
      </c>
      <c r="J433" s="291">
        <f t="shared" si="32"/>
        <v>5.5555555555555552E-2</v>
      </c>
      <c r="K433" s="292">
        <f t="shared" si="31"/>
        <v>0.62222222222222212</v>
      </c>
      <c r="L433" s="144"/>
      <c r="M433" s="390"/>
      <c r="N433" s="72"/>
      <c r="O433" s="178"/>
      <c r="P433" s="72"/>
      <c r="Q433" s="178"/>
      <c r="R433" s="72"/>
      <c r="S433" s="178"/>
      <c r="T433" s="88"/>
      <c r="U433" s="192"/>
      <c r="V433" s="72"/>
      <c r="W433" s="178"/>
      <c r="X433" s="72"/>
      <c r="Y433" s="178"/>
      <c r="Z433" s="72"/>
      <c r="AA433" s="178"/>
      <c r="AB433" s="88"/>
      <c r="AC433" s="176"/>
      <c r="AD433" s="71"/>
      <c r="AE433" s="184"/>
      <c r="AF433" s="71"/>
      <c r="AG433" s="179">
        <v>1.0467476851851787E-2</v>
      </c>
      <c r="AH433" s="64">
        <v>1</v>
      </c>
      <c r="AI433" s="179"/>
      <c r="AJ433" s="82"/>
      <c r="AK433" s="266"/>
      <c r="AL433" s="267"/>
      <c r="AM433" s="271"/>
      <c r="AN433" s="267"/>
      <c r="AO433" s="271"/>
      <c r="AP433" s="270"/>
      <c r="AQ433" s="268"/>
      <c r="AR433" s="269"/>
      <c r="AS433" s="153"/>
      <c r="AT433" s="118"/>
      <c r="AU433" s="154"/>
      <c r="AV433" s="118"/>
      <c r="AW433" s="155"/>
      <c r="AX433" s="120"/>
      <c r="AY433" s="117"/>
      <c r="AZ433" s="118"/>
      <c r="BA433" s="119"/>
      <c r="BB433" s="118"/>
      <c r="BC433" s="119"/>
      <c r="BD433" s="121"/>
      <c r="BE433" s="117"/>
      <c r="BF433" s="118"/>
      <c r="BG433" s="119"/>
      <c r="BH433" s="118"/>
      <c r="BI433" s="119"/>
      <c r="BJ433" s="120"/>
      <c r="BK433" s="83"/>
    </row>
    <row r="434" spans="1:63" ht="15.6" customHeight="1" x14ac:dyDescent="0.3">
      <c r="A434" s="22"/>
      <c r="B434" s="32" t="s">
        <v>1258</v>
      </c>
      <c r="C434" s="12" t="s">
        <v>1261</v>
      </c>
      <c r="D434" s="21">
        <v>1983</v>
      </c>
      <c r="E434" s="12" t="s">
        <v>713</v>
      </c>
      <c r="F434" s="106"/>
      <c r="G434" s="298"/>
      <c r="H434" s="64">
        <v>1.4738683577520253</v>
      </c>
      <c r="I434" s="64">
        <f t="shared" si="33"/>
        <v>1.3790946862016202</v>
      </c>
      <c r="J434" s="291">
        <f t="shared" si="32"/>
        <v>7.6616371455645566E-2</v>
      </c>
      <c r="K434" s="292">
        <f t="shared" si="31"/>
        <v>0.60116140632213211</v>
      </c>
      <c r="L434" s="144"/>
      <c r="M434" s="390"/>
      <c r="N434" s="72"/>
      <c r="O434" s="178"/>
      <c r="P434" s="72"/>
      <c r="Q434" s="178"/>
      <c r="R434" s="72"/>
      <c r="S434" s="178"/>
      <c r="T434" s="88"/>
      <c r="U434" s="192"/>
      <c r="V434" s="72"/>
      <c r="W434" s="178"/>
      <c r="X434" s="72"/>
      <c r="Y434" s="178"/>
      <c r="Z434" s="72"/>
      <c r="AA434" s="178"/>
      <c r="AB434" s="88"/>
      <c r="AC434" s="176"/>
      <c r="AD434" s="71"/>
      <c r="AE434" s="184"/>
      <c r="AF434" s="71"/>
      <c r="AG434" s="179"/>
      <c r="AH434" s="71"/>
      <c r="AI434" s="179">
        <v>7.8009259259259389E-2</v>
      </c>
      <c r="AJ434" s="87">
        <v>1.4738683577520253</v>
      </c>
      <c r="AK434" s="266"/>
      <c r="AL434" s="267"/>
      <c r="AM434" s="271"/>
      <c r="AN434" s="267"/>
      <c r="AO434" s="271"/>
      <c r="AP434" s="270"/>
      <c r="AQ434" s="268"/>
      <c r="AR434" s="269"/>
      <c r="AS434" s="153"/>
      <c r="AT434" s="118"/>
      <c r="AU434" s="154"/>
      <c r="AV434" s="118"/>
      <c r="AW434" s="155"/>
      <c r="AX434" s="120"/>
      <c r="AY434" s="117"/>
      <c r="AZ434" s="118"/>
      <c r="BA434" s="119"/>
      <c r="BB434" s="118"/>
      <c r="BC434" s="119"/>
      <c r="BD434" s="121"/>
      <c r="BE434" s="117"/>
      <c r="BF434" s="118"/>
      <c r="BG434" s="119"/>
      <c r="BH434" s="118"/>
      <c r="BI434" s="119"/>
      <c r="BJ434" s="120"/>
      <c r="BK434" s="83"/>
    </row>
    <row r="435" spans="1:63" ht="15.6" customHeight="1" x14ac:dyDescent="0.3">
      <c r="B435" s="32" t="s">
        <v>1446</v>
      </c>
      <c r="C435" s="81" t="s">
        <v>1409</v>
      </c>
      <c r="D435" s="21"/>
      <c r="E435" s="225"/>
      <c r="F435" s="106"/>
      <c r="G435" s="298"/>
      <c r="H435" s="64">
        <v>1.1676599697033403</v>
      </c>
      <c r="I435" s="64">
        <f t="shared" si="33"/>
        <v>1.1341279757626723</v>
      </c>
      <c r="J435" s="291">
        <f t="shared" si="32"/>
        <v>6.3007109764592908E-2</v>
      </c>
      <c r="K435" s="292">
        <f t="shared" si="31"/>
        <v>0.61477066801318481</v>
      </c>
      <c r="L435" s="144"/>
      <c r="M435" s="390"/>
      <c r="N435" s="72"/>
      <c r="O435" s="178"/>
      <c r="P435" s="72"/>
      <c r="Q435" s="178"/>
      <c r="R435" s="72"/>
      <c r="S435" s="178"/>
      <c r="T435" s="88"/>
      <c r="U435" s="192"/>
      <c r="V435" s="72"/>
      <c r="W435" s="178"/>
      <c r="X435" s="72"/>
      <c r="Y435" s="178"/>
      <c r="Z435" s="72"/>
      <c r="AA435" s="178"/>
      <c r="AB435" s="88"/>
      <c r="AC435" s="176"/>
      <c r="AD435" s="71"/>
      <c r="AE435" s="184"/>
      <c r="AF435" s="71"/>
      <c r="AG435" s="179">
        <v>1.2222453703703673E-2</v>
      </c>
      <c r="AH435" s="64">
        <v>1.1676599697033403</v>
      </c>
      <c r="AI435" s="179"/>
      <c r="AJ435" s="82"/>
      <c r="AK435" s="266"/>
      <c r="AL435" s="267"/>
      <c r="AM435" s="271"/>
      <c r="AN435" s="267"/>
      <c r="AO435" s="271"/>
      <c r="AP435" s="270"/>
      <c r="AQ435" s="268"/>
      <c r="AR435" s="269"/>
      <c r="AS435" s="153"/>
      <c r="AT435" s="118"/>
      <c r="AU435" s="154"/>
      <c r="AV435" s="118"/>
      <c r="AW435" s="155"/>
      <c r="AX435" s="120"/>
      <c r="AY435" s="117"/>
      <c r="AZ435" s="118"/>
      <c r="BA435" s="119"/>
      <c r="BB435" s="118"/>
      <c r="BC435" s="119"/>
      <c r="BD435" s="121"/>
      <c r="BE435" s="117"/>
      <c r="BF435" s="118"/>
      <c r="BG435" s="119"/>
      <c r="BH435" s="118"/>
      <c r="BI435" s="119"/>
      <c r="BJ435" s="120"/>
      <c r="BK435" s="83"/>
    </row>
    <row r="436" spans="1:63" ht="15.6" customHeight="1" x14ac:dyDescent="0.3">
      <c r="B436" s="42" t="s">
        <v>969</v>
      </c>
      <c r="C436" s="38" t="s">
        <v>1473</v>
      </c>
      <c r="D436" s="21"/>
      <c r="E436" s="12"/>
      <c r="F436" s="106"/>
      <c r="G436" s="298"/>
      <c r="H436" s="64">
        <v>1.5060869757516158</v>
      </c>
      <c r="I436" s="64">
        <f t="shared" si="33"/>
        <v>1.4048695806012925</v>
      </c>
      <c r="J436" s="291">
        <f t="shared" si="32"/>
        <v>7.8048310033405136E-2</v>
      </c>
      <c r="K436" s="292">
        <f t="shared" si="31"/>
        <v>0.59972946774437252</v>
      </c>
      <c r="L436" s="144"/>
      <c r="M436" s="390"/>
      <c r="N436" s="72"/>
      <c r="O436" s="178"/>
      <c r="P436" s="72"/>
      <c r="Q436" s="178"/>
      <c r="R436" s="72"/>
      <c r="S436" s="178"/>
      <c r="T436" s="88"/>
      <c r="U436" s="192"/>
      <c r="V436" s="72"/>
      <c r="W436" s="178"/>
      <c r="X436" s="72"/>
      <c r="Y436" s="178"/>
      <c r="Z436" s="72"/>
      <c r="AA436" s="178"/>
      <c r="AB436" s="88"/>
      <c r="AC436" s="176"/>
      <c r="AD436" s="71"/>
      <c r="AE436" s="184"/>
      <c r="AF436" s="71"/>
      <c r="AG436" s="179">
        <v>1.5764930555555501E-2</v>
      </c>
      <c r="AH436" s="64">
        <v>1.5060869757516158</v>
      </c>
      <c r="AI436" s="179"/>
      <c r="AJ436" s="82"/>
      <c r="AK436" s="266"/>
      <c r="AL436" s="267"/>
      <c r="AM436" s="271"/>
      <c r="AN436" s="267"/>
      <c r="AO436" s="271">
        <v>1.8360763888888854E-2</v>
      </c>
      <c r="AP436" s="270">
        <v>1.6679669428439292</v>
      </c>
      <c r="AQ436" s="268"/>
      <c r="AR436" s="269"/>
      <c r="AS436" s="153"/>
      <c r="AT436" s="118"/>
      <c r="AU436" s="154"/>
      <c r="AV436" s="118"/>
      <c r="AW436" s="155"/>
      <c r="AX436" s="120"/>
      <c r="AY436" s="117"/>
      <c r="AZ436" s="118"/>
      <c r="BA436" s="119"/>
      <c r="BB436" s="118"/>
      <c r="BC436" s="119"/>
      <c r="BD436" s="121"/>
      <c r="BE436" s="117"/>
      <c r="BF436" s="118"/>
      <c r="BG436" s="119"/>
      <c r="BH436" s="118"/>
      <c r="BI436" s="119"/>
      <c r="BJ436" s="120"/>
      <c r="BK436" s="83"/>
    </row>
    <row r="437" spans="1:63" ht="15.6" customHeight="1" x14ac:dyDescent="0.3">
      <c r="B437" s="42" t="s">
        <v>978</v>
      </c>
      <c r="C437" s="38" t="s">
        <v>1474</v>
      </c>
      <c r="D437" s="21"/>
      <c r="E437" s="12"/>
      <c r="F437" s="106"/>
      <c r="G437" s="298"/>
      <c r="H437" s="64">
        <v>2.1078959298532842</v>
      </c>
      <c r="I437" s="64">
        <f t="shared" si="33"/>
        <v>1.8863167438826274</v>
      </c>
      <c r="J437" s="291">
        <f t="shared" si="32"/>
        <v>0.10479537466014596</v>
      </c>
      <c r="K437" s="423">
        <v>0.58354166666666674</v>
      </c>
      <c r="L437" s="144"/>
      <c r="M437" s="390"/>
      <c r="N437" s="72"/>
      <c r="O437" s="178"/>
      <c r="P437" s="72"/>
      <c r="Q437" s="178"/>
      <c r="R437" s="72"/>
      <c r="S437" s="178"/>
      <c r="T437" s="88"/>
      <c r="U437" s="192"/>
      <c r="V437" s="72"/>
      <c r="W437" s="178"/>
      <c r="X437" s="72"/>
      <c r="Y437" s="178"/>
      <c r="Z437" s="72"/>
      <c r="AA437" s="178"/>
      <c r="AB437" s="88"/>
      <c r="AC437" s="176"/>
      <c r="AD437" s="71"/>
      <c r="AE437" s="184"/>
      <c r="AF437" s="71"/>
      <c r="AG437" s="179">
        <v>2.2064351851851849E-2</v>
      </c>
      <c r="AH437" s="64">
        <v>2.1078959298532842</v>
      </c>
      <c r="AI437" s="179"/>
      <c r="AJ437" s="82"/>
      <c r="AK437" s="266"/>
      <c r="AL437" s="267"/>
      <c r="AM437" s="271"/>
      <c r="AN437" s="267"/>
      <c r="AO437" s="271">
        <v>1.9595833333333368E-2</v>
      </c>
      <c r="AP437" s="270">
        <v>1.7801657063548919</v>
      </c>
      <c r="AQ437" s="268"/>
      <c r="AR437" s="269"/>
      <c r="AS437" s="153"/>
      <c r="AT437" s="118"/>
      <c r="AU437" s="154"/>
      <c r="AV437" s="118"/>
      <c r="AW437" s="155"/>
      <c r="AX437" s="120"/>
      <c r="AY437" s="117"/>
      <c r="AZ437" s="118"/>
      <c r="BA437" s="119"/>
      <c r="BB437" s="118"/>
      <c r="BC437" s="119"/>
      <c r="BD437" s="121"/>
      <c r="BE437" s="117"/>
      <c r="BF437" s="118"/>
      <c r="BG437" s="119"/>
      <c r="BH437" s="118"/>
      <c r="BI437" s="119"/>
      <c r="BJ437" s="120"/>
      <c r="BK437" s="83"/>
    </row>
    <row r="438" spans="1:63" ht="14.4" customHeight="1" x14ac:dyDescent="0.3">
      <c r="B438" s="139" t="s">
        <v>1570</v>
      </c>
      <c r="C438" s="19" t="s">
        <v>1519</v>
      </c>
      <c r="D438" s="145">
        <v>1982</v>
      </c>
      <c r="E438" s="31" t="s">
        <v>1520</v>
      </c>
      <c r="F438" s="106"/>
      <c r="G438" s="300"/>
      <c r="H438" s="64">
        <v>1.5047406581148914</v>
      </c>
      <c r="I438" s="64">
        <f t="shared" si="33"/>
        <v>1.4037925264919131</v>
      </c>
      <c r="J438" s="291">
        <f t="shared" si="32"/>
        <v>7.7988473693995169E-2</v>
      </c>
      <c r="K438" s="292">
        <f t="shared" ref="K438:K446" si="34">$K$4-$J$4*(I438/$I$4)</f>
        <v>0.5997893040837825</v>
      </c>
      <c r="L438" s="169"/>
      <c r="M438" s="390"/>
      <c r="N438" s="72"/>
      <c r="O438" s="178"/>
      <c r="P438" s="72"/>
      <c r="Q438" s="178"/>
      <c r="R438" s="72"/>
      <c r="S438" s="178"/>
      <c r="T438" s="88"/>
      <c r="U438" s="192"/>
      <c r="V438" s="72"/>
      <c r="W438" s="178"/>
      <c r="X438" s="72"/>
      <c r="Y438" s="178"/>
      <c r="Z438" s="72"/>
      <c r="AA438" s="178"/>
      <c r="AB438" s="88"/>
      <c r="AC438" s="176">
        <v>6.2453703703703706E-2</v>
      </c>
      <c r="AD438" s="64">
        <v>1.5047406581148914</v>
      </c>
      <c r="AE438" s="179"/>
      <c r="AF438" s="54"/>
      <c r="AG438" s="179"/>
      <c r="AH438" s="54"/>
      <c r="AI438" s="179"/>
      <c r="AJ438" s="67"/>
      <c r="AK438" s="266"/>
      <c r="AL438" s="267"/>
      <c r="AM438" s="268"/>
      <c r="AN438" s="267"/>
      <c r="AO438" s="268"/>
      <c r="AP438" s="267"/>
      <c r="AQ438" s="268"/>
      <c r="AR438" s="269"/>
      <c r="AS438" s="153"/>
      <c r="AT438" s="118"/>
      <c r="AU438" s="154"/>
      <c r="AV438" s="118"/>
      <c r="AW438" s="155"/>
      <c r="AX438" s="121"/>
      <c r="AY438" s="117"/>
      <c r="AZ438" s="118"/>
      <c r="BA438" s="119"/>
      <c r="BB438" s="118"/>
      <c r="BC438" s="119"/>
      <c r="BD438" s="120"/>
      <c r="BE438" s="124"/>
      <c r="BF438" s="118"/>
      <c r="BG438" s="119"/>
      <c r="BH438" s="118"/>
      <c r="BI438" s="119"/>
      <c r="BJ438" s="121"/>
      <c r="BK438" s="220"/>
    </row>
    <row r="439" spans="1:63" ht="15.6" customHeight="1" x14ac:dyDescent="0.3">
      <c r="B439" s="40" t="s">
        <v>694</v>
      </c>
      <c r="C439" s="9" t="s">
        <v>660</v>
      </c>
      <c r="D439" s="21">
        <v>1999</v>
      </c>
      <c r="E439" s="24" t="s">
        <v>718</v>
      </c>
      <c r="F439" s="106"/>
      <c r="G439" s="298"/>
      <c r="H439" s="63">
        <v>1</v>
      </c>
      <c r="I439" s="63">
        <v>1</v>
      </c>
      <c r="J439" s="291">
        <f t="shared" si="32"/>
        <v>5.5555555555555552E-2</v>
      </c>
      <c r="K439" s="292">
        <f t="shared" si="34"/>
        <v>0.62222222222222212</v>
      </c>
      <c r="L439" s="144"/>
      <c r="M439" s="390"/>
      <c r="N439" s="72"/>
      <c r="O439" s="178"/>
      <c r="P439" s="72"/>
      <c r="Q439" s="178"/>
      <c r="R439" s="72"/>
      <c r="S439" s="178"/>
      <c r="T439" s="88"/>
      <c r="U439" s="192" t="s">
        <v>1809</v>
      </c>
      <c r="V439" s="63">
        <v>1</v>
      </c>
      <c r="W439" s="178"/>
      <c r="X439" s="72"/>
      <c r="Y439" s="178"/>
      <c r="Z439" s="72"/>
      <c r="AA439" s="178"/>
      <c r="AB439" s="88"/>
      <c r="AC439" s="176">
        <v>4.1527777777777775E-2</v>
      </c>
      <c r="AD439" s="72">
        <v>1.0005577244841048</v>
      </c>
      <c r="AE439" s="184"/>
      <c r="AF439" s="71"/>
      <c r="AG439" s="179"/>
      <c r="AH439" s="71"/>
      <c r="AI439" s="179"/>
      <c r="AJ439" s="82"/>
      <c r="AK439" s="266"/>
      <c r="AL439" s="267"/>
      <c r="AM439" s="271"/>
      <c r="AN439" s="267"/>
      <c r="AO439" s="271"/>
      <c r="AP439" s="270"/>
      <c r="AQ439" s="268"/>
      <c r="AR439" s="269"/>
      <c r="AS439" s="153">
        <v>4.3819444444444446E-2</v>
      </c>
      <c r="AT439" s="118">
        <v>1.0525437864887406</v>
      </c>
      <c r="AU439" s="154"/>
      <c r="AV439" s="118"/>
      <c r="AW439" s="155"/>
      <c r="AX439" s="120"/>
      <c r="AY439" s="117"/>
      <c r="AZ439" s="118"/>
      <c r="BA439" s="119"/>
      <c r="BB439" s="118"/>
      <c r="BC439" s="119"/>
      <c r="BD439" s="121"/>
      <c r="BE439" s="117"/>
      <c r="BF439" s="118"/>
      <c r="BG439" s="119"/>
      <c r="BH439" s="118"/>
      <c r="BI439" s="119"/>
      <c r="BJ439" s="120"/>
      <c r="BK439" s="83"/>
    </row>
    <row r="440" spans="1:63" ht="15.6" customHeight="1" x14ac:dyDescent="0.3">
      <c r="B440" s="41" t="s">
        <v>875</v>
      </c>
      <c r="C440" s="9" t="s">
        <v>873</v>
      </c>
      <c r="D440" s="21">
        <v>1975</v>
      </c>
      <c r="E440" s="24" t="s">
        <v>1159</v>
      </c>
      <c r="F440" s="106"/>
      <c r="G440" s="298"/>
      <c r="H440" s="64">
        <v>1.5062597484939919</v>
      </c>
      <c r="I440" s="64">
        <f>(((H440-100%)*0.8))+100%</f>
        <v>1.4050077987951934</v>
      </c>
      <c r="J440" s="291">
        <f t="shared" si="32"/>
        <v>7.8055988821955191E-2</v>
      </c>
      <c r="K440" s="292">
        <f t="shared" si="34"/>
        <v>0.59972178895582251</v>
      </c>
      <c r="L440" s="144"/>
      <c r="M440" s="390"/>
      <c r="N440" s="72"/>
      <c r="O440" s="178"/>
      <c r="P440" s="72"/>
      <c r="Q440" s="178"/>
      <c r="R440" s="72"/>
      <c r="S440" s="178" t="s">
        <v>589</v>
      </c>
      <c r="T440" s="88">
        <v>0</v>
      </c>
      <c r="U440" s="192"/>
      <c r="V440" s="72"/>
      <c r="W440" s="178"/>
      <c r="X440" s="72"/>
      <c r="Y440" s="178"/>
      <c r="Z440" s="72"/>
      <c r="AA440" s="178"/>
      <c r="AB440" s="88"/>
      <c r="AC440" s="176"/>
      <c r="AD440" s="71"/>
      <c r="AE440" s="184"/>
      <c r="AF440" s="71"/>
      <c r="AG440" s="179"/>
      <c r="AH440" s="71"/>
      <c r="AI440" s="179"/>
      <c r="AJ440" s="82"/>
      <c r="AK440" s="266"/>
      <c r="AL440" s="267"/>
      <c r="AM440" s="271"/>
      <c r="AN440" s="267"/>
      <c r="AO440" s="271"/>
      <c r="AP440" s="270"/>
      <c r="AQ440" s="268">
        <v>8.4942129629629659E-2</v>
      </c>
      <c r="AR440" s="269">
        <v>1.5062597484939919</v>
      </c>
      <c r="AS440" s="153"/>
      <c r="AT440" s="118"/>
      <c r="AU440" s="154"/>
      <c r="AV440" s="118"/>
      <c r="AW440" s="155"/>
      <c r="AX440" s="120"/>
      <c r="AY440" s="117"/>
      <c r="AZ440" s="118"/>
      <c r="BA440" s="119"/>
      <c r="BB440" s="118"/>
      <c r="BC440" s="119"/>
      <c r="BD440" s="121"/>
      <c r="BE440" s="117"/>
      <c r="BF440" s="118"/>
      <c r="BG440" s="119"/>
      <c r="BH440" s="118"/>
      <c r="BI440" s="119"/>
      <c r="BJ440" s="120"/>
      <c r="BK440" s="83"/>
    </row>
    <row r="441" spans="1:63" ht="15.6" customHeight="1" x14ac:dyDescent="0.3">
      <c r="B441" s="41" t="s">
        <v>874</v>
      </c>
      <c r="C441" s="198" t="s">
        <v>872</v>
      </c>
      <c r="D441" s="196">
        <v>1965</v>
      </c>
      <c r="E441" s="304" t="s">
        <v>1159</v>
      </c>
      <c r="F441" s="207">
        <v>1</v>
      </c>
      <c r="G441" s="301">
        <v>43963</v>
      </c>
      <c r="H441" s="63">
        <v>1.2783059636992209</v>
      </c>
      <c r="I441" s="63">
        <v>1.2783059636992209</v>
      </c>
      <c r="J441" s="291">
        <f t="shared" si="32"/>
        <v>7.1016997983290045E-2</v>
      </c>
      <c r="K441" s="292">
        <f t="shared" si="34"/>
        <v>0.60676077979448761</v>
      </c>
      <c r="L441" s="144"/>
      <c r="M441" s="390"/>
      <c r="N441" s="72"/>
      <c r="O441" s="178"/>
      <c r="P441" s="72"/>
      <c r="Q441" s="178"/>
      <c r="R441" s="72"/>
      <c r="S441" s="178">
        <v>7.0380423909216172E-2</v>
      </c>
      <c r="T441" s="88">
        <v>1.2971136147091036</v>
      </c>
      <c r="U441" s="192"/>
      <c r="V441" s="72"/>
      <c r="W441" s="178"/>
      <c r="X441" s="72"/>
      <c r="Y441" s="178"/>
      <c r="Z441" s="72"/>
      <c r="AA441" s="178">
        <v>6.8472222222222157E-2</v>
      </c>
      <c r="AB441" s="85">
        <v>1.2783059636992209</v>
      </c>
      <c r="AC441" s="176"/>
      <c r="AD441" s="71"/>
      <c r="AE441" s="184"/>
      <c r="AF441" s="71"/>
      <c r="AG441" s="179"/>
      <c r="AH441" s="71"/>
      <c r="AI441" s="179">
        <v>9.1643518518518485E-2</v>
      </c>
      <c r="AJ441" s="82">
        <v>1.7314673081128356</v>
      </c>
      <c r="AK441" s="266"/>
      <c r="AL441" s="267"/>
      <c r="AM441" s="271">
        <v>5.5509259259259203E-2</v>
      </c>
      <c r="AN441" s="267">
        <v>1.2976190476190488</v>
      </c>
      <c r="AO441" s="271"/>
      <c r="AP441" s="270"/>
      <c r="AQ441" s="268">
        <v>7.668981481481485E-2</v>
      </c>
      <c r="AR441" s="269">
        <v>1.3599232992943442</v>
      </c>
      <c r="AS441" s="153"/>
      <c r="AT441" s="118"/>
      <c r="AU441" s="154"/>
      <c r="AV441" s="118"/>
      <c r="AW441" s="155"/>
      <c r="AX441" s="120"/>
      <c r="AY441" s="117"/>
      <c r="AZ441" s="118"/>
      <c r="BA441" s="119"/>
      <c r="BB441" s="118"/>
      <c r="BC441" s="119"/>
      <c r="BD441" s="121"/>
      <c r="BE441" s="117"/>
      <c r="BF441" s="118"/>
      <c r="BG441" s="119"/>
      <c r="BH441" s="118"/>
      <c r="BI441" s="119"/>
      <c r="BJ441" s="120"/>
      <c r="BK441" s="83"/>
    </row>
    <row r="442" spans="1:63" ht="15.6" customHeight="1" x14ac:dyDescent="0.3">
      <c r="B442" s="32" t="s">
        <v>530</v>
      </c>
      <c r="C442" s="9" t="s">
        <v>529</v>
      </c>
      <c r="D442" s="21">
        <v>1989</v>
      </c>
      <c r="E442" s="24" t="s">
        <v>730</v>
      </c>
      <c r="F442" s="106"/>
      <c r="G442" s="298"/>
      <c r="H442" s="64">
        <v>1.0870050195203571</v>
      </c>
      <c r="I442" s="64">
        <f>(((H442-100%)*0.8))+100%</f>
        <v>1.0696040156162856</v>
      </c>
      <c r="J442" s="291">
        <f t="shared" si="32"/>
        <v>5.9422445312015862E-2</v>
      </c>
      <c r="K442" s="292">
        <f t="shared" si="34"/>
        <v>0.6183553324657618</v>
      </c>
      <c r="L442" s="144"/>
      <c r="M442" s="390"/>
      <c r="N442" s="72"/>
      <c r="O442" s="178"/>
      <c r="P442" s="72"/>
      <c r="Q442" s="178"/>
      <c r="R442" s="72"/>
      <c r="S442" s="178"/>
      <c r="T442" s="88"/>
      <c r="U442" s="192"/>
      <c r="V442" s="72"/>
      <c r="W442" s="178"/>
      <c r="X442" s="72"/>
      <c r="Y442" s="178"/>
      <c r="Z442" s="72"/>
      <c r="AA442" s="178"/>
      <c r="AB442" s="88"/>
      <c r="AC442" s="176">
        <v>4.5115740740740741E-2</v>
      </c>
      <c r="AD442" s="64">
        <v>1.0870050195203571</v>
      </c>
      <c r="AE442" s="184"/>
      <c r="AF442" s="71"/>
      <c r="AG442" s="179"/>
      <c r="AH442" s="71"/>
      <c r="AI442" s="179"/>
      <c r="AJ442" s="82"/>
      <c r="AK442" s="266" t="s">
        <v>1208</v>
      </c>
      <c r="AL442" s="267">
        <v>1.0154798761609904</v>
      </c>
      <c r="AM442" s="271"/>
      <c r="AN442" s="267"/>
      <c r="AO442" s="271"/>
      <c r="AP442" s="270"/>
      <c r="AQ442" s="268"/>
      <c r="AR442" s="269"/>
      <c r="AS442" s="153">
        <v>4.3831018518518512E-2</v>
      </c>
      <c r="AT442" s="118">
        <v>1.0528217959410617</v>
      </c>
      <c r="AU442" s="154"/>
      <c r="AV442" s="118"/>
      <c r="AW442" s="155"/>
      <c r="AX442" s="120"/>
      <c r="AY442" s="117">
        <v>4.4710648148148152E-2</v>
      </c>
      <c r="AZ442" s="118">
        <v>1.0315086782376504</v>
      </c>
      <c r="BA442" s="119"/>
      <c r="BB442" s="118"/>
      <c r="BC442" s="119"/>
      <c r="BD442" s="121"/>
      <c r="BE442" s="117"/>
      <c r="BF442" s="118"/>
      <c r="BG442" s="119"/>
      <c r="BH442" s="118"/>
      <c r="BI442" s="119">
        <v>1.1846836419753086E-2</v>
      </c>
      <c r="BJ442" s="120">
        <v>1.1034172985015631</v>
      </c>
      <c r="BK442" s="83"/>
    </row>
    <row r="443" spans="1:63" ht="15.6" customHeight="1" x14ac:dyDescent="0.3">
      <c r="B443" s="139" t="s">
        <v>1563</v>
      </c>
      <c r="C443" s="19" t="s">
        <v>1507</v>
      </c>
      <c r="D443" s="145">
        <v>1982</v>
      </c>
      <c r="E443" s="12" t="s">
        <v>2022</v>
      </c>
      <c r="F443" s="106"/>
      <c r="G443" s="298"/>
      <c r="H443" s="63">
        <v>1.306659358728419</v>
      </c>
      <c r="I443" s="63">
        <v>1.306659358728419</v>
      </c>
      <c r="J443" s="291">
        <f t="shared" si="32"/>
        <v>7.2592186596023275E-2</v>
      </c>
      <c r="K443" s="292">
        <f t="shared" si="34"/>
        <v>0.60518559118175441</v>
      </c>
      <c r="L443" s="169"/>
      <c r="M443" s="390" t="s">
        <v>2233</v>
      </c>
      <c r="N443" s="63">
        <v>1.306659358728419</v>
      </c>
      <c r="O443" s="178"/>
      <c r="P443" s="72"/>
      <c r="Q443" s="178"/>
      <c r="R443" s="72"/>
      <c r="S443" s="178"/>
      <c r="T443" s="88"/>
      <c r="U443" s="192"/>
      <c r="V443" s="72"/>
      <c r="W443" s="178"/>
      <c r="X443" s="72"/>
      <c r="Y443" s="178"/>
      <c r="Z443" s="72"/>
      <c r="AA443" s="178"/>
      <c r="AB443" s="88"/>
      <c r="AC443" s="176">
        <v>5.634259259259259E-2</v>
      </c>
      <c r="AD443" s="72">
        <v>1.3575013943112102</v>
      </c>
      <c r="AE443" s="184"/>
      <c r="AF443" s="54"/>
      <c r="AG443" s="179"/>
      <c r="AH443" s="54"/>
      <c r="AI443" s="179"/>
      <c r="AJ443" s="67"/>
      <c r="AK443" s="266"/>
      <c r="AL443" s="267"/>
      <c r="AM443" s="271"/>
      <c r="AN443" s="267"/>
      <c r="AO443" s="271"/>
      <c r="AP443" s="270"/>
      <c r="AQ443" s="268"/>
      <c r="AR443" s="269"/>
      <c r="AS443" s="153"/>
      <c r="AT443" s="118"/>
      <c r="AU443" s="154"/>
      <c r="AV443" s="118"/>
      <c r="AW443" s="155"/>
      <c r="AX443" s="120"/>
      <c r="AY443" s="117"/>
      <c r="AZ443" s="118"/>
      <c r="BA443" s="119"/>
      <c r="BB443" s="118"/>
      <c r="BC443" s="119"/>
      <c r="BD443" s="121"/>
      <c r="BE443" s="117"/>
      <c r="BF443" s="118"/>
      <c r="BG443" s="119"/>
      <c r="BH443" s="118"/>
      <c r="BI443" s="119"/>
      <c r="BJ443" s="120"/>
      <c r="BK443" s="47"/>
    </row>
    <row r="444" spans="1:63" ht="15.6" customHeight="1" x14ac:dyDescent="0.3">
      <c r="B444" s="32" t="s">
        <v>538</v>
      </c>
      <c r="C444" s="9" t="s">
        <v>537</v>
      </c>
      <c r="D444" s="21">
        <v>1999</v>
      </c>
      <c r="E444" s="24" t="s">
        <v>732</v>
      </c>
      <c r="F444" s="106"/>
      <c r="G444" s="298"/>
      <c r="H444" s="64">
        <v>1.1243725599553822</v>
      </c>
      <c r="I444" s="64">
        <f>(((H444-100%)*0.8))+100%</f>
        <v>1.0994980479643057</v>
      </c>
      <c r="J444" s="291">
        <f t="shared" si="32"/>
        <v>6.1083224886905874E-2</v>
      </c>
      <c r="K444" s="292">
        <f t="shared" si="34"/>
        <v>0.61669455289087183</v>
      </c>
      <c r="L444" s="144"/>
      <c r="M444" s="390"/>
      <c r="N444" s="72"/>
      <c r="O444" s="178"/>
      <c r="P444" s="72"/>
      <c r="Q444" s="178"/>
      <c r="R444" s="72"/>
      <c r="S444" s="178"/>
      <c r="T444" s="88"/>
      <c r="U444" s="192"/>
      <c r="V444" s="72"/>
      <c r="W444" s="178"/>
      <c r="X444" s="72"/>
      <c r="Y444" s="178"/>
      <c r="Z444" s="72"/>
      <c r="AA444" s="178"/>
      <c r="AB444" s="88"/>
      <c r="AC444" s="176">
        <v>4.6666666666666669E-2</v>
      </c>
      <c r="AD444" s="64">
        <v>1.1243725599553822</v>
      </c>
      <c r="AE444" s="184"/>
      <c r="AF444" s="71"/>
      <c r="AG444" s="179"/>
      <c r="AH444" s="71"/>
      <c r="AI444" s="179"/>
      <c r="AJ444" s="82"/>
      <c r="AK444" s="266"/>
      <c r="AL444" s="267"/>
      <c r="AM444" s="271"/>
      <c r="AN444" s="267"/>
      <c r="AO444" s="271"/>
      <c r="AP444" s="270"/>
      <c r="AQ444" s="268"/>
      <c r="AR444" s="269"/>
      <c r="AS444" s="153">
        <v>4.746527777777778E-2</v>
      </c>
      <c r="AT444" s="118">
        <v>1.140116763969975</v>
      </c>
      <c r="AU444" s="154"/>
      <c r="AV444" s="118"/>
      <c r="AW444" s="155"/>
      <c r="AX444" s="120"/>
      <c r="AY444" s="117">
        <v>5.1273148148148151E-2</v>
      </c>
      <c r="AZ444" s="118">
        <v>1.1829105473965287</v>
      </c>
      <c r="BA444" s="119"/>
      <c r="BB444" s="118"/>
      <c r="BC444" s="119"/>
      <c r="BD444" s="121"/>
      <c r="BE444" s="117"/>
      <c r="BF444" s="118"/>
      <c r="BG444" s="119"/>
      <c r="BH444" s="118"/>
      <c r="BI444" s="119"/>
      <c r="BJ444" s="120"/>
      <c r="BK444" s="83"/>
    </row>
    <row r="445" spans="1:63" ht="15.6" customHeight="1" x14ac:dyDescent="0.3">
      <c r="A445" s="22"/>
      <c r="B445" s="32" t="s">
        <v>542</v>
      </c>
      <c r="C445" s="9" t="s">
        <v>541</v>
      </c>
      <c r="D445" s="21">
        <v>1997</v>
      </c>
      <c r="E445" s="24" t="s">
        <v>730</v>
      </c>
      <c r="F445" s="106"/>
      <c r="G445" s="298"/>
      <c r="H445" s="64">
        <v>1.0619074177356387</v>
      </c>
      <c r="I445" s="64">
        <f>(((H445-100%)*0.8))+100%</f>
        <v>1.049525934188511</v>
      </c>
      <c r="J445" s="291">
        <f t="shared" si="32"/>
        <v>5.8306996343806164E-2</v>
      </c>
      <c r="K445" s="292">
        <f t="shared" si="34"/>
        <v>0.6194707814339715</v>
      </c>
      <c r="L445" s="144"/>
      <c r="M445" s="390"/>
      <c r="N445" s="72"/>
      <c r="O445" s="178"/>
      <c r="P445" s="72"/>
      <c r="Q445" s="178"/>
      <c r="R445" s="72"/>
      <c r="S445" s="178"/>
      <c r="T445" s="88"/>
      <c r="U445" s="192"/>
      <c r="V445" s="72"/>
      <c r="W445" s="178"/>
      <c r="X445" s="72"/>
      <c r="Y445" s="178"/>
      <c r="Z445" s="72"/>
      <c r="AA445" s="178"/>
      <c r="AB445" s="88"/>
      <c r="AC445" s="176">
        <v>4.4074074074074071E-2</v>
      </c>
      <c r="AD445" s="64">
        <v>1.0619074177356387</v>
      </c>
      <c r="AE445" s="184"/>
      <c r="AF445" s="71"/>
      <c r="AG445" s="179"/>
      <c r="AH445" s="71"/>
      <c r="AI445" s="179"/>
      <c r="AJ445" s="82"/>
      <c r="AK445" s="266">
        <v>4.1412037037037039E-2</v>
      </c>
      <c r="AL445" s="267">
        <v>1.0005159958720329</v>
      </c>
      <c r="AM445" s="271"/>
      <c r="AN445" s="267"/>
      <c r="AO445" s="271"/>
      <c r="AP445" s="270"/>
      <c r="AQ445" s="268"/>
      <c r="AR445" s="269"/>
      <c r="AS445" s="153">
        <v>4.1817129629629628E-2</v>
      </c>
      <c r="AT445" s="118">
        <v>1.0044481512371419</v>
      </c>
      <c r="AU445" s="154"/>
      <c r="AV445" s="118"/>
      <c r="AW445" s="155"/>
      <c r="AX445" s="120"/>
      <c r="AY445" s="117">
        <v>4.431712962962963E-2</v>
      </c>
      <c r="AZ445" s="118">
        <v>1.0224299065420561</v>
      </c>
      <c r="BA445" s="119"/>
      <c r="BB445" s="118"/>
      <c r="BC445" s="119"/>
      <c r="BD445" s="121"/>
      <c r="BE445" s="117"/>
      <c r="BF445" s="118"/>
      <c r="BG445" s="119"/>
      <c r="BH445" s="118"/>
      <c r="BI445" s="119"/>
      <c r="BJ445" s="120"/>
      <c r="BK445" s="83"/>
    </row>
    <row r="446" spans="1:63" ht="15.6" customHeight="1" x14ac:dyDescent="0.3">
      <c r="A446" s="22"/>
      <c r="B446" s="32" t="s">
        <v>1609</v>
      </c>
      <c r="C446" s="438" t="s">
        <v>1607</v>
      </c>
      <c r="D446" s="439">
        <v>1977</v>
      </c>
      <c r="E446" s="440" t="s">
        <v>1608</v>
      </c>
      <c r="F446" s="207">
        <v>1</v>
      </c>
      <c r="G446" s="301">
        <v>43961</v>
      </c>
      <c r="H446" s="64">
        <v>1.7891097666378564</v>
      </c>
      <c r="I446" s="64">
        <f>(((H446-100%)*0.8))+100%</f>
        <v>1.6312878133102853</v>
      </c>
      <c r="J446" s="291">
        <f t="shared" si="32"/>
        <v>9.0627100739460287E-2</v>
      </c>
      <c r="K446" s="292">
        <f t="shared" si="34"/>
        <v>0.58715067703831747</v>
      </c>
      <c r="L446" s="144"/>
      <c r="M446" s="390"/>
      <c r="N446" s="72"/>
      <c r="O446" s="178"/>
      <c r="P446" s="72"/>
      <c r="Q446" s="178"/>
      <c r="R446" s="72"/>
      <c r="S446" s="178"/>
      <c r="T446" s="88"/>
      <c r="U446" s="192"/>
      <c r="V446" s="72"/>
      <c r="W446" s="178"/>
      <c r="X446" s="72"/>
      <c r="Y446" s="178"/>
      <c r="Z446" s="72"/>
      <c r="AA446" s="178">
        <v>9.5833333333333326E-2</v>
      </c>
      <c r="AB446" s="87">
        <v>1.7891097666378564</v>
      </c>
      <c r="AC446" s="176"/>
      <c r="AD446" s="71"/>
      <c r="AE446" s="184"/>
      <c r="AF446" s="71"/>
      <c r="AG446" s="179"/>
      <c r="AH446" s="71"/>
      <c r="AI446" s="179"/>
      <c r="AJ446" s="82"/>
      <c r="AK446" s="266"/>
      <c r="AL446" s="267"/>
      <c r="AM446" s="271"/>
      <c r="AN446" s="267"/>
      <c r="AO446" s="271"/>
      <c r="AP446" s="270"/>
      <c r="AQ446" s="268"/>
      <c r="AR446" s="269"/>
      <c r="AS446" s="153"/>
      <c r="AT446" s="118"/>
      <c r="AU446" s="154"/>
      <c r="AV446" s="118"/>
      <c r="AW446" s="155"/>
      <c r="AX446" s="120"/>
      <c r="AY446" s="117"/>
      <c r="AZ446" s="118"/>
      <c r="BA446" s="119"/>
      <c r="BB446" s="118"/>
      <c r="BC446" s="119"/>
      <c r="BD446" s="121"/>
      <c r="BE446" s="117"/>
      <c r="BF446" s="118"/>
      <c r="BG446" s="119"/>
      <c r="BH446" s="118"/>
      <c r="BI446" s="119"/>
      <c r="BJ446" s="120"/>
      <c r="BK446" s="83"/>
    </row>
    <row r="447" spans="1:63" ht="15.6" customHeight="1" x14ac:dyDescent="0.3">
      <c r="A447" s="22"/>
      <c r="B447" s="32" t="s">
        <v>1760</v>
      </c>
      <c r="C447" s="9" t="s">
        <v>1736</v>
      </c>
      <c r="D447" s="21">
        <v>1985</v>
      </c>
      <c r="E447" s="9" t="s">
        <v>1768</v>
      </c>
      <c r="F447" s="106"/>
      <c r="G447" s="298"/>
      <c r="H447" s="64">
        <v>1.9267371601208465</v>
      </c>
      <c r="I447" s="64">
        <f>(((H447-100%)*0.8))+100%</f>
        <v>1.7413897280966772</v>
      </c>
      <c r="J447" s="291">
        <f t="shared" si="32"/>
        <v>9.6743873783148734E-2</v>
      </c>
      <c r="K447" s="423">
        <v>0.5836689814814815</v>
      </c>
      <c r="L447" s="50"/>
      <c r="M447" s="390"/>
      <c r="N447" s="72"/>
      <c r="O447" s="178"/>
      <c r="P447" s="72"/>
      <c r="Q447" s="178"/>
      <c r="R447" s="72"/>
      <c r="S447" s="178"/>
      <c r="T447" s="88"/>
      <c r="U447" s="191"/>
      <c r="V447" s="71"/>
      <c r="W447" s="179">
        <v>8.8576388888888857E-2</v>
      </c>
      <c r="X447" s="64">
        <v>1.9267371601208465</v>
      </c>
      <c r="Y447" s="179"/>
      <c r="Z447" s="54"/>
      <c r="AA447" s="179"/>
      <c r="AB447" s="70"/>
      <c r="AC447" s="176"/>
      <c r="AD447" s="54"/>
      <c r="AE447" s="184"/>
      <c r="AF447" s="54"/>
      <c r="AG447" s="179"/>
      <c r="AH447" s="54"/>
      <c r="AI447" s="179"/>
      <c r="AJ447" s="67"/>
      <c r="AK447" s="266"/>
      <c r="AL447" s="267"/>
      <c r="AM447" s="271"/>
      <c r="AN447" s="267"/>
      <c r="AO447" s="271"/>
      <c r="AP447" s="270"/>
      <c r="AQ447" s="268"/>
      <c r="AR447" s="269"/>
      <c r="AS447" s="108"/>
      <c r="AT447" s="61"/>
      <c r="AU447" s="45"/>
      <c r="AV447" s="61"/>
      <c r="AW447" s="46"/>
      <c r="AX447" s="59"/>
      <c r="AY447" s="165"/>
      <c r="AZ447" s="61"/>
      <c r="BA447" s="16"/>
      <c r="BB447" s="61"/>
      <c r="BC447" s="16"/>
      <c r="BD447" s="69"/>
      <c r="BE447" s="165"/>
      <c r="BF447" s="61"/>
      <c r="BG447" s="16"/>
      <c r="BH447" s="61"/>
      <c r="BI447" s="16"/>
      <c r="BJ447" s="59"/>
      <c r="BK447" s="47"/>
    </row>
    <row r="448" spans="1:63" ht="15.6" customHeight="1" x14ac:dyDescent="0.3">
      <c r="A448" s="22"/>
      <c r="B448" s="32" t="s">
        <v>544</v>
      </c>
      <c r="C448" s="198" t="s">
        <v>543</v>
      </c>
      <c r="D448" s="196">
        <v>1985</v>
      </c>
      <c r="E448" s="304" t="s">
        <v>701</v>
      </c>
      <c r="F448" s="207">
        <v>1</v>
      </c>
      <c r="G448" s="301">
        <v>43966</v>
      </c>
      <c r="H448" s="63">
        <v>1.0648648648648691</v>
      </c>
      <c r="I448" s="63">
        <v>1.0648648648648691</v>
      </c>
      <c r="J448" s="291">
        <f t="shared" si="32"/>
        <v>5.915915915915939E-2</v>
      </c>
      <c r="K448" s="292">
        <f t="shared" ref="K448:K459" si="35">$K$4-$J$4*(I448/$I$4)</f>
        <v>0.61861861861861833</v>
      </c>
      <c r="L448" s="144"/>
      <c r="M448" s="390"/>
      <c r="N448" s="72"/>
      <c r="O448" s="178"/>
      <c r="P448" s="72"/>
      <c r="Q448" s="178">
        <v>1.2768518518518568E-2</v>
      </c>
      <c r="R448" s="63">
        <v>1.0648648648648691</v>
      </c>
      <c r="S448" s="178"/>
      <c r="T448" s="88"/>
      <c r="U448" s="192"/>
      <c r="V448" s="72"/>
      <c r="W448" s="178"/>
      <c r="X448" s="72"/>
      <c r="Y448" s="178"/>
      <c r="Z448" s="72"/>
      <c r="AA448" s="178"/>
      <c r="AB448" s="88"/>
      <c r="AC448" s="176">
        <v>4.6967592592592589E-2</v>
      </c>
      <c r="AD448" s="72">
        <v>1.131622978248745</v>
      </c>
      <c r="AE448" s="184"/>
      <c r="AF448" s="71"/>
      <c r="AG448" s="179">
        <v>1.2379282407407377E-2</v>
      </c>
      <c r="AH448" s="71">
        <v>1.1826424440783334</v>
      </c>
      <c r="AI448" s="179"/>
      <c r="AJ448" s="82"/>
      <c r="AK448" s="266" t="s">
        <v>1210</v>
      </c>
      <c r="AL448" s="267">
        <v>1.0866873065015477</v>
      </c>
      <c r="AM448" s="271"/>
      <c r="AN448" s="267"/>
      <c r="AO448" s="271"/>
      <c r="AP448" s="270"/>
      <c r="AQ448" s="268"/>
      <c r="AR448" s="269"/>
      <c r="AS448" s="153"/>
      <c r="AT448" s="118"/>
      <c r="AU448" s="154"/>
      <c r="AV448" s="118"/>
      <c r="AW448" s="155"/>
      <c r="AX448" s="120"/>
      <c r="AY448" s="117">
        <v>5.4872685185185184E-2</v>
      </c>
      <c r="AZ448" s="118">
        <v>1.2659546061415219</v>
      </c>
      <c r="BA448" s="119"/>
      <c r="BB448" s="118"/>
      <c r="BC448" s="119"/>
      <c r="BD448" s="121"/>
      <c r="BE448" s="117"/>
      <c r="BF448" s="118"/>
      <c r="BG448" s="119"/>
      <c r="BH448" s="118"/>
      <c r="BI448" s="119"/>
      <c r="BJ448" s="120"/>
      <c r="BK448" s="83"/>
    </row>
    <row r="449" spans="1:68" ht="15.6" customHeight="1" x14ac:dyDescent="0.3">
      <c r="A449" s="22"/>
      <c r="B449" s="32" t="s">
        <v>546</v>
      </c>
      <c r="C449" s="9" t="s">
        <v>545</v>
      </c>
      <c r="D449" s="21">
        <v>1966</v>
      </c>
      <c r="E449" s="12" t="s">
        <v>733</v>
      </c>
      <c r="F449" s="106"/>
      <c r="G449" s="298"/>
      <c r="H449" s="64">
        <v>1.2725212464589235</v>
      </c>
      <c r="I449" s="64">
        <f>(((H449-100%)*0.8))+100%</f>
        <v>1.2180169971671388</v>
      </c>
      <c r="J449" s="291">
        <f t="shared" ref="J449:J480" si="36">$J$4*I449</f>
        <v>6.7667610953729931E-2</v>
      </c>
      <c r="K449" s="292">
        <f t="shared" si="35"/>
        <v>0.61011016682404773</v>
      </c>
      <c r="L449" s="144"/>
      <c r="M449" s="390"/>
      <c r="N449" s="72"/>
      <c r="O449" s="178"/>
      <c r="P449" s="72"/>
      <c r="Q449" s="178"/>
      <c r="R449" s="72"/>
      <c r="S449" s="178"/>
      <c r="T449" s="88"/>
      <c r="U449" s="192" t="s">
        <v>1810</v>
      </c>
      <c r="V449" s="64">
        <v>1.2725212464589235</v>
      </c>
      <c r="W449" s="178"/>
      <c r="X449" s="72"/>
      <c r="Y449" s="178"/>
      <c r="Z449" s="72"/>
      <c r="AA449" s="178"/>
      <c r="AB449" s="88"/>
      <c r="AC449" s="176"/>
      <c r="AD449" s="71"/>
      <c r="AE449" s="184"/>
      <c r="AF449" s="71"/>
      <c r="AG449" s="179"/>
      <c r="AH449" s="71"/>
      <c r="AI449" s="179"/>
      <c r="AJ449" s="82"/>
      <c r="AK449" s="266"/>
      <c r="AL449" s="267"/>
      <c r="AM449" s="271">
        <v>4.658564814814814E-2</v>
      </c>
      <c r="AN449" s="267">
        <v>1.0890151515151536</v>
      </c>
      <c r="AO449" s="271"/>
      <c r="AP449" s="270"/>
      <c r="AQ449" s="268">
        <v>6.4843680462839393E-2</v>
      </c>
      <c r="AR449" s="269">
        <v>1.1498584536466734</v>
      </c>
      <c r="AS449" s="153">
        <v>5.136574074074074E-2</v>
      </c>
      <c r="AT449" s="118">
        <v>1.2338059494022795</v>
      </c>
      <c r="AU449" s="154"/>
      <c r="AV449" s="118"/>
      <c r="AW449" s="155"/>
      <c r="AX449" s="120"/>
      <c r="AY449" s="117">
        <v>5.2650462962962961E-2</v>
      </c>
      <c r="AZ449" s="118">
        <v>1.2146862483311081</v>
      </c>
      <c r="BA449" s="119">
        <v>4.4675925925925924E-2</v>
      </c>
      <c r="BB449" s="118">
        <v>1.0083594566353189</v>
      </c>
      <c r="BC449" s="119"/>
      <c r="BD449" s="121"/>
      <c r="BE449" s="117"/>
      <c r="BF449" s="118"/>
      <c r="BG449" s="119">
        <v>7.6759259259259263E-2</v>
      </c>
      <c r="BH449" s="118">
        <v>1.1735975933463105</v>
      </c>
      <c r="BI449" s="119"/>
      <c r="BJ449" s="120"/>
      <c r="BK449" s="83"/>
    </row>
    <row r="450" spans="1:68" ht="15.6" customHeight="1" x14ac:dyDescent="0.3">
      <c r="A450" s="22"/>
      <c r="B450" s="32" t="s">
        <v>548</v>
      </c>
      <c r="C450" s="9" t="s">
        <v>547</v>
      </c>
      <c r="D450" s="21">
        <v>1978</v>
      </c>
      <c r="E450" s="24" t="s">
        <v>700</v>
      </c>
      <c r="F450" s="106"/>
      <c r="G450" s="298"/>
      <c r="H450" s="64">
        <v>1.0728045325779034</v>
      </c>
      <c r="I450" s="64">
        <f>(((H450-100%)*0.8))+100%</f>
        <v>1.0582436260623227</v>
      </c>
      <c r="J450" s="291">
        <f t="shared" si="36"/>
        <v>5.8791312559017928E-2</v>
      </c>
      <c r="K450" s="292">
        <f t="shared" si="35"/>
        <v>0.61898646521875977</v>
      </c>
      <c r="L450" s="144"/>
      <c r="M450" s="390"/>
      <c r="N450" s="72"/>
      <c r="O450" s="178"/>
      <c r="P450" s="72"/>
      <c r="Q450" s="178"/>
      <c r="R450" s="72"/>
      <c r="S450" s="178"/>
      <c r="T450" s="88"/>
      <c r="U450" s="192" t="s">
        <v>1811</v>
      </c>
      <c r="V450" s="64">
        <v>1.0728045325779034</v>
      </c>
      <c r="W450" s="178"/>
      <c r="X450" s="72"/>
      <c r="Y450" s="178"/>
      <c r="Z450" s="72"/>
      <c r="AA450" s="178"/>
      <c r="AB450" s="88"/>
      <c r="AC450" s="176"/>
      <c r="AD450" s="71"/>
      <c r="AE450" s="184"/>
      <c r="AF450" s="71"/>
      <c r="AG450" s="179"/>
      <c r="AH450" s="71"/>
      <c r="AI450" s="179"/>
      <c r="AJ450" s="82"/>
      <c r="AK450" s="266"/>
      <c r="AL450" s="267"/>
      <c r="AM450" s="271"/>
      <c r="AN450" s="267"/>
      <c r="AO450" s="271"/>
      <c r="AP450" s="270"/>
      <c r="AQ450" s="268"/>
      <c r="AR450" s="269"/>
      <c r="AS450" s="153">
        <v>4.4537037037037042E-2</v>
      </c>
      <c r="AT450" s="118">
        <v>1.069780372532666</v>
      </c>
      <c r="AU450" s="154"/>
      <c r="AV450" s="118"/>
      <c r="AW450" s="155"/>
      <c r="AX450" s="120"/>
      <c r="AY450" s="117"/>
      <c r="AZ450" s="118"/>
      <c r="BA450" s="119"/>
      <c r="BB450" s="118"/>
      <c r="BC450" s="119"/>
      <c r="BD450" s="121"/>
      <c r="BE450" s="117"/>
      <c r="BF450" s="118"/>
      <c r="BG450" s="119"/>
      <c r="BH450" s="118"/>
      <c r="BI450" s="119"/>
      <c r="BJ450" s="120"/>
      <c r="BK450" s="83"/>
    </row>
    <row r="451" spans="1:68" x14ac:dyDescent="0.3">
      <c r="A451" s="22"/>
      <c r="B451" s="32" t="s">
        <v>1276</v>
      </c>
      <c r="C451" s="9" t="s">
        <v>1271</v>
      </c>
      <c r="D451" s="21">
        <v>1969</v>
      </c>
      <c r="E451" s="24" t="s">
        <v>697</v>
      </c>
      <c r="F451" s="106"/>
      <c r="G451" s="298"/>
      <c r="H451" s="63">
        <v>1.1886685552407932</v>
      </c>
      <c r="I451" s="63">
        <v>1.1886685552407932</v>
      </c>
      <c r="J451" s="291">
        <f t="shared" si="36"/>
        <v>6.6037141957821843E-2</v>
      </c>
      <c r="K451" s="292">
        <f t="shared" si="35"/>
        <v>0.61174063581995586</v>
      </c>
      <c r="L451" s="144"/>
      <c r="M451" s="390"/>
      <c r="N451" s="72"/>
      <c r="O451" s="178"/>
      <c r="P451" s="72"/>
      <c r="Q451" s="178"/>
      <c r="R451" s="72"/>
      <c r="S451" s="178"/>
      <c r="T451" s="88"/>
      <c r="U451" s="192" t="s">
        <v>1812</v>
      </c>
      <c r="V451" s="63">
        <v>1.1886685552407932</v>
      </c>
      <c r="W451" s="178"/>
      <c r="X451" s="72"/>
      <c r="Y451" s="178"/>
      <c r="Z451" s="72"/>
      <c r="AA451" s="178"/>
      <c r="AB451" s="88"/>
      <c r="AC451" s="176"/>
      <c r="AD451" s="71"/>
      <c r="AE451" s="179"/>
      <c r="AF451" s="71"/>
      <c r="AG451" s="179"/>
      <c r="AH451" s="71"/>
      <c r="AI451" s="179">
        <v>6.944444444444442E-2</v>
      </c>
      <c r="AJ451" s="88">
        <v>1.3120489831620377</v>
      </c>
      <c r="AK451" s="266"/>
      <c r="AL451" s="267"/>
      <c r="AM451" s="268"/>
      <c r="AN451" s="267"/>
      <c r="AO451" s="268"/>
      <c r="AP451" s="267"/>
      <c r="AQ451" s="268"/>
      <c r="AR451" s="269"/>
      <c r="AS451" s="153"/>
      <c r="AT451" s="118"/>
      <c r="AU451" s="154"/>
      <c r="AV451" s="118"/>
      <c r="AW451" s="155"/>
      <c r="AX451" s="121"/>
      <c r="AY451" s="117"/>
      <c r="AZ451" s="118"/>
      <c r="BA451" s="119"/>
      <c r="BB451" s="118"/>
      <c r="BC451" s="119"/>
      <c r="BD451" s="120"/>
      <c r="BE451" s="124"/>
      <c r="BF451" s="118"/>
      <c r="BG451" s="119"/>
      <c r="BH451" s="118"/>
      <c r="BI451" s="119"/>
      <c r="BJ451" s="121"/>
      <c r="BK451" s="90"/>
    </row>
    <row r="452" spans="1:68" ht="15.6" customHeight="1" x14ac:dyDescent="0.3">
      <c r="A452" s="22"/>
      <c r="B452" s="32" t="s">
        <v>556</v>
      </c>
      <c r="C452" s="9" t="s">
        <v>555</v>
      </c>
      <c r="D452" s="21">
        <v>1986</v>
      </c>
      <c r="E452" s="24" t="s">
        <v>734</v>
      </c>
      <c r="F452" s="106"/>
      <c r="G452" s="298"/>
      <c r="H452" s="63">
        <v>1.4409427240339823</v>
      </c>
      <c r="I452" s="63">
        <v>1.4409427240339823</v>
      </c>
      <c r="J452" s="291">
        <f t="shared" si="36"/>
        <v>8.0052373557443449E-2</v>
      </c>
      <c r="K452" s="292">
        <f t="shared" si="35"/>
        <v>0.59772540422033427</v>
      </c>
      <c r="L452" s="144"/>
      <c r="M452" s="390" t="s">
        <v>2234</v>
      </c>
      <c r="N452" s="63">
        <v>1.4409427240339823</v>
      </c>
      <c r="O452" s="178"/>
      <c r="P452" s="72"/>
      <c r="Q452" s="178"/>
      <c r="R452" s="72"/>
      <c r="S452" s="178"/>
      <c r="T452" s="88"/>
      <c r="U452" s="192" t="s">
        <v>1813</v>
      </c>
      <c r="V452" s="72">
        <v>1.4711048158640223</v>
      </c>
      <c r="W452" s="178"/>
      <c r="X452" s="72"/>
      <c r="Y452" s="178"/>
      <c r="Z452" s="72"/>
      <c r="AA452" s="178"/>
      <c r="AB452" s="88"/>
      <c r="AC452" s="176">
        <v>5.6608796296296303E-2</v>
      </c>
      <c r="AD452" s="72">
        <v>1.3639152258784164</v>
      </c>
      <c r="AE452" s="184"/>
      <c r="AF452" s="71"/>
      <c r="AG452" s="179"/>
      <c r="AH452" s="71"/>
      <c r="AI452" s="179"/>
      <c r="AJ452" s="82"/>
      <c r="AK452" s="266" t="s">
        <v>1182</v>
      </c>
      <c r="AL452" s="267">
        <v>1.2002063983488129</v>
      </c>
      <c r="AM452" s="271"/>
      <c r="AN452" s="267"/>
      <c r="AO452" s="271"/>
      <c r="AP452" s="270"/>
      <c r="AQ452" s="268"/>
      <c r="AR452" s="269"/>
      <c r="AS452" s="153">
        <v>6.0995370370370366E-2</v>
      </c>
      <c r="AT452" s="118">
        <v>1.4651098137336667</v>
      </c>
      <c r="AU452" s="154"/>
      <c r="AV452" s="118"/>
      <c r="AW452" s="155"/>
      <c r="AX452" s="120"/>
      <c r="AY452" s="117">
        <v>5.6701388888888891E-2</v>
      </c>
      <c r="AZ452" s="118">
        <v>1.3081441922563417</v>
      </c>
      <c r="BA452" s="119"/>
      <c r="BB452" s="118"/>
      <c r="BC452" s="119"/>
      <c r="BD452" s="121"/>
      <c r="BE452" s="117">
        <v>5.2916666666666667E-2</v>
      </c>
      <c r="BF452" s="118">
        <v>1.2403689636462292</v>
      </c>
      <c r="BG452" s="119"/>
      <c r="BH452" s="118"/>
      <c r="BI452" s="119"/>
      <c r="BJ452" s="120"/>
      <c r="BK452" s="83"/>
    </row>
    <row r="453" spans="1:68" ht="15.6" customHeight="1" x14ac:dyDescent="0.3">
      <c r="B453" s="32" t="s">
        <v>2069</v>
      </c>
      <c r="C453" s="19" t="s">
        <v>2082</v>
      </c>
      <c r="D453" s="145">
        <v>1976</v>
      </c>
      <c r="E453" s="12"/>
      <c r="F453" s="106"/>
      <c r="G453" s="298"/>
      <c r="H453" s="64">
        <v>1.6185223191380222</v>
      </c>
      <c r="I453" s="64">
        <f>(((H453-100%)*0.8))+100%</f>
        <v>1.4948178553104179</v>
      </c>
      <c r="J453" s="291">
        <f t="shared" si="36"/>
        <v>8.3045436406134321E-2</v>
      </c>
      <c r="K453" s="292">
        <f t="shared" si="35"/>
        <v>0.59473234137164344</v>
      </c>
      <c r="L453" s="50"/>
      <c r="M453" s="390"/>
      <c r="N453" s="72"/>
      <c r="O453" s="178">
        <v>7.3020833333333313E-2</v>
      </c>
      <c r="P453" s="64">
        <v>1.6185223191380222</v>
      </c>
      <c r="Q453" s="178"/>
      <c r="R453" s="72"/>
      <c r="S453" s="178"/>
      <c r="T453" s="88"/>
      <c r="U453" s="191"/>
      <c r="V453" s="54"/>
      <c r="W453" s="179"/>
      <c r="X453" s="54"/>
      <c r="Y453" s="179"/>
      <c r="Z453" s="54"/>
      <c r="AA453" s="179"/>
      <c r="AB453" s="70"/>
      <c r="AC453" s="176"/>
      <c r="AD453" s="54"/>
      <c r="AE453" s="184"/>
      <c r="AF453" s="54"/>
      <c r="AG453" s="179"/>
      <c r="AH453" s="54"/>
      <c r="AI453" s="179"/>
      <c r="AJ453" s="67"/>
      <c r="AK453" s="266"/>
      <c r="AL453" s="267"/>
      <c r="AM453" s="271"/>
      <c r="AN453" s="267"/>
      <c r="AO453" s="271"/>
      <c r="AP453" s="270"/>
      <c r="AQ453" s="268"/>
      <c r="AR453" s="269"/>
      <c r="AS453" s="108"/>
      <c r="AT453" s="61"/>
      <c r="AU453" s="45"/>
      <c r="AV453" s="61"/>
      <c r="AW453" s="46"/>
      <c r="AX453" s="59"/>
      <c r="AY453" s="165"/>
      <c r="AZ453" s="61"/>
      <c r="BA453" s="16"/>
      <c r="BB453" s="61"/>
      <c r="BC453" s="16"/>
      <c r="BD453" s="69"/>
      <c r="BE453" s="165"/>
      <c r="BF453" s="61"/>
      <c r="BG453" s="16"/>
      <c r="BH453" s="61"/>
      <c r="BI453" s="16"/>
      <c r="BJ453" s="59"/>
      <c r="BK453" s="47"/>
    </row>
    <row r="454" spans="1:68" ht="15.6" customHeight="1" x14ac:dyDescent="0.3">
      <c r="B454" s="40" t="s">
        <v>836</v>
      </c>
      <c r="C454" s="9" t="s">
        <v>818</v>
      </c>
      <c r="D454" s="21">
        <v>1975</v>
      </c>
      <c r="E454" s="12" t="s">
        <v>2013</v>
      </c>
      <c r="F454" s="106"/>
      <c r="G454" s="298"/>
      <c r="H454" s="64">
        <v>1.0154798761609904</v>
      </c>
      <c r="I454" s="64">
        <f>(((H454-100%)*0.8))+100%</f>
        <v>1.0123839009287923</v>
      </c>
      <c r="J454" s="291">
        <f t="shared" si="36"/>
        <v>5.6243550051599568E-2</v>
      </c>
      <c r="K454" s="292">
        <f t="shared" si="35"/>
        <v>0.62153422772617817</v>
      </c>
      <c r="L454" s="144"/>
      <c r="M454" s="390" t="s">
        <v>2235</v>
      </c>
      <c r="N454" s="72">
        <v>1.0334338174842423</v>
      </c>
      <c r="O454" s="178"/>
      <c r="P454" s="72"/>
      <c r="Q454" s="178"/>
      <c r="R454" s="72"/>
      <c r="S454" s="178"/>
      <c r="T454" s="88"/>
      <c r="U454" s="192"/>
      <c r="V454" s="72"/>
      <c r="W454" s="178"/>
      <c r="X454" s="72"/>
      <c r="Y454" s="178"/>
      <c r="Z454" s="72"/>
      <c r="AA454" s="178"/>
      <c r="AB454" s="88"/>
      <c r="AC454" s="176"/>
      <c r="AD454" s="71"/>
      <c r="AE454" s="184"/>
      <c r="AF454" s="71"/>
      <c r="AG454" s="179"/>
      <c r="AH454" s="71"/>
      <c r="AI454" s="179"/>
      <c r="AJ454" s="82"/>
      <c r="AK454" s="266" t="s">
        <v>1208</v>
      </c>
      <c r="AL454" s="267">
        <v>1.0154798761609904</v>
      </c>
      <c r="AM454" s="271"/>
      <c r="AN454" s="267"/>
      <c r="AO454" s="271"/>
      <c r="AP454" s="270"/>
      <c r="AQ454" s="268"/>
      <c r="AR454" s="269"/>
      <c r="AS454" s="153"/>
      <c r="AT454" s="118"/>
      <c r="AU454" s="154"/>
      <c r="AV454" s="118"/>
      <c r="AW454" s="155"/>
      <c r="AX454" s="120"/>
      <c r="AY454" s="117"/>
      <c r="AZ454" s="118"/>
      <c r="BA454" s="119"/>
      <c r="BB454" s="118"/>
      <c r="BC454" s="119">
        <v>1.2206404320987655E-2</v>
      </c>
      <c r="BD454" s="121">
        <v>1.1024810091295563</v>
      </c>
      <c r="BE454" s="117"/>
      <c r="BF454" s="118"/>
      <c r="BG454" s="119"/>
      <c r="BH454" s="118"/>
      <c r="BI454" s="119"/>
      <c r="BJ454" s="120"/>
      <c r="BK454" s="83"/>
    </row>
    <row r="455" spans="1:68" ht="15.6" customHeight="1" x14ac:dyDescent="0.3">
      <c r="B455" s="32" t="s">
        <v>560</v>
      </c>
      <c r="C455" s="9" t="s">
        <v>559</v>
      </c>
      <c r="D455" s="21"/>
      <c r="E455" s="12" t="s">
        <v>1105</v>
      </c>
      <c r="F455" s="106"/>
      <c r="G455" s="300"/>
      <c r="H455" s="64">
        <v>1.2638905781797745</v>
      </c>
      <c r="I455" s="64">
        <f>(((H455-100%)*0.8))+100%</f>
        <v>1.2111124625438197</v>
      </c>
      <c r="J455" s="291">
        <f t="shared" si="36"/>
        <v>6.7284025696878871E-2</v>
      </c>
      <c r="K455" s="292">
        <f t="shared" si="35"/>
        <v>0.61049375208089884</v>
      </c>
      <c r="L455" s="144"/>
      <c r="M455" s="390"/>
      <c r="N455" s="72"/>
      <c r="O455" s="178"/>
      <c r="P455" s="72"/>
      <c r="Q455" s="178"/>
      <c r="R455" s="72"/>
      <c r="S455" s="178"/>
      <c r="T455" s="88"/>
      <c r="U455" s="192"/>
      <c r="V455" s="72"/>
      <c r="W455" s="178"/>
      <c r="X455" s="72"/>
      <c r="Y455" s="178"/>
      <c r="Z455" s="72"/>
      <c r="AA455" s="178"/>
      <c r="AB455" s="88"/>
      <c r="AC455" s="176"/>
      <c r="AD455" s="71"/>
      <c r="AE455" s="184"/>
      <c r="AF455" s="71"/>
      <c r="AG455" s="179">
        <v>1.322974537037036E-2</v>
      </c>
      <c r="AH455" s="64">
        <v>1.2638905781797745</v>
      </c>
      <c r="AI455" s="179"/>
      <c r="AJ455" s="82"/>
      <c r="AK455" s="266"/>
      <c r="AL455" s="267"/>
      <c r="AM455" s="271"/>
      <c r="AN455" s="267"/>
      <c r="AO455" s="271">
        <v>1.3049305555555502E-2</v>
      </c>
      <c r="AP455" s="270">
        <v>1.1854523278798843</v>
      </c>
      <c r="AQ455" s="268"/>
      <c r="AR455" s="269"/>
      <c r="AS455" s="153"/>
      <c r="AT455" s="118"/>
      <c r="AU455" s="154"/>
      <c r="AV455" s="118"/>
      <c r="AW455" s="155"/>
      <c r="AX455" s="120"/>
      <c r="AY455" s="124"/>
      <c r="AZ455" s="118"/>
      <c r="BA455" s="119"/>
      <c r="BB455" s="118"/>
      <c r="BC455" s="119"/>
      <c r="BD455" s="121"/>
      <c r="BE455" s="117"/>
      <c r="BF455" s="118"/>
      <c r="BG455" s="119"/>
      <c r="BH455" s="118"/>
      <c r="BI455" s="119">
        <v>1.3051697530864199E-2</v>
      </c>
      <c r="BJ455" s="120">
        <v>1.2156383628588885</v>
      </c>
      <c r="BK455" s="83"/>
    </row>
    <row r="456" spans="1:68" ht="15.6" customHeight="1" x14ac:dyDescent="0.3">
      <c r="B456" s="32" t="s">
        <v>562</v>
      </c>
      <c r="C456" s="198" t="s">
        <v>561</v>
      </c>
      <c r="D456" s="196">
        <v>1958</v>
      </c>
      <c r="E456" s="304" t="s">
        <v>701</v>
      </c>
      <c r="F456" s="207">
        <v>1</v>
      </c>
      <c r="G456" s="412">
        <v>43966</v>
      </c>
      <c r="H456" s="63">
        <v>1.3902439024390245</v>
      </c>
      <c r="I456" s="63">
        <v>1.3902439024390245</v>
      </c>
      <c r="J456" s="291">
        <f t="shared" si="36"/>
        <v>7.7235772357723581E-2</v>
      </c>
      <c r="K456" s="292">
        <f t="shared" si="35"/>
        <v>0.60054200542005409</v>
      </c>
      <c r="L456" s="144"/>
      <c r="M456" s="390" t="s">
        <v>2236</v>
      </c>
      <c r="N456" s="63">
        <v>1.3902439024390245</v>
      </c>
      <c r="O456" s="178"/>
      <c r="P456" s="72"/>
      <c r="Q456" s="178"/>
      <c r="R456" s="72"/>
      <c r="S456" s="178" t="s">
        <v>589</v>
      </c>
      <c r="T456" s="88">
        <v>0</v>
      </c>
      <c r="U456" s="192"/>
      <c r="V456" s="72"/>
      <c r="W456" s="178"/>
      <c r="X456" s="72"/>
      <c r="Y456" s="178"/>
      <c r="Z456" s="72"/>
      <c r="AA456" s="178"/>
      <c r="AB456" s="88"/>
      <c r="AC456" s="176">
        <v>5.8344907407407408E-2</v>
      </c>
      <c r="AD456" s="72">
        <v>1.4057445621862801</v>
      </c>
      <c r="AE456" s="184"/>
      <c r="AF456" s="71"/>
      <c r="AG456" s="179"/>
      <c r="AH456" s="71"/>
      <c r="AI456" s="179"/>
      <c r="AJ456" s="82"/>
      <c r="AK456" s="266"/>
      <c r="AL456" s="267"/>
      <c r="AM456" s="268"/>
      <c r="AN456" s="267"/>
      <c r="AO456" s="271"/>
      <c r="AP456" s="270"/>
      <c r="AQ456" s="268"/>
      <c r="AR456" s="269"/>
      <c r="AS456" s="153">
        <v>6.5277777777777782E-2</v>
      </c>
      <c r="AT456" s="118">
        <v>1.5679733110925771</v>
      </c>
      <c r="AU456" s="154"/>
      <c r="AV456" s="118"/>
      <c r="AW456" s="155"/>
      <c r="AX456" s="120"/>
      <c r="AY456" s="124"/>
      <c r="AZ456" s="118"/>
      <c r="BA456" s="119"/>
      <c r="BB456" s="118"/>
      <c r="BC456" s="119"/>
      <c r="BD456" s="121"/>
      <c r="BE456" s="117">
        <v>5.6585648148148149E-2</v>
      </c>
      <c r="BF456" s="118">
        <v>1.3263700488334238</v>
      </c>
      <c r="BG456" s="119"/>
      <c r="BH456" s="118"/>
      <c r="BI456" s="119">
        <v>1.5860725308641976E-2</v>
      </c>
      <c r="BJ456" s="120">
        <v>1.4772719105968595</v>
      </c>
      <c r="BK456" s="83"/>
    </row>
    <row r="457" spans="1:68" ht="15.6" customHeight="1" x14ac:dyDescent="0.3">
      <c r="B457" s="32" t="s">
        <v>564</v>
      </c>
      <c r="C457" s="198" t="s">
        <v>563</v>
      </c>
      <c r="D457" s="196">
        <v>1986</v>
      </c>
      <c r="E457" s="304" t="s">
        <v>766</v>
      </c>
      <c r="F457" s="207">
        <v>1</v>
      </c>
      <c r="G457" s="301">
        <v>43963</v>
      </c>
      <c r="H457" s="63">
        <v>1.1975883803781862</v>
      </c>
      <c r="I457" s="63">
        <v>1.1975883803781862</v>
      </c>
      <c r="J457" s="291">
        <f t="shared" si="36"/>
        <v>6.6532687798788112E-2</v>
      </c>
      <c r="K457" s="292">
        <f t="shared" si="35"/>
        <v>0.61124508997898963</v>
      </c>
      <c r="L457" s="144"/>
      <c r="M457" s="390" t="s">
        <v>2237</v>
      </c>
      <c r="N457" s="63">
        <v>1.1975883803781862</v>
      </c>
      <c r="O457" s="178"/>
      <c r="P457" s="72"/>
      <c r="Q457" s="178"/>
      <c r="R457" s="72"/>
      <c r="S457" s="178"/>
      <c r="T457" s="88"/>
      <c r="U457" s="192"/>
      <c r="V457" s="72"/>
      <c r="W457" s="178">
        <v>7.3680555555555527E-2</v>
      </c>
      <c r="X457" s="72">
        <v>1.6027190332326289</v>
      </c>
      <c r="Y457" s="178">
        <v>1.3017361111111181E-2</v>
      </c>
      <c r="Z457" s="72">
        <v>1.1678642631666369</v>
      </c>
      <c r="AA457" s="178"/>
      <c r="AB457" s="88"/>
      <c r="AC457" s="176">
        <v>4.9641203703703701E-2</v>
      </c>
      <c r="AD457" s="71">
        <v>1.1960401561628555</v>
      </c>
      <c r="AE457" s="184">
        <v>4.5798611111111109E-2</v>
      </c>
      <c r="AF457" s="72">
        <v>1.0805570726379028</v>
      </c>
      <c r="AG457" s="179">
        <v>1.2864004629629555E-2</v>
      </c>
      <c r="AH457" s="71">
        <v>1.2289498999325517</v>
      </c>
      <c r="AI457" s="179"/>
      <c r="AJ457" s="82"/>
      <c r="AK457" s="266"/>
      <c r="AL457" s="267"/>
      <c r="AM457" s="268">
        <v>4.8194444444444429E-2</v>
      </c>
      <c r="AN457" s="267">
        <v>1.1266233766233784</v>
      </c>
      <c r="AO457" s="271"/>
      <c r="AP457" s="270"/>
      <c r="AQ457" s="268"/>
      <c r="AR457" s="269"/>
      <c r="AS457" s="153"/>
      <c r="AT457" s="118"/>
      <c r="AU457" s="154">
        <v>4.6620370370370368E-2</v>
      </c>
      <c r="AV457" s="118">
        <v>1.0642007926023778</v>
      </c>
      <c r="AW457" s="155"/>
      <c r="AX457" s="120"/>
      <c r="AY457" s="124"/>
      <c r="AZ457" s="118"/>
      <c r="BA457" s="119">
        <v>5.3541666666666675E-2</v>
      </c>
      <c r="BB457" s="118">
        <v>1.2084639498432606</v>
      </c>
      <c r="BC457" s="119">
        <v>1.4429783950617286E-2</v>
      </c>
      <c r="BD457" s="121">
        <v>1.303296396961461</v>
      </c>
      <c r="BE457" s="117">
        <v>4.9826388888888885E-2</v>
      </c>
      <c r="BF457" s="118">
        <v>1.167932718393923</v>
      </c>
      <c r="BG457" s="119">
        <v>7.3449074074074069E-2</v>
      </c>
      <c r="BH457" s="118">
        <v>1.1229870819324015</v>
      </c>
      <c r="BI457" s="119">
        <v>1.3806712962962963E-2</v>
      </c>
      <c r="BJ457" s="120">
        <v>1.2859606884904238</v>
      </c>
      <c r="BK457" s="83"/>
    </row>
    <row r="458" spans="1:68" ht="15.6" customHeight="1" x14ac:dyDescent="0.3">
      <c r="B458" s="32" t="s">
        <v>566</v>
      </c>
      <c r="C458" s="198" t="s">
        <v>565</v>
      </c>
      <c r="D458" s="196">
        <v>1984</v>
      </c>
      <c r="E458" s="304" t="s">
        <v>701</v>
      </c>
      <c r="F458" s="207">
        <v>1</v>
      </c>
      <c r="G458" s="301">
        <v>43898</v>
      </c>
      <c r="H458" s="63">
        <v>1.1131349409953855</v>
      </c>
      <c r="I458" s="63">
        <v>1.1131349409953855</v>
      </c>
      <c r="J458" s="291">
        <f t="shared" si="36"/>
        <v>6.1840830055299188E-2</v>
      </c>
      <c r="K458" s="292">
        <f t="shared" si="35"/>
        <v>0.61593694772247853</v>
      </c>
      <c r="L458" s="144"/>
      <c r="M458" s="390" t="s">
        <v>2238</v>
      </c>
      <c r="N458" s="72">
        <v>1.21869005206906</v>
      </c>
      <c r="O458" s="178">
        <v>5.0219907407407449E-2</v>
      </c>
      <c r="P458" s="63">
        <v>1.1131349409953855</v>
      </c>
      <c r="Q458" s="178"/>
      <c r="R458" s="72"/>
      <c r="S458" s="178"/>
      <c r="T458" s="88"/>
      <c r="U458" s="192"/>
      <c r="V458" s="72"/>
      <c r="W458" s="178">
        <v>5.7511574074074034E-2</v>
      </c>
      <c r="X458" s="72">
        <v>1.251007049345418</v>
      </c>
      <c r="Y458" s="178"/>
      <c r="Z458" s="72"/>
      <c r="AA458" s="178"/>
      <c r="AB458" s="88"/>
      <c r="AC458" s="176">
        <v>4.9641203703703701E-2</v>
      </c>
      <c r="AD458" s="72">
        <v>1.1960401561628555</v>
      </c>
      <c r="AE458" s="184">
        <v>4.7858796296296295E-2</v>
      </c>
      <c r="AF458" s="72">
        <v>1.1291643910431457</v>
      </c>
      <c r="AG458" s="179"/>
      <c r="AH458" s="71"/>
      <c r="AI458" s="179">
        <v>6.7256944444444522E-2</v>
      </c>
      <c r="AJ458" s="82">
        <v>1.2707194401924353</v>
      </c>
      <c r="AK458" s="266"/>
      <c r="AL458" s="267"/>
      <c r="AM458" s="268"/>
      <c r="AN458" s="267"/>
      <c r="AO458" s="271"/>
      <c r="AP458" s="270"/>
      <c r="AQ458" s="268">
        <v>7.449087588422465E-2</v>
      </c>
      <c r="AR458" s="269">
        <v>1.3209300080384456</v>
      </c>
      <c r="AS458" s="153">
        <v>4.8692129629629627E-2</v>
      </c>
      <c r="AT458" s="118">
        <v>1.1695857659160409</v>
      </c>
      <c r="AU458" s="154" t="s">
        <v>589</v>
      </c>
      <c r="AV458" s="118"/>
      <c r="AW458" s="155"/>
      <c r="AX458" s="120"/>
      <c r="AY458" s="124">
        <v>6.2210648148148147E-2</v>
      </c>
      <c r="AZ458" s="118">
        <v>1.4352469959946594</v>
      </c>
      <c r="BA458" s="119">
        <v>5.2685185185185189E-2</v>
      </c>
      <c r="BB458" s="118">
        <v>1.189132706374086</v>
      </c>
      <c r="BC458" s="119">
        <v>1.4185185185185184E-2</v>
      </c>
      <c r="BD458" s="121">
        <v>1.2812042651055822</v>
      </c>
      <c r="BE458" s="117">
        <v>5.4282407407407411E-2</v>
      </c>
      <c r="BF458" s="118">
        <v>1.2723819858925667</v>
      </c>
      <c r="BG458" s="119">
        <v>8.2604166666666659E-2</v>
      </c>
      <c r="BH458" s="118">
        <v>1.2629623075561849</v>
      </c>
      <c r="BI458" s="119">
        <v>1.4317515432098768E-2</v>
      </c>
      <c r="BJ458" s="120">
        <v>1.3335369578497254</v>
      </c>
      <c r="BK458" s="83"/>
    </row>
    <row r="459" spans="1:68" ht="15.6" customHeight="1" x14ac:dyDescent="0.3">
      <c r="B459" s="32" t="s">
        <v>1463</v>
      </c>
      <c r="C459" s="81" t="s">
        <v>1424</v>
      </c>
      <c r="D459" s="21">
        <v>1980</v>
      </c>
      <c r="E459" s="225" t="s">
        <v>1435</v>
      </c>
      <c r="F459" s="106"/>
      <c r="G459" s="298"/>
      <c r="H459" s="63">
        <v>1.6721527662402229</v>
      </c>
      <c r="I459" s="63">
        <v>1.6721527662402229</v>
      </c>
      <c r="J459" s="291">
        <f t="shared" si="36"/>
        <v>9.2897375902234597E-2</v>
      </c>
      <c r="K459" s="292">
        <f t="shared" si="35"/>
        <v>0.58488040187554313</v>
      </c>
      <c r="L459" s="144"/>
      <c r="M459" s="390" t="s">
        <v>2239</v>
      </c>
      <c r="N459" s="72">
        <v>1.6897780213757196</v>
      </c>
      <c r="O459" s="178"/>
      <c r="P459" s="72"/>
      <c r="Q459" s="178"/>
      <c r="R459" s="72"/>
      <c r="S459" s="178"/>
      <c r="T459" s="88"/>
      <c r="U459" s="192"/>
      <c r="V459" s="72"/>
      <c r="W459" s="178"/>
      <c r="X459" s="72"/>
      <c r="Y459" s="178">
        <v>1.8638310185185136E-2</v>
      </c>
      <c r="Z459" s="63">
        <v>1.6721527662402229</v>
      </c>
      <c r="AA459" s="178"/>
      <c r="AB459" s="88"/>
      <c r="AC459" s="176">
        <v>6.851851851851852E-2</v>
      </c>
      <c r="AD459" s="72">
        <v>1.6508644729503628</v>
      </c>
      <c r="AE459" s="184"/>
      <c r="AF459" s="71"/>
      <c r="AG459" s="179">
        <v>1.7898379629629702E-2</v>
      </c>
      <c r="AH459" s="72">
        <v>1.7099039131348377</v>
      </c>
      <c r="AI459" s="179"/>
      <c r="AJ459" s="82"/>
      <c r="AK459" s="266"/>
      <c r="AL459" s="267"/>
      <c r="AM459" s="268"/>
      <c r="AN459" s="267"/>
      <c r="AO459" s="271"/>
      <c r="AP459" s="270"/>
      <c r="AQ459" s="268"/>
      <c r="AR459" s="269"/>
      <c r="AS459" s="153"/>
      <c r="AT459" s="118"/>
      <c r="AU459" s="154"/>
      <c r="AV459" s="118"/>
      <c r="AW459" s="155"/>
      <c r="AX459" s="121"/>
      <c r="AY459" s="117"/>
      <c r="AZ459" s="118"/>
      <c r="BA459" s="119"/>
      <c r="BB459" s="118"/>
      <c r="BC459" s="119"/>
      <c r="BD459" s="120"/>
      <c r="BE459" s="124"/>
      <c r="BF459" s="118"/>
      <c r="BG459" s="119"/>
      <c r="BH459" s="118"/>
      <c r="BI459" s="119"/>
      <c r="BJ459" s="120"/>
      <c r="BK459" s="83"/>
    </row>
    <row r="460" spans="1:68" ht="15.6" customHeight="1" x14ac:dyDescent="0.3">
      <c r="B460" s="32" t="s">
        <v>1975</v>
      </c>
      <c r="C460" s="162" t="s">
        <v>1930</v>
      </c>
      <c r="D460" s="21">
        <v>1962</v>
      </c>
      <c r="E460" s="12" t="s">
        <v>2039</v>
      </c>
      <c r="F460" s="106"/>
      <c r="G460" s="299"/>
      <c r="H460" s="64">
        <v>2.2008769525897511</v>
      </c>
      <c r="I460" s="64">
        <f>(((H460-100%)*0.8))+100%</f>
        <v>1.9607015620718009</v>
      </c>
      <c r="J460" s="291">
        <f t="shared" si="36"/>
        <v>0.10892786455954449</v>
      </c>
      <c r="K460" s="423">
        <v>0.58348379629629632</v>
      </c>
      <c r="L460" s="50"/>
      <c r="M460" s="390" t="s">
        <v>2240</v>
      </c>
      <c r="N460" s="64">
        <v>2.2008769525897511</v>
      </c>
      <c r="O460" s="178"/>
      <c r="P460" s="72"/>
      <c r="Q460" s="178"/>
      <c r="R460" s="72"/>
      <c r="S460" s="178"/>
      <c r="T460" s="88"/>
      <c r="U460" s="387"/>
      <c r="V460" s="179"/>
      <c r="W460" s="54"/>
      <c r="X460" s="179"/>
      <c r="Y460" s="54"/>
      <c r="Z460" s="179"/>
      <c r="AA460" s="54"/>
      <c r="AB460" s="230"/>
      <c r="AC460" s="231"/>
      <c r="AD460" s="179"/>
      <c r="AE460" s="56"/>
      <c r="AF460" s="179"/>
      <c r="AG460" s="54"/>
      <c r="AH460" s="179"/>
      <c r="AI460" s="232"/>
      <c r="AJ460" s="230"/>
      <c r="AK460" s="272"/>
      <c r="AL460" s="268"/>
      <c r="AM460" s="270"/>
      <c r="AN460" s="268"/>
      <c r="AO460" s="270"/>
      <c r="AP460" s="271"/>
      <c r="AQ460" s="270"/>
      <c r="AR460" s="273"/>
      <c r="AS460" s="233"/>
      <c r="AT460" s="45"/>
      <c r="AU460" s="61"/>
      <c r="AV460" s="46"/>
      <c r="AW460" s="61"/>
      <c r="AX460" s="234"/>
      <c r="AY460" s="235"/>
      <c r="AZ460" s="16"/>
      <c r="BA460" s="61"/>
      <c r="BB460" s="16"/>
      <c r="BC460" s="61"/>
      <c r="BD460" s="236"/>
      <c r="BE460" s="235"/>
      <c r="BF460" s="16"/>
      <c r="BG460" s="61"/>
      <c r="BH460" s="16"/>
      <c r="BI460" s="61"/>
      <c r="BJ460" s="237"/>
      <c r="BK460" s="47"/>
    </row>
    <row r="461" spans="1:68" s="143" customFormat="1" ht="15.6" customHeight="1" x14ac:dyDescent="0.3">
      <c r="A461"/>
      <c r="B461" s="42" t="s">
        <v>930</v>
      </c>
      <c r="C461" s="38" t="s">
        <v>1838</v>
      </c>
      <c r="D461" s="21">
        <v>1972</v>
      </c>
      <c r="E461" s="9" t="s">
        <v>1765</v>
      </c>
      <c r="F461" s="106"/>
      <c r="G461" s="298"/>
      <c r="H461" s="63">
        <v>1.4235390496996176</v>
      </c>
      <c r="I461" s="63">
        <v>1.4235390496996176</v>
      </c>
      <c r="J461" s="291">
        <f t="shared" si="36"/>
        <v>7.908550276108986E-2</v>
      </c>
      <c r="K461" s="292">
        <f>$K$4-$J$4*(I461/$I$4)</f>
        <v>0.59869227501668787</v>
      </c>
      <c r="L461" s="144"/>
      <c r="M461" s="390"/>
      <c r="N461" s="72"/>
      <c r="O461" s="178"/>
      <c r="P461" s="72"/>
      <c r="Q461" s="178"/>
      <c r="R461" s="72"/>
      <c r="S461" s="178"/>
      <c r="T461" s="88"/>
      <c r="U461" s="192"/>
      <c r="V461" s="72"/>
      <c r="W461" s="179">
        <v>7.0057870370370368E-2</v>
      </c>
      <c r="X461" s="72">
        <v>1.5239174219536766</v>
      </c>
      <c r="Y461" s="178"/>
      <c r="Z461" s="72"/>
      <c r="AA461" s="178"/>
      <c r="AB461" s="88"/>
      <c r="AC461" s="175"/>
      <c r="AD461" s="72"/>
      <c r="AE461" s="193">
        <v>6.0335648148148145E-2</v>
      </c>
      <c r="AF461" s="63">
        <v>1.4235390496996176</v>
      </c>
      <c r="AG461" s="178"/>
      <c r="AH461" s="72"/>
      <c r="AI461" s="178"/>
      <c r="AJ461" s="88"/>
      <c r="AK461" s="266"/>
      <c r="AL461" s="267"/>
      <c r="AM461" s="271">
        <v>5.6261574074074061E-2</v>
      </c>
      <c r="AN461" s="267">
        <v>1.3152056277056301</v>
      </c>
      <c r="AO461" s="271"/>
      <c r="AP461" s="270"/>
      <c r="AQ461" s="271"/>
      <c r="AR461" s="269"/>
      <c r="AS461" s="153"/>
      <c r="AT461" s="118"/>
      <c r="AU461" s="154"/>
      <c r="AV461" s="118"/>
      <c r="AW461" s="155"/>
      <c r="AX461" s="120"/>
      <c r="AY461" s="117"/>
      <c r="AZ461" s="118"/>
      <c r="BA461" s="119"/>
      <c r="BB461" s="118"/>
      <c r="BC461" s="119"/>
      <c r="BD461" s="125"/>
      <c r="BE461" s="117"/>
      <c r="BF461" s="118"/>
      <c r="BG461" s="119"/>
      <c r="BH461" s="118"/>
      <c r="BI461" s="119"/>
      <c r="BJ461" s="120"/>
      <c r="BK461" s="83"/>
      <c r="BL461"/>
      <c r="BM461"/>
      <c r="BN461"/>
      <c r="BO461"/>
      <c r="BP461"/>
    </row>
    <row r="462" spans="1:68" ht="15.6" customHeight="1" x14ac:dyDescent="0.3">
      <c r="B462" s="32" t="s">
        <v>1887</v>
      </c>
      <c r="C462" s="162" t="s">
        <v>1913</v>
      </c>
      <c r="D462" s="21">
        <v>1973</v>
      </c>
      <c r="E462" s="12" t="s">
        <v>1109</v>
      </c>
      <c r="F462" s="106"/>
      <c r="G462" s="299"/>
      <c r="H462" s="64">
        <v>1.100301452452727</v>
      </c>
      <c r="I462" s="64">
        <f>(((H462-100%)*0.8))+100%</f>
        <v>1.0802411619621817</v>
      </c>
      <c r="J462" s="291">
        <f t="shared" si="36"/>
        <v>6.0013397886787868E-2</v>
      </c>
      <c r="K462" s="292">
        <f>$K$4-$J$4*(I462/$I$4)</f>
        <v>0.61776437989098987</v>
      </c>
      <c r="L462" s="50"/>
      <c r="M462" s="390" t="s">
        <v>2241</v>
      </c>
      <c r="N462" s="64">
        <v>1.100301452452727</v>
      </c>
      <c r="O462" s="178"/>
      <c r="P462" s="72"/>
      <c r="Q462" s="178"/>
      <c r="R462" s="72"/>
      <c r="S462" s="178"/>
      <c r="T462" s="88"/>
      <c r="U462" s="387"/>
      <c r="V462" s="179"/>
      <c r="W462" s="54"/>
      <c r="X462" s="179"/>
      <c r="Y462" s="54"/>
      <c r="Z462" s="179"/>
      <c r="AA462" s="54"/>
      <c r="AB462" s="230"/>
      <c r="AC462" s="231"/>
      <c r="AD462" s="179"/>
      <c r="AE462" s="56"/>
      <c r="AF462" s="179"/>
      <c r="AG462" s="54"/>
      <c r="AH462" s="179"/>
      <c r="AI462" s="232"/>
      <c r="AJ462" s="230"/>
      <c r="AK462" s="272"/>
      <c r="AL462" s="268"/>
      <c r="AM462" s="267"/>
      <c r="AN462" s="268"/>
      <c r="AO462" s="270"/>
      <c r="AP462" s="271"/>
      <c r="AQ462" s="267"/>
      <c r="AR462" s="273"/>
      <c r="AS462" s="233"/>
      <c r="AT462" s="45"/>
      <c r="AU462" s="61"/>
      <c r="AV462" s="46"/>
      <c r="AW462" s="61"/>
      <c r="AX462" s="242"/>
      <c r="AY462" s="235"/>
      <c r="AZ462" s="16"/>
      <c r="BA462" s="61"/>
      <c r="BB462" s="16"/>
      <c r="BC462" s="61"/>
      <c r="BD462" s="234"/>
      <c r="BE462" s="233"/>
      <c r="BF462" s="16"/>
      <c r="BG462" s="61"/>
      <c r="BH462" s="16"/>
      <c r="BI462" s="61"/>
      <c r="BJ462" s="245"/>
      <c r="BK462" s="220"/>
    </row>
    <row r="463" spans="1:68" ht="15.6" customHeight="1" x14ac:dyDescent="0.3">
      <c r="B463" s="32" t="s">
        <v>576</v>
      </c>
      <c r="C463" s="9" t="s">
        <v>575</v>
      </c>
      <c r="D463" s="21">
        <v>1971</v>
      </c>
      <c r="E463" s="24" t="s">
        <v>764</v>
      </c>
      <c r="F463" s="106"/>
      <c r="G463" s="298"/>
      <c r="H463" s="64">
        <v>1.4877116329874382</v>
      </c>
      <c r="I463" s="64">
        <f>(((H463-100%)*0.8))+100%</f>
        <v>1.3901693063899505</v>
      </c>
      <c r="J463" s="291">
        <f t="shared" si="36"/>
        <v>7.7231628132775024E-2</v>
      </c>
      <c r="K463" s="292">
        <f>$K$4-$J$4*(I463/$I$4)</f>
        <v>0.60054614964500264</v>
      </c>
      <c r="L463" s="144"/>
      <c r="M463" s="390"/>
      <c r="N463" s="72"/>
      <c r="O463" s="178"/>
      <c r="P463" s="72"/>
      <c r="Q463" s="178"/>
      <c r="R463" s="72"/>
      <c r="S463" s="178"/>
      <c r="T463" s="88"/>
      <c r="U463" s="192"/>
      <c r="V463" s="72"/>
      <c r="W463" s="178"/>
      <c r="X463" s="72"/>
      <c r="Y463" s="178"/>
      <c r="Z463" s="72"/>
      <c r="AA463" s="178"/>
      <c r="AB463" s="88"/>
      <c r="AC463" s="176"/>
      <c r="AD463" s="71"/>
      <c r="AE463" s="184">
        <v>6.3055555555555545E-2</v>
      </c>
      <c r="AF463" s="64">
        <v>1.4877116329874382</v>
      </c>
      <c r="AG463" s="179"/>
      <c r="AH463" s="71"/>
      <c r="AI463" s="179"/>
      <c r="AJ463" s="82"/>
      <c r="AK463" s="266"/>
      <c r="AL463" s="267"/>
      <c r="AM463" s="268">
        <v>6.0520833333333357E-2</v>
      </c>
      <c r="AN463" s="267">
        <v>1.4147727272727306</v>
      </c>
      <c r="AO463" s="271"/>
      <c r="AP463" s="270"/>
      <c r="AQ463" s="268"/>
      <c r="AR463" s="269"/>
      <c r="AS463" s="153"/>
      <c r="AT463" s="118"/>
      <c r="AU463" s="154">
        <v>6.0532407407407403E-2</v>
      </c>
      <c r="AV463" s="118">
        <v>1.3817701453104358</v>
      </c>
      <c r="AW463" s="155"/>
      <c r="AX463" s="121"/>
      <c r="AY463" s="117"/>
      <c r="AZ463" s="118"/>
      <c r="BA463" s="119">
        <v>5.9780092592592593E-2</v>
      </c>
      <c r="BB463" s="118">
        <v>1.3492685475444097</v>
      </c>
      <c r="BC463" s="119"/>
      <c r="BD463" s="120"/>
      <c r="BE463" s="124"/>
      <c r="BF463" s="118"/>
      <c r="BG463" s="119">
        <v>8.6076388888888897E-2</v>
      </c>
      <c r="BH463" s="118">
        <v>1.316050256591754</v>
      </c>
      <c r="BI463" s="119"/>
      <c r="BJ463" s="121"/>
      <c r="BK463" s="90"/>
    </row>
    <row r="464" spans="1:68" ht="15.6" customHeight="1" x14ac:dyDescent="0.3">
      <c r="B464" s="44" t="s">
        <v>1997</v>
      </c>
      <c r="C464" s="162" t="s">
        <v>1952</v>
      </c>
      <c r="D464" s="21">
        <v>1979</v>
      </c>
      <c r="E464" s="12" t="s">
        <v>2051</v>
      </c>
      <c r="F464" s="106"/>
      <c r="G464" s="299"/>
      <c r="H464" s="64">
        <v>1.6149630035626203</v>
      </c>
      <c r="I464" s="64">
        <f>(((H464-100%)*0.8))+100%</f>
        <v>1.4919704028500962</v>
      </c>
      <c r="J464" s="291">
        <f t="shared" si="36"/>
        <v>8.2887244602783114E-2</v>
      </c>
      <c r="K464" s="292">
        <f>$K$4-$J$4*(I464/$I$4)</f>
        <v>0.59489053317499463</v>
      </c>
      <c r="L464" s="50"/>
      <c r="M464" s="390" t="s">
        <v>2242</v>
      </c>
      <c r="N464" s="64">
        <v>1.6149630035626203</v>
      </c>
      <c r="O464" s="178"/>
      <c r="P464" s="72"/>
      <c r="Q464" s="178"/>
      <c r="R464" s="72"/>
      <c r="S464" s="178"/>
      <c r="T464" s="88"/>
      <c r="U464" s="387"/>
      <c r="V464" s="179"/>
      <c r="W464" s="54"/>
      <c r="X464" s="179"/>
      <c r="Y464" s="54"/>
      <c r="Z464" s="179"/>
      <c r="AA464" s="54"/>
      <c r="AB464" s="230"/>
      <c r="AC464" s="231"/>
      <c r="AD464" s="179"/>
      <c r="AE464" s="56"/>
      <c r="AF464" s="179"/>
      <c r="AG464" s="54"/>
      <c r="AH464" s="179"/>
      <c r="AI464" s="232"/>
      <c r="AJ464" s="230"/>
      <c r="AK464" s="272"/>
      <c r="AL464" s="268"/>
      <c r="AM464" s="280"/>
      <c r="AN464" s="279"/>
      <c r="AO464" s="282"/>
      <c r="AP464" s="281"/>
      <c r="AQ464" s="280"/>
      <c r="AR464" s="402"/>
      <c r="AS464" s="403"/>
      <c r="AT464" s="239"/>
      <c r="AU464" s="240"/>
      <c r="AV464" s="241"/>
      <c r="AW464" s="240"/>
      <c r="AX464" s="404"/>
      <c r="AY464" s="405"/>
      <c r="AZ464" s="243"/>
      <c r="BA464" s="240"/>
      <c r="BB464" s="243"/>
      <c r="BC464" s="240"/>
      <c r="BD464" s="407"/>
      <c r="BE464" s="403"/>
      <c r="BF464" s="243"/>
      <c r="BG464" s="240"/>
      <c r="BH464" s="243"/>
      <c r="BI464" s="240"/>
      <c r="BJ464" s="408"/>
      <c r="BK464" s="238"/>
    </row>
    <row r="465" spans="2:63" x14ac:dyDescent="0.3">
      <c r="B465" s="32" t="s">
        <v>2070</v>
      </c>
      <c r="C465" s="19" t="s">
        <v>2083</v>
      </c>
      <c r="D465" s="145">
        <v>1992</v>
      </c>
      <c r="E465" s="12"/>
      <c r="F465" s="106"/>
      <c r="G465" s="298"/>
      <c r="H465" s="64">
        <v>1.6944586967675763</v>
      </c>
      <c r="I465" s="64">
        <f>(((H465-100%)*0.8))+100%</f>
        <v>1.5555669574140611</v>
      </c>
      <c r="J465" s="291">
        <f t="shared" si="36"/>
        <v>8.6420386523003392E-2</v>
      </c>
      <c r="K465" s="292">
        <f>$K$4-$J$4*(I465/$I$4)</f>
        <v>0.59135739125477427</v>
      </c>
      <c r="L465" s="50"/>
      <c r="M465" s="390"/>
      <c r="N465" s="72"/>
      <c r="O465" s="178">
        <v>7.6446759259259256E-2</v>
      </c>
      <c r="P465" s="64">
        <v>1.6944586967675763</v>
      </c>
      <c r="Q465" s="178"/>
      <c r="R465" s="72"/>
      <c r="S465" s="178"/>
      <c r="T465" s="88"/>
      <c r="U465" s="191"/>
      <c r="V465" s="54"/>
      <c r="W465" s="179"/>
      <c r="X465" s="54"/>
      <c r="Y465" s="179"/>
      <c r="Z465" s="54"/>
      <c r="AA465" s="179"/>
      <c r="AB465" s="70"/>
      <c r="AC465" s="176"/>
      <c r="AD465" s="54"/>
      <c r="AE465" s="184"/>
      <c r="AF465" s="54"/>
      <c r="AG465" s="179"/>
      <c r="AH465" s="54"/>
      <c r="AI465" s="179"/>
      <c r="AJ465" s="67"/>
      <c r="AK465" s="266"/>
      <c r="AL465" s="267"/>
      <c r="AM465" s="268"/>
      <c r="AN465" s="267"/>
      <c r="AO465" s="268"/>
      <c r="AP465" s="267"/>
      <c r="AQ465" s="268"/>
      <c r="AR465" s="269"/>
      <c r="AS465" s="108"/>
      <c r="AT465" s="61"/>
      <c r="AU465" s="45"/>
      <c r="AV465" s="61"/>
      <c r="AW465" s="46"/>
      <c r="AX465" s="69"/>
      <c r="AY465" s="165"/>
      <c r="AZ465" s="61"/>
      <c r="BA465" s="16"/>
      <c r="BB465" s="61"/>
      <c r="BC465" s="16"/>
      <c r="BD465" s="59"/>
      <c r="BE465" s="166"/>
      <c r="BF465" s="61"/>
      <c r="BG465" s="16"/>
      <c r="BH465" s="61"/>
      <c r="BI465" s="16"/>
      <c r="BJ465" s="69"/>
      <c r="BK465" s="220"/>
    </row>
    <row r="466" spans="2:63" x14ac:dyDescent="0.3">
      <c r="B466" s="139" t="s">
        <v>1578</v>
      </c>
      <c r="C466" s="19" t="s">
        <v>1532</v>
      </c>
      <c r="D466" s="145">
        <v>1978</v>
      </c>
      <c r="E466" s="31" t="s">
        <v>1533</v>
      </c>
      <c r="F466" s="106"/>
      <c r="G466" s="298"/>
      <c r="H466" s="63">
        <v>1.7919978076185259</v>
      </c>
      <c r="I466" s="63">
        <v>1.7919978076185259</v>
      </c>
      <c r="J466" s="291">
        <f t="shared" si="36"/>
        <v>9.9555433756584766E-2</v>
      </c>
      <c r="K466" s="423">
        <v>0.58359953703703704</v>
      </c>
      <c r="L466" s="169"/>
      <c r="M466" s="390" t="s">
        <v>2243</v>
      </c>
      <c r="N466" s="63">
        <v>1.7919978076185259</v>
      </c>
      <c r="O466" s="178"/>
      <c r="P466" s="72"/>
      <c r="Q466" s="178"/>
      <c r="R466" s="72"/>
      <c r="S466" s="178"/>
      <c r="T466" s="88"/>
      <c r="U466" s="192"/>
      <c r="V466" s="72"/>
      <c r="W466" s="178"/>
      <c r="X466" s="72"/>
      <c r="Y466" s="178"/>
      <c r="Z466" s="72"/>
      <c r="AA466" s="178"/>
      <c r="AB466" s="88"/>
      <c r="AC466" s="176">
        <v>7.4513888888888893E-2</v>
      </c>
      <c r="AD466" s="72">
        <v>1.7953151143335195</v>
      </c>
      <c r="AE466" s="179"/>
      <c r="AF466" s="54"/>
      <c r="AG466" s="179"/>
      <c r="AH466" s="54"/>
      <c r="AI466" s="179"/>
      <c r="AJ466" s="67"/>
      <c r="AK466" s="266"/>
      <c r="AL466" s="267"/>
      <c r="AM466" s="268"/>
      <c r="AN466" s="267"/>
      <c r="AO466" s="268"/>
      <c r="AP466" s="267"/>
      <c r="AQ466" s="268"/>
      <c r="AR466" s="269"/>
      <c r="AS466" s="153"/>
      <c r="AT466" s="118"/>
      <c r="AU466" s="154"/>
      <c r="AV466" s="118"/>
      <c r="AW466" s="155"/>
      <c r="AX466" s="121"/>
      <c r="AY466" s="117"/>
      <c r="AZ466" s="118"/>
      <c r="BA466" s="119"/>
      <c r="BB466" s="118"/>
      <c r="BC466" s="119"/>
      <c r="BD466" s="120"/>
      <c r="BE466" s="124"/>
      <c r="BF466" s="118"/>
      <c r="BG466" s="119"/>
      <c r="BH466" s="118"/>
      <c r="BI466" s="119"/>
      <c r="BJ466" s="121"/>
      <c r="BK466" s="220"/>
    </row>
    <row r="467" spans="2:63" x14ac:dyDescent="0.3">
      <c r="B467" s="32" t="s">
        <v>1747</v>
      </c>
      <c r="C467" s="9" t="s">
        <v>1726</v>
      </c>
      <c r="D467" s="21">
        <v>1984</v>
      </c>
      <c r="E467" s="9" t="s">
        <v>705</v>
      </c>
      <c r="F467" s="106"/>
      <c r="G467" s="298"/>
      <c r="H467" s="64">
        <v>1.2628398791540787</v>
      </c>
      <c r="I467" s="64">
        <f>(((H467-100%)*0.8))+100%</f>
        <v>1.210271903323263</v>
      </c>
      <c r="J467" s="291">
        <f t="shared" si="36"/>
        <v>6.723732796240349E-2</v>
      </c>
      <c r="K467" s="292">
        <f t="shared" ref="K467:K481" si="37">$K$4-$J$4*(I467/$I$4)</f>
        <v>0.61054044981537425</v>
      </c>
      <c r="L467" s="50"/>
      <c r="M467" s="390"/>
      <c r="N467" s="72"/>
      <c r="O467" s="178"/>
      <c r="P467" s="72"/>
      <c r="Q467" s="178"/>
      <c r="R467" s="72"/>
      <c r="S467" s="178"/>
      <c r="T467" s="88"/>
      <c r="U467" s="191"/>
      <c r="V467" s="71"/>
      <c r="W467" s="179">
        <v>5.8055555555555527E-2</v>
      </c>
      <c r="X467" s="64">
        <v>1.2628398791540787</v>
      </c>
      <c r="Y467" s="179"/>
      <c r="Z467" s="54"/>
      <c r="AA467" s="179"/>
      <c r="AB467" s="70"/>
      <c r="AC467" s="176"/>
      <c r="AD467" s="54"/>
      <c r="AE467" s="179"/>
      <c r="AF467" s="54"/>
      <c r="AG467" s="179"/>
      <c r="AH467" s="54"/>
      <c r="AI467" s="179"/>
      <c r="AJ467" s="67"/>
      <c r="AK467" s="266"/>
      <c r="AL467" s="267"/>
      <c r="AM467" s="268"/>
      <c r="AN467" s="267"/>
      <c r="AO467" s="268"/>
      <c r="AP467" s="267"/>
      <c r="AQ467" s="268"/>
      <c r="AR467" s="269"/>
      <c r="AS467" s="153"/>
      <c r="AT467" s="118"/>
      <c r="AU467" s="154"/>
      <c r="AV467" s="118"/>
      <c r="AW467" s="155"/>
      <c r="AX467" s="121"/>
      <c r="AY467" s="165"/>
      <c r="AZ467" s="61"/>
      <c r="BA467" s="16"/>
      <c r="BB467" s="61"/>
      <c r="BC467" s="16"/>
      <c r="BD467" s="59"/>
      <c r="BE467" s="166"/>
      <c r="BF467" s="61"/>
      <c r="BG467" s="16"/>
      <c r="BH467" s="61"/>
      <c r="BI467" s="16"/>
      <c r="BJ467" s="69"/>
      <c r="BK467" s="220"/>
    </row>
    <row r="468" spans="2:63" x14ac:dyDescent="0.3">
      <c r="B468" s="42" t="s">
        <v>909</v>
      </c>
      <c r="C468" s="38" t="s">
        <v>1021</v>
      </c>
      <c r="D468" s="21">
        <v>1968</v>
      </c>
      <c r="E468" s="12" t="s">
        <v>1109</v>
      </c>
      <c r="F468" s="106"/>
      <c r="G468" s="298"/>
      <c r="H468" s="63">
        <v>1.1455888030888062</v>
      </c>
      <c r="I468" s="63">
        <v>1.1455888030888062</v>
      </c>
      <c r="J468" s="291">
        <f t="shared" si="36"/>
        <v>6.3643822393822561E-2</v>
      </c>
      <c r="K468" s="292">
        <f t="shared" si="37"/>
        <v>0.6141339553839551</v>
      </c>
      <c r="L468" s="144"/>
      <c r="M468" s="390" t="s">
        <v>2144</v>
      </c>
      <c r="N468" s="72">
        <v>1.2203343381748426</v>
      </c>
      <c r="O468" s="178"/>
      <c r="P468" s="72"/>
      <c r="Q468" s="178">
        <v>1.3736458333333368E-2</v>
      </c>
      <c r="R468" s="63">
        <v>1.1455888030888062</v>
      </c>
      <c r="S468" s="178"/>
      <c r="T468" s="88"/>
      <c r="U468" s="192"/>
      <c r="V468" s="72"/>
      <c r="W468" s="178"/>
      <c r="X468" s="72"/>
      <c r="Y468" s="178">
        <v>1.4317013888888952E-2</v>
      </c>
      <c r="Z468" s="72">
        <v>1.2844637813590263</v>
      </c>
      <c r="AA468" s="178"/>
      <c r="AB468" s="88"/>
      <c r="AC468" s="176">
        <v>5.2465277777777784E-2</v>
      </c>
      <c r="AD468" s="72">
        <v>1.2640825432236478</v>
      </c>
      <c r="AE468" s="179"/>
      <c r="AF468" s="71"/>
      <c r="AG468" s="179">
        <v>1.3940162037037074E-2</v>
      </c>
      <c r="AH468" s="71">
        <v>1.331759528521999</v>
      </c>
      <c r="AI468" s="179"/>
      <c r="AJ468" s="82"/>
      <c r="AK468" s="266" t="s">
        <v>1222</v>
      </c>
      <c r="AL468" s="267">
        <v>1.1883384932920535</v>
      </c>
      <c r="AM468" s="268"/>
      <c r="AN468" s="267"/>
      <c r="AO468" s="268">
        <v>1.2938310185185098E-2</v>
      </c>
      <c r="AP468" s="267">
        <v>1.1753690541279362</v>
      </c>
      <c r="AQ468" s="268"/>
      <c r="AR468" s="269"/>
      <c r="AS468" s="153"/>
      <c r="AT468" s="118"/>
      <c r="AU468" s="154"/>
      <c r="AV468" s="118"/>
      <c r="AW468" s="155"/>
      <c r="AX468" s="121"/>
      <c r="AY468" s="117"/>
      <c r="AZ468" s="118"/>
      <c r="BA468" s="119"/>
      <c r="BB468" s="118"/>
      <c r="BC468" s="119"/>
      <c r="BD468" s="120"/>
      <c r="BE468" s="124"/>
      <c r="BF468" s="118"/>
      <c r="BG468" s="119"/>
      <c r="BH468" s="118"/>
      <c r="BI468" s="119"/>
      <c r="BJ468" s="121"/>
      <c r="BK468" s="90"/>
    </row>
    <row r="469" spans="2:63" x14ac:dyDescent="0.3">
      <c r="B469" s="32" t="s">
        <v>578</v>
      </c>
      <c r="C469" s="198" t="s">
        <v>577</v>
      </c>
      <c r="D469" s="196">
        <v>1973</v>
      </c>
      <c r="E469" s="304" t="s">
        <v>1840</v>
      </c>
      <c r="F469" s="207">
        <v>1</v>
      </c>
      <c r="G469" s="301">
        <v>43964</v>
      </c>
      <c r="H469" s="63">
        <v>1.2513803088803106</v>
      </c>
      <c r="I469" s="63">
        <v>1.2513803088803106</v>
      </c>
      <c r="J469" s="291">
        <f t="shared" si="36"/>
        <v>6.9521128271128357E-2</v>
      </c>
      <c r="K469" s="292">
        <f t="shared" si="37"/>
        <v>0.60825664950664937</v>
      </c>
      <c r="L469" s="144"/>
      <c r="M469" s="390" t="s">
        <v>2244</v>
      </c>
      <c r="N469" s="72">
        <v>1.338448890106879</v>
      </c>
      <c r="O469" s="178">
        <v>5.2858796296296306E-2</v>
      </c>
      <c r="P469" s="86">
        <v>1.1716264751154464</v>
      </c>
      <c r="Q469" s="178">
        <v>1.500497685185187E-2</v>
      </c>
      <c r="R469" s="63">
        <v>1.2513803088803106</v>
      </c>
      <c r="S469" s="178">
        <v>7.0509449326162765E-2</v>
      </c>
      <c r="T469" s="88">
        <v>1.2994915575470272</v>
      </c>
      <c r="U469" s="192"/>
      <c r="V469" s="72"/>
      <c r="W469" s="178">
        <v>5.6805555555555554E-2</v>
      </c>
      <c r="X469" s="72">
        <v>1.2356495468277953</v>
      </c>
      <c r="Y469" s="178">
        <v>1.4814236111111212E-2</v>
      </c>
      <c r="Z469" s="72">
        <v>1.3290725203522176</v>
      </c>
      <c r="AA469" s="178">
        <v>6.5092592592592591E-2</v>
      </c>
      <c r="AB469" s="88">
        <v>1.2152117545375971</v>
      </c>
      <c r="AC469" s="176">
        <v>5.4444444444444441E-2</v>
      </c>
      <c r="AD469" s="71">
        <v>1.3117679866146124</v>
      </c>
      <c r="AE469" s="179">
        <v>5.1550925925925924E-2</v>
      </c>
      <c r="AF469" s="72">
        <v>1.2162752594210813</v>
      </c>
      <c r="AG469" s="179">
        <v>1.4712962962962872E-2</v>
      </c>
      <c r="AH469" s="71">
        <v>1.4055882970842226</v>
      </c>
      <c r="AI469" s="179">
        <v>6.5543981481481439E-2</v>
      </c>
      <c r="AJ469" s="88">
        <v>1.238355565274436</v>
      </c>
      <c r="AK469" s="266"/>
      <c r="AL469" s="267"/>
      <c r="AM469" s="268">
        <v>5.1412037037037006E-2</v>
      </c>
      <c r="AN469" s="267">
        <v>1.2018398268398285</v>
      </c>
      <c r="AO469" s="268"/>
      <c r="AP469" s="267"/>
      <c r="AQ469" s="268">
        <v>6.7730594696413737E-2</v>
      </c>
      <c r="AR469" s="269">
        <v>1.2010514567694794</v>
      </c>
      <c r="AS469" s="153">
        <v>5.4421296296296294E-2</v>
      </c>
      <c r="AT469" s="118">
        <v>1.3072004448151235</v>
      </c>
      <c r="AU469" s="154">
        <v>5.5069444444444449E-2</v>
      </c>
      <c r="AV469" s="118">
        <v>1.2570673712021136</v>
      </c>
      <c r="AW469" s="155">
        <v>1.6320833333333333E-2</v>
      </c>
      <c r="AX469" s="121">
        <v>1.4726589152683978</v>
      </c>
      <c r="AY469" s="117">
        <v>5.4560185185185184E-2</v>
      </c>
      <c r="AZ469" s="118">
        <v>1.2587449933244326</v>
      </c>
      <c r="BA469" s="119">
        <v>5.4745370370370368E-2</v>
      </c>
      <c r="BB469" s="118">
        <v>1.2356321839080462</v>
      </c>
      <c r="BC469" s="119">
        <v>1.482060185185185E-2</v>
      </c>
      <c r="BD469" s="120">
        <v>1.3385950240434874</v>
      </c>
      <c r="BE469" s="124">
        <v>5.3622685185185183E-2</v>
      </c>
      <c r="BF469" s="118">
        <v>1.2569180683667933</v>
      </c>
      <c r="BG469" s="119"/>
      <c r="BH469" s="118"/>
      <c r="BI469" s="119">
        <v>1.5086033950617283E-2</v>
      </c>
      <c r="BJ469" s="121">
        <v>1.4051169643177981</v>
      </c>
      <c r="BK469" s="90"/>
    </row>
    <row r="470" spans="2:63" x14ac:dyDescent="0.3">
      <c r="B470" s="42" t="s">
        <v>880</v>
      </c>
      <c r="C470" s="38" t="s">
        <v>993</v>
      </c>
      <c r="D470" s="21">
        <v>1980</v>
      </c>
      <c r="E470" s="12" t="s">
        <v>2015</v>
      </c>
      <c r="F470" s="106"/>
      <c r="G470" s="300"/>
      <c r="H470" s="63">
        <v>1.281614290146718</v>
      </c>
      <c r="I470" s="63">
        <v>1.281614290146718</v>
      </c>
      <c r="J470" s="291">
        <f t="shared" si="36"/>
        <v>7.1200793897039885E-2</v>
      </c>
      <c r="K470" s="292">
        <f t="shared" si="37"/>
        <v>0.60657698388073777</v>
      </c>
      <c r="L470" s="144"/>
      <c r="M470" s="390" t="s">
        <v>2245</v>
      </c>
      <c r="N470" s="72">
        <v>1.2882981638805155</v>
      </c>
      <c r="O470" s="178"/>
      <c r="P470" s="72"/>
      <c r="Q470" s="178"/>
      <c r="R470" s="72"/>
      <c r="S470" s="178">
        <v>6.953944203944229E-2</v>
      </c>
      <c r="T470" s="85">
        <v>1.281614290146718</v>
      </c>
      <c r="U470" s="192"/>
      <c r="V470" s="72"/>
      <c r="W470" s="178"/>
      <c r="X470" s="72"/>
      <c r="Y470" s="178"/>
      <c r="Z470" s="72"/>
      <c r="AA470" s="178"/>
      <c r="AB470" s="88"/>
      <c r="AC470" s="176">
        <v>0.10047453703703703</v>
      </c>
      <c r="AD470" s="71">
        <v>2.420803123257111</v>
      </c>
      <c r="AE470" s="179"/>
      <c r="AF470" s="71"/>
      <c r="AG470" s="179"/>
      <c r="AH470" s="71"/>
      <c r="AI470" s="179"/>
      <c r="AJ470" s="82"/>
      <c r="AK470" s="266" t="s">
        <v>1213</v>
      </c>
      <c r="AL470" s="267">
        <v>1.3506191950464392</v>
      </c>
      <c r="AM470" s="268">
        <v>4.8946759259259287E-2</v>
      </c>
      <c r="AN470" s="267">
        <v>1.1442099567099597</v>
      </c>
      <c r="AO470" s="268"/>
      <c r="AP470" s="267"/>
      <c r="AQ470" s="268"/>
      <c r="AR470" s="269"/>
      <c r="AS470" s="153"/>
      <c r="AT470" s="118"/>
      <c r="AU470" s="154"/>
      <c r="AV470" s="118"/>
      <c r="AW470" s="155"/>
      <c r="AX470" s="121"/>
      <c r="AY470" s="117"/>
      <c r="AZ470" s="118"/>
      <c r="BA470" s="119"/>
      <c r="BB470" s="118"/>
      <c r="BC470" s="119"/>
      <c r="BD470" s="120"/>
      <c r="BE470" s="124"/>
      <c r="BF470" s="118"/>
      <c r="BG470" s="119"/>
      <c r="BH470" s="118"/>
      <c r="BI470" s="119"/>
      <c r="BJ470" s="121"/>
      <c r="BK470" s="90"/>
    </row>
    <row r="471" spans="2:63" x14ac:dyDescent="0.3">
      <c r="B471" s="42" t="s">
        <v>894</v>
      </c>
      <c r="C471" s="38" t="s">
        <v>1006</v>
      </c>
      <c r="D471" s="21">
        <v>1977</v>
      </c>
      <c r="E471" s="12" t="s">
        <v>764</v>
      </c>
      <c r="F471" s="106"/>
      <c r="G471" s="298"/>
      <c r="H471" s="64">
        <v>1.0638995084653196</v>
      </c>
      <c r="I471" s="64">
        <f>(((H471-100%)*0.8))+100%</f>
        <v>1.0511196067722557</v>
      </c>
      <c r="J471" s="291">
        <f t="shared" si="36"/>
        <v>5.8395533709569757E-2</v>
      </c>
      <c r="K471" s="292">
        <f t="shared" si="37"/>
        <v>0.61938224406820797</v>
      </c>
      <c r="L471" s="144"/>
      <c r="M471" s="390"/>
      <c r="N471" s="72"/>
      <c r="O471" s="178"/>
      <c r="P471" s="72"/>
      <c r="Q471" s="178"/>
      <c r="R471" s="72"/>
      <c r="S471" s="178"/>
      <c r="T471" s="88"/>
      <c r="U471" s="192"/>
      <c r="V471" s="72"/>
      <c r="W471" s="178"/>
      <c r="X471" s="72"/>
      <c r="Y471" s="178"/>
      <c r="Z471" s="72"/>
      <c r="AA471" s="178"/>
      <c r="AB471" s="88"/>
      <c r="AC471" s="176"/>
      <c r="AD471" s="71"/>
      <c r="AE471" s="179">
        <v>4.5092592592592594E-2</v>
      </c>
      <c r="AF471" s="64">
        <v>1.0638995084653196</v>
      </c>
      <c r="AG471" s="179"/>
      <c r="AH471" s="71"/>
      <c r="AI471" s="179"/>
      <c r="AJ471" s="82"/>
      <c r="AK471" s="266"/>
      <c r="AL471" s="267"/>
      <c r="AM471" s="268">
        <v>4.6782407407407356E-2</v>
      </c>
      <c r="AN471" s="267">
        <v>1.0936147186147196</v>
      </c>
      <c r="AO471" s="268"/>
      <c r="AP471" s="267"/>
      <c r="AQ471" s="268"/>
      <c r="AR471" s="269"/>
      <c r="AS471" s="153"/>
      <c r="AT471" s="118"/>
      <c r="AU471" s="154"/>
      <c r="AV471" s="118"/>
      <c r="AW471" s="155"/>
      <c r="AX471" s="121"/>
      <c r="AY471" s="117"/>
      <c r="AZ471" s="118"/>
      <c r="BA471" s="119"/>
      <c r="BB471" s="118"/>
      <c r="BC471" s="119"/>
      <c r="BD471" s="120"/>
      <c r="BE471" s="124"/>
      <c r="BF471" s="118"/>
      <c r="BG471" s="119"/>
      <c r="BH471" s="118"/>
      <c r="BI471" s="119"/>
      <c r="BJ471" s="121"/>
      <c r="BK471" s="90"/>
    </row>
    <row r="472" spans="2:63" ht="14.4" customHeight="1" x14ac:dyDescent="0.3">
      <c r="B472" s="32" t="s">
        <v>1450</v>
      </c>
      <c r="C472" s="81" t="s">
        <v>1412</v>
      </c>
      <c r="D472" s="21"/>
      <c r="E472" s="225" t="s">
        <v>1433</v>
      </c>
      <c r="F472" s="106"/>
      <c r="G472" s="298"/>
      <c r="H472" s="63">
        <v>1.2564380411105887</v>
      </c>
      <c r="I472" s="63">
        <v>1.2564380411105887</v>
      </c>
      <c r="J472" s="291">
        <f t="shared" si="36"/>
        <v>6.98021133950327E-2</v>
      </c>
      <c r="K472" s="292">
        <f t="shared" si="37"/>
        <v>0.60797566438274497</v>
      </c>
      <c r="L472" s="144"/>
      <c r="M472" s="390"/>
      <c r="N472" s="72"/>
      <c r="O472" s="178">
        <v>8.0254629629629703E-2</v>
      </c>
      <c r="P472" s="72">
        <v>1.7788609543355618</v>
      </c>
      <c r="Q472" s="178"/>
      <c r="R472" s="72"/>
      <c r="S472" s="178"/>
      <c r="T472" s="88"/>
      <c r="U472" s="192"/>
      <c r="V472" s="72"/>
      <c r="W472" s="178"/>
      <c r="X472" s="72"/>
      <c r="Y472" s="178"/>
      <c r="Z472" s="72"/>
      <c r="AA472" s="178"/>
      <c r="AB472" s="88"/>
      <c r="AC472" s="176"/>
      <c r="AD472" s="71"/>
      <c r="AE472" s="179"/>
      <c r="AF472" s="71"/>
      <c r="AG472" s="179">
        <v>1.315173611111109E-2</v>
      </c>
      <c r="AH472" s="63">
        <v>1.2564380411105887</v>
      </c>
      <c r="AI472" s="179"/>
      <c r="AJ472" s="82"/>
      <c r="AK472" s="266"/>
      <c r="AL472" s="267"/>
      <c r="AM472" s="268"/>
      <c r="AN472" s="267"/>
      <c r="AO472" s="268"/>
      <c r="AP472" s="267"/>
      <c r="AQ472" s="268"/>
      <c r="AR472" s="269"/>
      <c r="AS472" s="153"/>
      <c r="AT472" s="118"/>
      <c r="AU472" s="154"/>
      <c r="AV472" s="118"/>
      <c r="AW472" s="155"/>
      <c r="AX472" s="121"/>
      <c r="AY472" s="117"/>
      <c r="AZ472" s="118"/>
      <c r="BA472" s="119"/>
      <c r="BB472" s="118"/>
      <c r="BC472" s="119"/>
      <c r="BD472" s="120"/>
      <c r="BE472" s="124"/>
      <c r="BF472" s="118"/>
      <c r="BG472" s="119"/>
      <c r="BH472" s="118"/>
      <c r="BI472" s="119"/>
      <c r="BJ472" s="121"/>
      <c r="BK472" s="90"/>
    </row>
    <row r="473" spans="2:63" x14ac:dyDescent="0.3">
      <c r="B473" s="32" t="s">
        <v>1445</v>
      </c>
      <c r="C473" s="81" t="s">
        <v>1408</v>
      </c>
      <c r="D473" s="21"/>
      <c r="E473" s="225" t="s">
        <v>1433</v>
      </c>
      <c r="F473" s="106"/>
      <c r="G473" s="298"/>
      <c r="H473" s="64">
        <v>1.142294806444125</v>
      </c>
      <c r="I473" s="64">
        <f>(((H473-100%)*0.8))+100%</f>
        <v>1.1138358451552999</v>
      </c>
      <c r="J473" s="291">
        <f t="shared" si="36"/>
        <v>6.1879769175294433E-2</v>
      </c>
      <c r="K473" s="292">
        <f t="shared" si="37"/>
        <v>0.61589800860248323</v>
      </c>
      <c r="L473" s="144"/>
      <c r="M473" s="390"/>
      <c r="N473" s="72"/>
      <c r="O473" s="178"/>
      <c r="P473" s="72"/>
      <c r="Q473" s="178"/>
      <c r="R473" s="72"/>
      <c r="S473" s="178"/>
      <c r="T473" s="88"/>
      <c r="U473" s="192"/>
      <c r="V473" s="72"/>
      <c r="W473" s="178"/>
      <c r="X473" s="72"/>
      <c r="Y473" s="178"/>
      <c r="Z473" s="72"/>
      <c r="AA473" s="178"/>
      <c r="AB473" s="88"/>
      <c r="AC473" s="176"/>
      <c r="AD473" s="71"/>
      <c r="AE473" s="179"/>
      <c r="AF473" s="71"/>
      <c r="AG473" s="179">
        <v>1.1956944444444395E-2</v>
      </c>
      <c r="AH473" s="64">
        <v>1.142294806444125</v>
      </c>
      <c r="AI473" s="179"/>
      <c r="AJ473" s="82"/>
      <c r="AK473" s="266"/>
      <c r="AL473" s="267"/>
      <c r="AM473" s="268"/>
      <c r="AN473" s="267"/>
      <c r="AO473" s="268"/>
      <c r="AP473" s="267"/>
      <c r="AQ473" s="268"/>
      <c r="AR473" s="269"/>
      <c r="AS473" s="153"/>
      <c r="AT473" s="118"/>
      <c r="AU473" s="154"/>
      <c r="AV473" s="118"/>
      <c r="AW473" s="155"/>
      <c r="AX473" s="121"/>
      <c r="AY473" s="117"/>
      <c r="AZ473" s="118"/>
      <c r="BA473" s="119"/>
      <c r="BB473" s="118"/>
      <c r="BC473" s="119"/>
      <c r="BD473" s="120"/>
      <c r="BE473" s="124"/>
      <c r="BF473" s="118"/>
      <c r="BG473" s="119"/>
      <c r="BH473" s="118"/>
      <c r="BI473" s="119"/>
      <c r="BJ473" s="121"/>
      <c r="BK473" s="90"/>
    </row>
    <row r="474" spans="2:63" x14ac:dyDescent="0.3">
      <c r="B474" s="32" t="s">
        <v>580</v>
      </c>
      <c r="C474" s="198" t="s">
        <v>579</v>
      </c>
      <c r="D474" s="196">
        <v>1981</v>
      </c>
      <c r="E474" s="304" t="s">
        <v>701</v>
      </c>
      <c r="F474" s="207">
        <v>1</v>
      </c>
      <c r="G474" s="301">
        <v>43958</v>
      </c>
      <c r="H474" s="63">
        <v>1.4398465332967938</v>
      </c>
      <c r="I474" s="63">
        <v>1.4398465332967938</v>
      </c>
      <c r="J474" s="291">
        <f t="shared" si="36"/>
        <v>7.99914740720441E-2</v>
      </c>
      <c r="K474" s="292">
        <f t="shared" si="37"/>
        <v>0.5977863037057336</v>
      </c>
      <c r="L474" s="144"/>
      <c r="M474" s="390" t="s">
        <v>2246</v>
      </c>
      <c r="N474" s="63">
        <v>1.4398465332967938</v>
      </c>
      <c r="O474" s="178">
        <v>7.9791666666666705E-2</v>
      </c>
      <c r="P474" s="72">
        <v>1.7685992816829188</v>
      </c>
      <c r="Q474" s="178"/>
      <c r="R474" s="72"/>
      <c r="S474" s="178">
        <v>7.7583476079403191E-2</v>
      </c>
      <c r="T474" s="88">
        <v>1.4298661120436083</v>
      </c>
      <c r="U474" s="192"/>
      <c r="V474" s="72"/>
      <c r="W474" s="178">
        <v>6.4039351851851833E-2</v>
      </c>
      <c r="X474" s="72">
        <v>1.3930010070493459</v>
      </c>
      <c r="Y474" s="178">
        <v>1.5561226851851906E-2</v>
      </c>
      <c r="Z474" s="72">
        <v>1.3960894666888135</v>
      </c>
      <c r="AA474" s="178"/>
      <c r="AB474" s="88"/>
      <c r="AC474" s="176">
        <v>5.5254629629629626E-2</v>
      </c>
      <c r="AD474" s="72">
        <v>1.3312883435582823</v>
      </c>
      <c r="AE474" s="179">
        <v>5.2326388888888888E-2</v>
      </c>
      <c r="AF474" s="72">
        <v>1.2345712725286728</v>
      </c>
      <c r="AG474" s="179">
        <v>1.4546874999999959E-2</v>
      </c>
      <c r="AH474" s="71">
        <v>1.3897212485763932</v>
      </c>
      <c r="AI474" s="179">
        <v>6.6967592592592551E-2</v>
      </c>
      <c r="AJ474" s="88">
        <v>1.2652525694292578</v>
      </c>
      <c r="AK474" s="266" t="s">
        <v>1199</v>
      </c>
      <c r="AL474" s="267">
        <v>1.2347781217750256</v>
      </c>
      <c r="AM474" s="268">
        <v>4.8495370370370328E-2</v>
      </c>
      <c r="AN474" s="267">
        <v>1.1336580086580099</v>
      </c>
      <c r="AO474" s="268">
        <v>1.2799652777777726E-2</v>
      </c>
      <c r="AP474" s="267">
        <v>1.1627728477099724</v>
      </c>
      <c r="AQ474" s="268">
        <v>7.5419174127892785E-2</v>
      </c>
      <c r="AR474" s="269">
        <v>1.3373913127541592</v>
      </c>
      <c r="AS474" s="153">
        <v>5.4351851851851853E-2</v>
      </c>
      <c r="AT474" s="118">
        <v>1.3055323881011953</v>
      </c>
      <c r="AU474" s="154">
        <v>5.063657407407407E-2</v>
      </c>
      <c r="AV474" s="118">
        <v>1.1558784676354028</v>
      </c>
      <c r="AW474" s="155">
        <v>1.3944444444444445E-2</v>
      </c>
      <c r="AX474" s="121">
        <v>1.2582329596880875</v>
      </c>
      <c r="AY474" s="117">
        <v>5.9872685185185182E-2</v>
      </c>
      <c r="AZ474" s="118">
        <v>1.3813084112149532</v>
      </c>
      <c r="BA474" s="119">
        <v>5.3842592592592588E-2</v>
      </c>
      <c r="BB474" s="118">
        <v>1.2152560083594568</v>
      </c>
      <c r="BC474" s="119">
        <v>1.5534336419753084E-2</v>
      </c>
      <c r="BD474" s="120">
        <v>1.4030594466513344</v>
      </c>
      <c r="BE474" s="124">
        <v>5.545138888888889E-2</v>
      </c>
      <c r="BF474" s="118">
        <v>1.299782962561042</v>
      </c>
      <c r="BG474" s="119">
        <v>8.5914351851851853E-2</v>
      </c>
      <c r="BH474" s="118">
        <v>1.3135728189700939</v>
      </c>
      <c r="BI474" s="119"/>
      <c r="BJ474" s="121"/>
      <c r="BK474" s="90"/>
    </row>
    <row r="475" spans="2:63" x14ac:dyDescent="0.3">
      <c r="B475" s="32" t="s">
        <v>1307</v>
      </c>
      <c r="C475" s="38" t="s">
        <v>1293</v>
      </c>
      <c r="D475" s="21">
        <v>1989</v>
      </c>
      <c r="E475" s="12" t="s">
        <v>1906</v>
      </c>
      <c r="F475" s="106"/>
      <c r="G475" s="298"/>
      <c r="H475" s="63">
        <v>1.2771903323262841</v>
      </c>
      <c r="I475" s="63">
        <v>1.2771903323262841</v>
      </c>
      <c r="J475" s="291">
        <f t="shared" si="36"/>
        <v>7.0955018462571337E-2</v>
      </c>
      <c r="K475" s="292">
        <f t="shared" si="37"/>
        <v>0.60682275931520635</v>
      </c>
      <c r="L475" s="144"/>
      <c r="M475" s="390"/>
      <c r="N475" s="72"/>
      <c r="O475" s="178"/>
      <c r="P475" s="72"/>
      <c r="Q475" s="178"/>
      <c r="R475" s="72"/>
      <c r="S475" s="178"/>
      <c r="T475" s="88"/>
      <c r="U475" s="192"/>
      <c r="V475" s="72"/>
      <c r="W475" s="178">
        <v>5.8715277777777741E-2</v>
      </c>
      <c r="X475" s="63">
        <v>1.2771903323262841</v>
      </c>
      <c r="Y475" s="178"/>
      <c r="Z475" s="72"/>
      <c r="AA475" s="178"/>
      <c r="AB475" s="88"/>
      <c r="AC475" s="176"/>
      <c r="AD475" s="71"/>
      <c r="AE475" s="179">
        <v>5.8287037037037033E-2</v>
      </c>
      <c r="AF475" s="72">
        <v>1.3752048061168758</v>
      </c>
      <c r="AG475" s="179"/>
      <c r="AH475" s="71"/>
      <c r="AI475" s="179"/>
      <c r="AJ475" s="82"/>
      <c r="AK475" s="266"/>
      <c r="AL475" s="267"/>
      <c r="AM475" s="268"/>
      <c r="AN475" s="267"/>
      <c r="AO475" s="268"/>
      <c r="AP475" s="267"/>
      <c r="AQ475" s="268"/>
      <c r="AR475" s="269"/>
      <c r="AS475" s="153"/>
      <c r="AT475" s="118"/>
      <c r="AU475" s="154"/>
      <c r="AV475" s="118"/>
      <c r="AW475" s="155"/>
      <c r="AX475" s="121"/>
      <c r="AY475" s="117"/>
      <c r="AZ475" s="118"/>
      <c r="BA475" s="119"/>
      <c r="BB475" s="118"/>
      <c r="BC475" s="119"/>
      <c r="BD475" s="120"/>
      <c r="BE475" s="124"/>
      <c r="BF475" s="118"/>
      <c r="BG475" s="119"/>
      <c r="BH475" s="118"/>
      <c r="BI475" s="119"/>
      <c r="BJ475" s="121"/>
      <c r="BK475" s="90"/>
    </row>
    <row r="476" spans="2:63" x14ac:dyDescent="0.3">
      <c r="B476" s="32" t="s">
        <v>1451</v>
      </c>
      <c r="C476" s="81" t="s">
        <v>1413</v>
      </c>
      <c r="D476" s="21"/>
      <c r="E476" s="225" t="s">
        <v>1434</v>
      </c>
      <c r="F476" s="106"/>
      <c r="G476" s="300"/>
      <c r="H476" s="64">
        <v>1.2849766140713783</v>
      </c>
      <c r="I476" s="64">
        <f>(((H476-100%)*0.8))+100%</f>
        <v>1.2279812912571026</v>
      </c>
      <c r="J476" s="291">
        <f t="shared" si="36"/>
        <v>6.8221182847616815E-2</v>
      </c>
      <c r="K476" s="292">
        <f t="shared" si="37"/>
        <v>0.6095565949301609</v>
      </c>
      <c r="L476" s="144"/>
      <c r="M476" s="390"/>
      <c r="N476" s="72"/>
      <c r="O476" s="178"/>
      <c r="P476" s="72"/>
      <c r="Q476" s="178"/>
      <c r="R476" s="72"/>
      <c r="S476" s="178"/>
      <c r="T476" s="88"/>
      <c r="U476" s="192"/>
      <c r="V476" s="72"/>
      <c r="W476" s="178"/>
      <c r="X476" s="72"/>
      <c r="Y476" s="178"/>
      <c r="Z476" s="72"/>
      <c r="AA476" s="178"/>
      <c r="AB476" s="88"/>
      <c r="AC476" s="176"/>
      <c r="AD476" s="71"/>
      <c r="AE476" s="179"/>
      <c r="AF476" s="71"/>
      <c r="AG476" s="179">
        <v>1.3450462962963039E-2</v>
      </c>
      <c r="AH476" s="64">
        <v>1.2849766140713783</v>
      </c>
      <c r="AI476" s="179"/>
      <c r="AJ476" s="82"/>
      <c r="AK476" s="266"/>
      <c r="AL476" s="267"/>
      <c r="AM476" s="268"/>
      <c r="AN476" s="267"/>
      <c r="AO476" s="268"/>
      <c r="AP476" s="267"/>
      <c r="AQ476" s="268"/>
      <c r="AR476" s="269"/>
      <c r="AS476" s="153"/>
      <c r="AT476" s="118"/>
      <c r="AU476" s="154"/>
      <c r="AV476" s="118"/>
      <c r="AW476" s="155"/>
      <c r="AX476" s="121"/>
      <c r="AY476" s="117"/>
      <c r="AZ476" s="118"/>
      <c r="BA476" s="119"/>
      <c r="BB476" s="118"/>
      <c r="BC476" s="119"/>
      <c r="BD476" s="120"/>
      <c r="BE476" s="124"/>
      <c r="BF476" s="118"/>
      <c r="BG476" s="119"/>
      <c r="BH476" s="118"/>
      <c r="BI476" s="119"/>
      <c r="BJ476" s="121"/>
      <c r="BK476" s="90"/>
    </row>
    <row r="477" spans="2:63" x14ac:dyDescent="0.3">
      <c r="B477" s="32" t="s">
        <v>586</v>
      </c>
      <c r="C477" s="198" t="s">
        <v>585</v>
      </c>
      <c r="D477" s="196">
        <v>1977</v>
      </c>
      <c r="E477" s="304" t="s">
        <v>709</v>
      </c>
      <c r="F477" s="207">
        <v>1</v>
      </c>
      <c r="G477" s="301">
        <v>43963</v>
      </c>
      <c r="H477" s="63">
        <v>1.1019624573378863</v>
      </c>
      <c r="I477" s="63">
        <v>1.1019624573378863</v>
      </c>
      <c r="J477" s="291">
        <f t="shared" si="36"/>
        <v>6.1220136518771458E-2</v>
      </c>
      <c r="K477" s="292">
        <f t="shared" si="37"/>
        <v>0.61655764125900625</v>
      </c>
      <c r="L477" s="144"/>
      <c r="M477" s="390"/>
      <c r="N477" s="72"/>
      <c r="O477" s="178"/>
      <c r="P477" s="72"/>
      <c r="Q477" s="178"/>
      <c r="R477" s="72"/>
      <c r="S477" s="178">
        <v>5.9791666666666798E-2</v>
      </c>
      <c r="T477" s="85">
        <v>1.1019624573378863</v>
      </c>
      <c r="U477" s="192"/>
      <c r="V477" s="72"/>
      <c r="W477" s="178"/>
      <c r="X477" s="72"/>
      <c r="Y477" s="178">
        <v>1.3261805555555561E-2</v>
      </c>
      <c r="Z477" s="72">
        <v>1.1897948164146788</v>
      </c>
      <c r="AA477" s="178"/>
      <c r="AB477" s="88"/>
      <c r="AC477" s="176">
        <v>4.7349537037037037E-2</v>
      </c>
      <c r="AD477" s="72">
        <v>1.1408254322364753</v>
      </c>
      <c r="AE477" s="179">
        <v>4.4861111111111109E-2</v>
      </c>
      <c r="AF477" s="72">
        <v>1.0584380120152921</v>
      </c>
      <c r="AG477" s="179">
        <v>1.3264930555555554E-2</v>
      </c>
      <c r="AH477" s="71">
        <v>1.2672519598845708</v>
      </c>
      <c r="AI477" s="179">
        <v>7.9849537037037122E-2</v>
      </c>
      <c r="AJ477" s="82">
        <v>1.5086376558058183</v>
      </c>
      <c r="AK477" s="266" t="s">
        <v>1200</v>
      </c>
      <c r="AL477" s="267">
        <v>1.1607327141382866</v>
      </c>
      <c r="AM477" s="268"/>
      <c r="AN477" s="267"/>
      <c r="AO477" s="268">
        <v>1.2453472222222262E-2</v>
      </c>
      <c r="AP477" s="267">
        <v>1.1313243891155405</v>
      </c>
      <c r="AQ477" s="268">
        <v>6.1318147763946618E-2</v>
      </c>
      <c r="AR477" s="269">
        <v>1.0873409723980141</v>
      </c>
      <c r="AS477" s="153">
        <v>5.1331018518518519E-2</v>
      </c>
      <c r="AT477" s="118">
        <v>1.2329719210453154</v>
      </c>
      <c r="AU477" s="154"/>
      <c r="AV477" s="118"/>
      <c r="AW477" s="155">
        <v>1.2896990740740742E-2</v>
      </c>
      <c r="AX477" s="121">
        <v>1.163719278702221</v>
      </c>
      <c r="AY477" s="117"/>
      <c r="AZ477" s="118"/>
      <c r="BA477" s="119">
        <v>4.8229166666666663E-2</v>
      </c>
      <c r="BB477" s="118">
        <v>1.0885579937304075</v>
      </c>
      <c r="BC477" s="119">
        <v>1.4510416666666666E-2</v>
      </c>
      <c r="BD477" s="120">
        <v>1.3105791344344555</v>
      </c>
      <c r="BE477" s="124"/>
      <c r="BF477" s="118"/>
      <c r="BG477" s="119" t="s">
        <v>589</v>
      </c>
      <c r="BH477" s="118"/>
      <c r="BI477" s="119"/>
      <c r="BJ477" s="121"/>
      <c r="BK477" s="90"/>
    </row>
    <row r="478" spans="2:63" x14ac:dyDescent="0.3">
      <c r="B478" s="32" t="s">
        <v>1667</v>
      </c>
      <c r="C478" s="162" t="s">
        <v>1623</v>
      </c>
      <c r="D478" s="145">
        <v>1984</v>
      </c>
      <c r="E478" s="227" t="s">
        <v>1643</v>
      </c>
      <c r="F478" s="106"/>
      <c r="G478" s="298"/>
      <c r="H478" s="64">
        <v>1.0747875354107648</v>
      </c>
      <c r="I478" s="64">
        <f>(((H478-100%)*0.8))+100%</f>
        <v>1.0598300283286117</v>
      </c>
      <c r="J478" s="291">
        <f t="shared" si="36"/>
        <v>5.8879446018256204E-2</v>
      </c>
      <c r="K478" s="292">
        <f t="shared" si="37"/>
        <v>0.61889833175952147</v>
      </c>
      <c r="L478" s="50"/>
      <c r="M478" s="390"/>
      <c r="N478" s="72"/>
      <c r="O478" s="178"/>
      <c r="P478" s="72"/>
      <c r="Q478" s="178"/>
      <c r="R478" s="72"/>
      <c r="S478" s="178"/>
      <c r="T478" s="88"/>
      <c r="U478" s="191" t="s">
        <v>1816</v>
      </c>
      <c r="V478" s="64">
        <v>1.0747875354107648</v>
      </c>
      <c r="W478" s="179"/>
      <c r="X478" s="71"/>
      <c r="Y478" s="179"/>
      <c r="Z478" s="54"/>
      <c r="AA478" s="179"/>
      <c r="AB478" s="70"/>
      <c r="AC478" s="176"/>
      <c r="AD478" s="54"/>
      <c r="AE478" s="179"/>
      <c r="AF478" s="54"/>
      <c r="AG478" s="179"/>
      <c r="AH478" s="54"/>
      <c r="AI478" s="179"/>
      <c r="AJ478" s="67"/>
      <c r="AK478" s="266"/>
      <c r="AL478" s="267"/>
      <c r="AM478" s="268"/>
      <c r="AN478" s="267"/>
      <c r="AO478" s="268"/>
      <c r="AP478" s="267"/>
      <c r="AQ478" s="268"/>
      <c r="AR478" s="269"/>
      <c r="AS478" s="153"/>
      <c r="AT478" s="118"/>
      <c r="AU478" s="154"/>
      <c r="AV478" s="118"/>
      <c r="AW478" s="155"/>
      <c r="AX478" s="121"/>
      <c r="AY478" s="165"/>
      <c r="AZ478" s="61"/>
      <c r="BA478" s="16"/>
      <c r="BB478" s="61"/>
      <c r="BC478" s="16"/>
      <c r="BD478" s="59"/>
      <c r="BE478" s="166"/>
      <c r="BF478" s="61"/>
      <c r="BG478" s="16"/>
      <c r="BH478" s="61"/>
      <c r="BI478" s="16"/>
      <c r="BJ478" s="69"/>
      <c r="BK478" s="220"/>
    </row>
    <row r="479" spans="2:63" ht="14.4" customHeight="1" x14ac:dyDescent="0.3">
      <c r="B479" s="32" t="s">
        <v>1996</v>
      </c>
      <c r="C479" s="162" t="s">
        <v>1951</v>
      </c>
      <c r="D479" s="21">
        <v>1971</v>
      </c>
      <c r="E479" s="12" t="s">
        <v>1155</v>
      </c>
      <c r="F479" s="106"/>
      <c r="G479" s="299"/>
      <c r="H479" s="64">
        <v>1.6042751438750347</v>
      </c>
      <c r="I479" s="64">
        <f>(((H479-100%)*0.8))+100%</f>
        <v>1.4834201151000277</v>
      </c>
      <c r="J479" s="291">
        <f t="shared" si="36"/>
        <v>8.2412228616668207E-2</v>
      </c>
      <c r="K479" s="292">
        <f t="shared" si="37"/>
        <v>0.59536554916110951</v>
      </c>
      <c r="L479" s="50"/>
      <c r="M479" s="390" t="s">
        <v>2247</v>
      </c>
      <c r="N479" s="64">
        <v>1.6042751438750347</v>
      </c>
      <c r="O479" s="178"/>
      <c r="P479" s="72"/>
      <c r="Q479" s="178"/>
      <c r="R479" s="72"/>
      <c r="S479" s="178"/>
      <c r="T479" s="88"/>
      <c r="U479" s="387"/>
      <c r="V479" s="179"/>
      <c r="W479" s="54"/>
      <c r="X479" s="179"/>
      <c r="Y479" s="54"/>
      <c r="Z479" s="179"/>
      <c r="AA479" s="54"/>
      <c r="AB479" s="230"/>
      <c r="AC479" s="231"/>
      <c r="AD479" s="179"/>
      <c r="AE479" s="54"/>
      <c r="AF479" s="179"/>
      <c r="AG479" s="54"/>
      <c r="AH479" s="179"/>
      <c r="AI479" s="232"/>
      <c r="AJ479" s="230"/>
      <c r="AK479" s="272"/>
      <c r="AL479" s="268"/>
      <c r="AM479" s="267"/>
      <c r="AN479" s="268"/>
      <c r="AO479" s="267"/>
      <c r="AP479" s="268"/>
      <c r="AQ479" s="267"/>
      <c r="AR479" s="273"/>
      <c r="AS479" s="233"/>
      <c r="AT479" s="45"/>
      <c r="AU479" s="61"/>
      <c r="AV479" s="46"/>
      <c r="AW479" s="61"/>
      <c r="AX479" s="242"/>
      <c r="AY479" s="235"/>
      <c r="AZ479" s="16"/>
      <c r="BA479" s="61"/>
      <c r="BB479" s="16"/>
      <c r="BC479" s="61"/>
      <c r="BD479" s="234"/>
      <c r="BE479" s="233"/>
      <c r="BF479" s="16"/>
      <c r="BG479" s="61"/>
      <c r="BH479" s="16"/>
      <c r="BI479" s="61"/>
      <c r="BJ479" s="245"/>
      <c r="BK479" s="220"/>
    </row>
    <row r="480" spans="2:63" x14ac:dyDescent="0.3">
      <c r="B480" s="32" t="s">
        <v>588</v>
      </c>
      <c r="C480" s="9" t="s">
        <v>587</v>
      </c>
      <c r="D480" s="21"/>
      <c r="E480" s="12" t="s">
        <v>702</v>
      </c>
      <c r="F480" s="106"/>
      <c r="G480" s="298"/>
      <c r="H480" s="64">
        <v>1.1779536679536631</v>
      </c>
      <c r="I480" s="64">
        <f>(((H480-100%)*0.8))+100%</f>
        <v>1.1423629343629305</v>
      </c>
      <c r="J480" s="291">
        <f t="shared" si="36"/>
        <v>6.3464607464607248E-2</v>
      </c>
      <c r="K480" s="292">
        <f t="shared" si="37"/>
        <v>0.61431317031317045</v>
      </c>
      <c r="L480" s="144"/>
      <c r="M480" s="390"/>
      <c r="N480" s="72"/>
      <c r="O480" s="178"/>
      <c r="P480" s="72"/>
      <c r="Q480" s="178">
        <v>1.4124537037036977E-2</v>
      </c>
      <c r="R480" s="64">
        <v>1.1779536679536631</v>
      </c>
      <c r="S480" s="178"/>
      <c r="T480" s="88"/>
      <c r="U480" s="192"/>
      <c r="V480" s="72"/>
      <c r="W480" s="178"/>
      <c r="X480" s="72"/>
      <c r="Y480" s="178"/>
      <c r="Z480" s="72"/>
      <c r="AA480" s="178"/>
      <c r="AB480" s="84"/>
      <c r="AC480" s="176"/>
      <c r="AD480" s="71"/>
      <c r="AE480" s="179"/>
      <c r="AF480" s="71"/>
      <c r="AG480" s="179"/>
      <c r="AH480" s="71"/>
      <c r="AI480" s="179"/>
      <c r="AJ480" s="82"/>
      <c r="AK480" s="266"/>
      <c r="AL480" s="267"/>
      <c r="AM480" s="268"/>
      <c r="AN480" s="267"/>
      <c r="AO480" s="268">
        <v>1.2541435185185246E-2</v>
      </c>
      <c r="AP480" s="267">
        <v>1.1393153047062394</v>
      </c>
      <c r="AQ480" s="268"/>
      <c r="AR480" s="270"/>
      <c r="AS480" s="379"/>
      <c r="AT480" s="118"/>
      <c r="AU480" s="154"/>
      <c r="AV480" s="118"/>
      <c r="AW480" s="155">
        <v>1.3049382716049383E-2</v>
      </c>
      <c r="AX480" s="120">
        <v>1.1774698879064263</v>
      </c>
      <c r="AY480" s="124"/>
      <c r="AZ480" s="118"/>
      <c r="BA480" s="119"/>
      <c r="BB480" s="118"/>
      <c r="BC480" s="119">
        <v>1.356712962962963E-2</v>
      </c>
      <c r="BD480" s="121">
        <v>1.2253815596905708</v>
      </c>
      <c r="BE480" s="117">
        <v>5.1655092592592593E-2</v>
      </c>
      <c r="BF480" s="118">
        <v>1.2107976125881716</v>
      </c>
      <c r="BG480" s="119"/>
      <c r="BH480" s="118"/>
      <c r="BI480" s="119">
        <v>1.5002314814814816E-2</v>
      </c>
      <c r="BJ480" s="120">
        <v>1.397319343131266</v>
      </c>
      <c r="BK480" s="83"/>
    </row>
    <row r="481" spans="1:68" x14ac:dyDescent="0.3">
      <c r="B481" s="32" t="s">
        <v>1461</v>
      </c>
      <c r="C481" s="81" t="s">
        <v>1422</v>
      </c>
      <c r="D481" s="21"/>
      <c r="E481" s="225"/>
      <c r="F481" s="106"/>
      <c r="G481" s="298"/>
      <c r="H481" s="64">
        <v>1.5084310972036594</v>
      </c>
      <c r="I481" s="64">
        <f>(((H481-100%)*0.8))+100%</f>
        <v>1.4067448777629274</v>
      </c>
      <c r="J481" s="291">
        <f t="shared" ref="J481:J482" si="38">$J$4*I481</f>
        <v>7.8152493209051516E-2</v>
      </c>
      <c r="K481" s="292">
        <f t="shared" si="37"/>
        <v>0.59962528456872621</v>
      </c>
      <c r="L481" s="144"/>
      <c r="M481" s="390"/>
      <c r="N481" s="72"/>
      <c r="O481" s="178"/>
      <c r="P481" s="72"/>
      <c r="Q481" s="178"/>
      <c r="R481" s="72"/>
      <c r="S481" s="178"/>
      <c r="T481" s="88"/>
      <c r="U481" s="192"/>
      <c r="V481" s="72"/>
      <c r="W481" s="178"/>
      <c r="X481" s="72"/>
      <c r="Y481" s="178"/>
      <c r="Z481" s="72"/>
      <c r="AA481" s="178"/>
      <c r="AB481" s="84"/>
      <c r="AC481" s="176"/>
      <c r="AD481" s="71"/>
      <c r="AE481" s="179"/>
      <c r="AF481" s="71"/>
      <c r="AG481" s="179">
        <v>1.5789467592592699E-2</v>
      </c>
      <c r="AH481" s="64">
        <v>1.5084310972036594</v>
      </c>
      <c r="AI481" s="179"/>
      <c r="AJ481" s="82"/>
      <c r="AK481" s="266"/>
      <c r="AL481" s="267"/>
      <c r="AM481" s="268"/>
      <c r="AN481" s="267"/>
      <c r="AO481" s="268"/>
      <c r="AP481" s="267"/>
      <c r="AQ481" s="268"/>
      <c r="AR481" s="270"/>
      <c r="AS481" s="379"/>
      <c r="AT481" s="118"/>
      <c r="AU481" s="154"/>
      <c r="AV481" s="118"/>
      <c r="AW481" s="155"/>
      <c r="AX481" s="120"/>
      <c r="AY481" s="124"/>
      <c r="AZ481" s="118"/>
      <c r="BA481" s="119"/>
      <c r="BB481" s="118"/>
      <c r="BC481" s="119"/>
      <c r="BD481" s="121"/>
      <c r="BE481" s="117"/>
      <c r="BF481" s="118"/>
      <c r="BG481" s="119"/>
      <c r="BH481" s="118"/>
      <c r="BI481" s="119"/>
      <c r="BJ481" s="120"/>
      <c r="BK481" s="83"/>
    </row>
    <row r="482" spans="1:68" ht="15" thickBot="1" x14ac:dyDescent="0.35">
      <c r="B482" s="396" t="s">
        <v>1551</v>
      </c>
      <c r="C482" s="397" t="s">
        <v>1488</v>
      </c>
      <c r="D482" s="398">
        <v>1987</v>
      </c>
      <c r="E482" s="399" t="s">
        <v>1489</v>
      </c>
      <c r="F482" s="136"/>
      <c r="G482" s="359"/>
      <c r="H482" s="400">
        <v>1.9152258784160625</v>
      </c>
      <c r="I482" s="400">
        <f>(((H482-100%)*0.8))+100%</f>
        <v>1.7321807027328502</v>
      </c>
      <c r="J482" s="360">
        <f t="shared" si="38"/>
        <v>9.6232261262936117E-2</v>
      </c>
      <c r="K482" s="424">
        <v>0.58369212962962969</v>
      </c>
      <c r="L482" s="401"/>
      <c r="M482" s="391"/>
      <c r="N482" s="137"/>
      <c r="O482" s="180"/>
      <c r="P482" s="137"/>
      <c r="Q482" s="180"/>
      <c r="R482" s="137"/>
      <c r="S482" s="180"/>
      <c r="T482" s="172"/>
      <c r="U482" s="388"/>
      <c r="V482" s="137"/>
      <c r="W482" s="180"/>
      <c r="X482" s="137"/>
      <c r="Y482" s="180"/>
      <c r="Z482" s="137"/>
      <c r="AA482" s="180"/>
      <c r="AB482" s="384"/>
      <c r="AC482" s="182">
        <v>7.9490740740740737E-2</v>
      </c>
      <c r="AD482" s="400">
        <v>1.9152258784160625</v>
      </c>
      <c r="AE482" s="187"/>
      <c r="AF482" s="392"/>
      <c r="AG482" s="187"/>
      <c r="AH482" s="392"/>
      <c r="AI482" s="187"/>
      <c r="AJ482" s="394"/>
      <c r="AK482" s="385"/>
      <c r="AL482" s="363"/>
      <c r="AM482" s="362"/>
      <c r="AN482" s="363"/>
      <c r="AO482" s="362"/>
      <c r="AP482" s="363"/>
      <c r="AQ482" s="362"/>
      <c r="AR482" s="376"/>
      <c r="AS482" s="382"/>
      <c r="AT482" s="365"/>
      <c r="AU482" s="364"/>
      <c r="AV482" s="365"/>
      <c r="AW482" s="366"/>
      <c r="AX482" s="373"/>
      <c r="AY482" s="377"/>
      <c r="AZ482" s="365"/>
      <c r="BA482" s="367"/>
      <c r="BB482" s="365"/>
      <c r="BC482" s="367"/>
      <c r="BD482" s="368"/>
      <c r="BE482" s="372"/>
      <c r="BF482" s="365"/>
      <c r="BG482" s="367"/>
      <c r="BH482" s="365"/>
      <c r="BI482" s="367"/>
      <c r="BJ482" s="373"/>
      <c r="BK482" s="393"/>
    </row>
    <row r="483" spans="1:68" s="312" customFormat="1" x14ac:dyDescent="0.3">
      <c r="B483" s="313"/>
      <c r="C483" s="224"/>
      <c r="D483" s="314"/>
      <c r="E483" s="224"/>
      <c r="F483" s="315">
        <f>SUM(F5:F482)</f>
        <v>85</v>
      </c>
      <c r="G483" s="316"/>
      <c r="H483" s="317"/>
      <c r="I483" s="317"/>
      <c r="J483" s="318"/>
      <c r="K483" s="319"/>
      <c r="L483" s="320"/>
      <c r="M483" s="321"/>
      <c r="N483" s="322"/>
      <c r="O483" s="323"/>
      <c r="P483" s="322"/>
      <c r="Q483" s="323"/>
      <c r="R483" s="322"/>
      <c r="S483" s="323"/>
      <c r="T483" s="322"/>
      <c r="U483" s="323"/>
      <c r="V483" s="317"/>
      <c r="W483" s="323"/>
      <c r="X483" s="317"/>
      <c r="Y483" s="323"/>
      <c r="Z483" s="317"/>
      <c r="AA483" s="323"/>
      <c r="AB483" s="317"/>
      <c r="AC483" s="323"/>
      <c r="AD483" s="317"/>
      <c r="AE483" s="323"/>
      <c r="AF483" s="317"/>
      <c r="AG483" s="323"/>
      <c r="AH483" s="317"/>
      <c r="AI483" s="323"/>
      <c r="AJ483" s="324"/>
      <c r="AK483" s="325"/>
      <c r="AL483" s="326"/>
      <c r="AM483" s="325"/>
      <c r="AN483" s="326"/>
      <c r="AO483" s="325"/>
      <c r="AP483" s="326"/>
      <c r="AQ483" s="325"/>
      <c r="AR483" s="326"/>
      <c r="AS483" s="327"/>
      <c r="AT483" s="328"/>
      <c r="AU483" s="327"/>
      <c r="AV483" s="328"/>
      <c r="AW483" s="329"/>
      <c r="AX483" s="328"/>
      <c r="AY483" s="330"/>
      <c r="AZ483" s="328"/>
      <c r="BA483" s="330"/>
      <c r="BB483" s="328"/>
      <c r="BC483" s="330"/>
      <c r="BD483" s="328"/>
      <c r="BE483" s="330"/>
      <c r="BF483" s="328"/>
      <c r="BG483" s="330"/>
      <c r="BH483" s="328"/>
      <c r="BI483" s="330"/>
      <c r="BJ483" s="328"/>
    </row>
    <row r="484" spans="1:68" s="312" customFormat="1" ht="15" thickBot="1" x14ac:dyDescent="0.35">
      <c r="B484" s="313"/>
      <c r="C484" s="224"/>
      <c r="D484" s="314"/>
      <c r="E484" s="224"/>
      <c r="F484" s="315"/>
      <c r="G484" s="316"/>
      <c r="H484" s="317"/>
      <c r="I484" s="317"/>
      <c r="J484" s="318"/>
      <c r="K484" s="319"/>
      <c r="L484" s="320"/>
      <c r="M484" s="321"/>
      <c r="N484" s="322"/>
      <c r="O484" s="323"/>
      <c r="P484" s="322"/>
      <c r="Q484" s="323"/>
      <c r="R484" s="322"/>
      <c r="S484" s="323"/>
      <c r="T484" s="322"/>
      <c r="U484" s="323"/>
      <c r="V484" s="317"/>
      <c r="W484" s="323"/>
      <c r="X484" s="317"/>
      <c r="Y484" s="323"/>
      <c r="Z484" s="317"/>
      <c r="AA484" s="323"/>
      <c r="AB484" s="317"/>
      <c r="AC484" s="323"/>
      <c r="AD484" s="317"/>
      <c r="AE484" s="323"/>
      <c r="AF484" s="317"/>
      <c r="AG484" s="323"/>
      <c r="AH484" s="317"/>
      <c r="AI484" s="323"/>
      <c r="AJ484" s="324"/>
      <c r="AK484" s="325"/>
      <c r="AL484" s="326"/>
      <c r="AM484" s="325"/>
      <c r="AN484" s="326"/>
      <c r="AO484" s="325"/>
      <c r="AP484" s="326"/>
      <c r="AQ484" s="325"/>
      <c r="AR484" s="326"/>
      <c r="AS484" s="327"/>
      <c r="AT484" s="328"/>
      <c r="AU484" s="327"/>
      <c r="AV484" s="328"/>
      <c r="AW484" s="329"/>
      <c r="AX484" s="328"/>
      <c r="AY484" s="330"/>
      <c r="AZ484" s="328"/>
      <c r="BA484" s="330"/>
      <c r="BB484" s="328"/>
      <c r="BC484" s="330"/>
      <c r="BD484" s="328"/>
      <c r="BE484" s="330"/>
      <c r="BF484" s="328"/>
      <c r="BG484" s="330"/>
      <c r="BH484" s="328"/>
      <c r="BI484" s="330"/>
      <c r="BJ484" s="328"/>
    </row>
    <row r="485" spans="1:68" x14ac:dyDescent="0.3">
      <c r="B485" s="331" t="s">
        <v>18</v>
      </c>
      <c r="C485" s="332" t="s">
        <v>17</v>
      </c>
      <c r="D485" s="333"/>
      <c r="E485" s="334"/>
      <c r="F485" s="335"/>
      <c r="G485" s="336"/>
      <c r="H485" s="337"/>
      <c r="I485" s="337"/>
      <c r="J485" s="338">
        <f t="shared" ref="J485:J554" si="39">$J$4*I485</f>
        <v>0</v>
      </c>
      <c r="K485" s="339">
        <f t="shared" ref="K485:K554" si="40">$K$4-$J$4*(I485/$I$4)</f>
        <v>0.6777777777777777</v>
      </c>
      <c r="L485" s="340"/>
      <c r="M485" s="389"/>
      <c r="N485" s="337"/>
      <c r="O485" s="341"/>
      <c r="P485" s="337"/>
      <c r="Q485" s="341"/>
      <c r="R485" s="337"/>
      <c r="S485" s="341"/>
      <c r="T485" s="342"/>
      <c r="U485" s="386"/>
      <c r="V485" s="337"/>
      <c r="W485" s="341"/>
      <c r="X485" s="337"/>
      <c r="Y485" s="341"/>
      <c r="Z485" s="337"/>
      <c r="AA485" s="341"/>
      <c r="AB485" s="383"/>
      <c r="AC485" s="343"/>
      <c r="AD485" s="344"/>
      <c r="AE485" s="345"/>
      <c r="AF485" s="344"/>
      <c r="AG485" s="345"/>
      <c r="AH485" s="344"/>
      <c r="AI485" s="345"/>
      <c r="AJ485" s="346"/>
      <c r="AK485" s="347"/>
      <c r="AL485" s="348"/>
      <c r="AM485" s="349"/>
      <c r="AN485" s="348"/>
      <c r="AO485" s="349"/>
      <c r="AP485" s="348"/>
      <c r="AQ485" s="349"/>
      <c r="AR485" s="374"/>
      <c r="AS485" s="378"/>
      <c r="AT485" s="350"/>
      <c r="AU485" s="351"/>
      <c r="AV485" s="350"/>
      <c r="AW485" s="352"/>
      <c r="AX485" s="356"/>
      <c r="AY485" s="357"/>
      <c r="AZ485" s="350"/>
      <c r="BA485" s="355"/>
      <c r="BB485" s="350"/>
      <c r="BC485" s="355"/>
      <c r="BD485" s="353"/>
      <c r="BE485" s="354"/>
      <c r="BF485" s="350"/>
      <c r="BG485" s="355">
        <v>0.10825231481481483</v>
      </c>
      <c r="BH485" s="350">
        <v>1.655105291098921</v>
      </c>
      <c r="BI485" s="355"/>
      <c r="BJ485" s="356"/>
      <c r="BK485" s="369"/>
    </row>
    <row r="486" spans="1:68" x14ac:dyDescent="0.3">
      <c r="B486" s="32" t="s">
        <v>374</v>
      </c>
      <c r="C486" s="9" t="s">
        <v>373</v>
      </c>
      <c r="D486" s="21">
        <v>1966</v>
      </c>
      <c r="E486" s="24" t="s">
        <v>1836</v>
      </c>
      <c r="F486" s="106"/>
      <c r="G486" s="298"/>
      <c r="H486" s="72"/>
      <c r="I486" s="72"/>
      <c r="J486" s="291">
        <f t="shared" ref="J486:J487" si="41">$J$4*I486</f>
        <v>0</v>
      </c>
      <c r="K486" s="292">
        <f t="shared" ref="K486:K487" si="42">$K$4-$J$4*(I486/$I$4)</f>
        <v>0.6777777777777777</v>
      </c>
      <c r="L486" s="144"/>
      <c r="M486" s="390"/>
      <c r="N486" s="72"/>
      <c r="O486" s="178"/>
      <c r="P486" s="72"/>
      <c r="Q486" s="178"/>
      <c r="R486" s="72"/>
      <c r="S486" s="178"/>
      <c r="T486" s="88"/>
      <c r="U486" s="192"/>
      <c r="V486" s="72"/>
      <c r="W486" s="178"/>
      <c r="X486" s="72"/>
      <c r="Y486" s="178"/>
      <c r="Z486" s="72"/>
      <c r="AA486" s="178"/>
      <c r="AB486" s="84"/>
      <c r="AC486" s="176"/>
      <c r="AD486" s="71"/>
      <c r="AE486" s="179"/>
      <c r="AF486" s="71"/>
      <c r="AG486" s="179"/>
      <c r="AH486" s="71"/>
      <c r="AI486" s="179"/>
      <c r="AJ486" s="82"/>
      <c r="AK486" s="266"/>
      <c r="AL486" s="267"/>
      <c r="AM486" s="268">
        <v>7.4456018518518574E-2</v>
      </c>
      <c r="AN486" s="267">
        <v>1.7405303030303079</v>
      </c>
      <c r="AO486" s="268"/>
      <c r="AP486" s="267"/>
      <c r="AQ486" s="268"/>
      <c r="AR486" s="270"/>
      <c r="AS486" s="379"/>
      <c r="AT486" s="118"/>
      <c r="AU486" s="154" t="s">
        <v>589</v>
      </c>
      <c r="AV486" s="118"/>
      <c r="AW486" s="155"/>
      <c r="AX486" s="120"/>
      <c r="AY486" s="124"/>
      <c r="AZ486" s="118"/>
      <c r="BA486" s="119"/>
      <c r="BB486" s="118"/>
      <c r="BC486" s="119"/>
      <c r="BD486" s="121"/>
      <c r="BE486" s="117"/>
      <c r="BF486" s="118"/>
      <c r="BG486" s="119"/>
      <c r="BH486" s="118"/>
      <c r="BI486" s="119"/>
      <c r="BJ486" s="120"/>
      <c r="BK486" s="83"/>
    </row>
    <row r="487" spans="1:68" s="143" customFormat="1" ht="15.6" customHeight="1" x14ac:dyDescent="0.3">
      <c r="B487" s="455" t="s">
        <v>2274</v>
      </c>
      <c r="C487" s="12" t="s">
        <v>2275</v>
      </c>
      <c r="D487" s="21">
        <v>1971</v>
      </c>
      <c r="E487" s="12" t="s">
        <v>709</v>
      </c>
      <c r="F487" s="106"/>
      <c r="G487" s="298"/>
      <c r="H487" s="72"/>
      <c r="I487" s="72"/>
      <c r="J487" s="291">
        <f t="shared" si="41"/>
        <v>0</v>
      </c>
      <c r="K487" s="292">
        <f t="shared" si="42"/>
        <v>0.6777777777777777</v>
      </c>
      <c r="L487" s="144"/>
      <c r="M487" s="390"/>
      <c r="N487" s="72"/>
      <c r="O487" s="178"/>
      <c r="P487" s="72"/>
      <c r="Q487" s="178"/>
      <c r="R487" s="72"/>
      <c r="S487" s="178"/>
      <c r="T487" s="88"/>
      <c r="U487" s="192"/>
      <c r="V487" s="72"/>
      <c r="W487" s="178"/>
      <c r="X487" s="72"/>
      <c r="Y487" s="178"/>
      <c r="Z487" s="72"/>
      <c r="AA487" s="178"/>
      <c r="AB487" s="88"/>
      <c r="AC487" s="175"/>
      <c r="AD487" s="72"/>
      <c r="AE487" s="193"/>
      <c r="AF487" s="72"/>
      <c r="AG487" s="178"/>
      <c r="AH487" s="72"/>
      <c r="AI487" s="178"/>
      <c r="AJ487" s="88"/>
      <c r="AK487" s="266"/>
      <c r="AL487" s="267"/>
      <c r="AM487" s="271"/>
      <c r="AN487" s="267"/>
      <c r="AO487" s="271"/>
      <c r="AP487" s="270"/>
      <c r="AQ487" s="268"/>
      <c r="AR487" s="269"/>
      <c r="AS487" s="153"/>
      <c r="AT487" s="118"/>
      <c r="AU487" s="154"/>
      <c r="AV487" s="118"/>
      <c r="AW487" s="155"/>
      <c r="AX487" s="120"/>
      <c r="AY487" s="117"/>
      <c r="AZ487" s="118"/>
      <c r="BA487" s="119"/>
      <c r="BB487" s="118"/>
      <c r="BC487" s="119"/>
      <c r="BD487" s="121"/>
      <c r="BE487" s="117"/>
      <c r="BF487" s="118"/>
      <c r="BG487" s="119"/>
      <c r="BH487" s="118"/>
      <c r="BI487" s="119"/>
      <c r="BJ487" s="120"/>
      <c r="BK487" s="210"/>
    </row>
    <row r="488" spans="1:68" x14ac:dyDescent="0.3">
      <c r="B488" s="32" t="s">
        <v>20</v>
      </c>
      <c r="C488" s="9" t="s">
        <v>19</v>
      </c>
      <c r="D488" s="21"/>
      <c r="E488" s="24"/>
      <c r="F488" s="106"/>
      <c r="G488" s="298"/>
      <c r="H488" s="72"/>
      <c r="I488" s="72"/>
      <c r="J488" s="291">
        <f t="shared" si="39"/>
        <v>0</v>
      </c>
      <c r="K488" s="292">
        <f t="shared" si="40"/>
        <v>0.6777777777777777</v>
      </c>
      <c r="L488" s="144"/>
      <c r="M488" s="390"/>
      <c r="N488" s="72"/>
      <c r="O488" s="178"/>
      <c r="P488" s="72"/>
      <c r="Q488" s="178"/>
      <c r="R488" s="72"/>
      <c r="S488" s="178"/>
      <c r="T488" s="88"/>
      <c r="U488" s="192"/>
      <c r="V488" s="72"/>
      <c r="W488" s="178"/>
      <c r="X488" s="72"/>
      <c r="Y488" s="178"/>
      <c r="Z488" s="72"/>
      <c r="AA488" s="178"/>
      <c r="AB488" s="84"/>
      <c r="AC488" s="176"/>
      <c r="AD488" s="71"/>
      <c r="AE488" s="179"/>
      <c r="AF488" s="71"/>
      <c r="AG488" s="179"/>
      <c r="AH488" s="71"/>
      <c r="AI488" s="179"/>
      <c r="AJ488" s="82"/>
      <c r="AK488" s="266"/>
      <c r="AL488" s="267"/>
      <c r="AM488" s="268"/>
      <c r="AN488" s="267"/>
      <c r="AO488" s="268"/>
      <c r="AP488" s="267"/>
      <c r="AQ488" s="268"/>
      <c r="AR488" s="270"/>
      <c r="AS488" s="379"/>
      <c r="AT488" s="118"/>
      <c r="AU488" s="154"/>
      <c r="AV488" s="118"/>
      <c r="AW488" s="155"/>
      <c r="AX488" s="120"/>
      <c r="AY488" s="124"/>
      <c r="AZ488" s="118"/>
      <c r="BA488" s="119"/>
      <c r="BB488" s="118"/>
      <c r="BC488" s="119"/>
      <c r="BD488" s="121"/>
      <c r="BE488" s="117"/>
      <c r="BF488" s="118"/>
      <c r="BG488" s="119"/>
      <c r="BH488" s="118"/>
      <c r="BI488" s="119">
        <v>1.2577546296296297E-2</v>
      </c>
      <c r="BJ488" s="120">
        <v>1.1714757986273314</v>
      </c>
      <c r="BK488" s="83"/>
    </row>
    <row r="489" spans="1:68" x14ac:dyDescent="0.3">
      <c r="B489" s="40" t="s">
        <v>800</v>
      </c>
      <c r="C489" s="9" t="s">
        <v>783</v>
      </c>
      <c r="D489" s="21"/>
      <c r="E489" s="24"/>
      <c r="F489" s="106"/>
      <c r="G489" s="298"/>
      <c r="H489" s="72"/>
      <c r="I489" s="72"/>
      <c r="J489" s="291">
        <f t="shared" si="39"/>
        <v>0</v>
      </c>
      <c r="K489" s="292">
        <f t="shared" si="40"/>
        <v>0.6777777777777777</v>
      </c>
      <c r="L489" s="144"/>
      <c r="M489" s="390"/>
      <c r="N489" s="72"/>
      <c r="O489" s="178"/>
      <c r="P489" s="72"/>
      <c r="Q489" s="178"/>
      <c r="R489" s="72"/>
      <c r="S489" s="178"/>
      <c r="T489" s="88"/>
      <c r="U489" s="192"/>
      <c r="V489" s="72"/>
      <c r="W489" s="178"/>
      <c r="X489" s="72"/>
      <c r="Y489" s="178"/>
      <c r="Z489" s="72"/>
      <c r="AA489" s="178"/>
      <c r="AB489" s="84"/>
      <c r="AC489" s="176"/>
      <c r="AD489" s="71"/>
      <c r="AE489" s="179"/>
      <c r="AF489" s="71"/>
      <c r="AG489" s="179"/>
      <c r="AH489" s="71"/>
      <c r="AI489" s="179"/>
      <c r="AJ489" s="82"/>
      <c r="AK489" s="266"/>
      <c r="AL489" s="267"/>
      <c r="AM489" s="268"/>
      <c r="AN489" s="267"/>
      <c r="AO489" s="268"/>
      <c r="AP489" s="267"/>
      <c r="AQ489" s="268"/>
      <c r="AR489" s="270"/>
      <c r="AS489" s="379"/>
      <c r="AT489" s="118"/>
      <c r="AU489" s="154"/>
      <c r="AV489" s="118"/>
      <c r="AW489" s="155"/>
      <c r="AX489" s="120"/>
      <c r="AY489" s="124"/>
      <c r="AZ489" s="118"/>
      <c r="BA489" s="119">
        <v>5.6840277777777781E-2</v>
      </c>
      <c r="BB489" s="118">
        <v>1.2829153605015677</v>
      </c>
      <c r="BC489" s="119"/>
      <c r="BD489" s="121"/>
      <c r="BE489" s="117"/>
      <c r="BF489" s="118"/>
      <c r="BG489" s="119"/>
      <c r="BH489" s="118"/>
      <c r="BI489" s="119"/>
      <c r="BJ489" s="120"/>
      <c r="BK489" s="83"/>
      <c r="BN489" s="143"/>
      <c r="BO489" s="143"/>
      <c r="BP489" s="143"/>
    </row>
    <row r="490" spans="1:68" x14ac:dyDescent="0.3">
      <c r="A490" s="22"/>
      <c r="B490" s="32" t="s">
        <v>22</v>
      </c>
      <c r="C490" s="9" t="s">
        <v>21</v>
      </c>
      <c r="D490" s="21"/>
      <c r="E490" s="12" t="s">
        <v>696</v>
      </c>
      <c r="F490" s="106"/>
      <c r="G490" s="298"/>
      <c r="H490" s="72"/>
      <c r="I490" s="72"/>
      <c r="J490" s="291">
        <f t="shared" si="39"/>
        <v>0</v>
      </c>
      <c r="K490" s="292">
        <f t="shared" si="40"/>
        <v>0.6777777777777777</v>
      </c>
      <c r="L490" s="144"/>
      <c r="M490" s="390"/>
      <c r="N490" s="72"/>
      <c r="O490" s="178"/>
      <c r="P490" s="72"/>
      <c r="Q490" s="178"/>
      <c r="R490" s="72"/>
      <c r="S490" s="178"/>
      <c r="T490" s="88"/>
      <c r="U490" s="192"/>
      <c r="V490" s="72"/>
      <c r="W490" s="178"/>
      <c r="X490" s="72"/>
      <c r="Y490" s="178"/>
      <c r="Z490" s="72"/>
      <c r="AA490" s="178"/>
      <c r="AB490" s="84"/>
      <c r="AC490" s="176"/>
      <c r="AD490" s="71"/>
      <c r="AE490" s="179"/>
      <c r="AF490" s="71"/>
      <c r="AG490" s="179"/>
      <c r="AH490" s="71"/>
      <c r="AI490" s="179"/>
      <c r="AJ490" s="82"/>
      <c r="AK490" s="266"/>
      <c r="AL490" s="267"/>
      <c r="AM490" s="268"/>
      <c r="AN490" s="267"/>
      <c r="AO490" s="268">
        <v>1.1643518518518525E-2</v>
      </c>
      <c r="AP490" s="267">
        <v>1.0577448795054099</v>
      </c>
      <c r="AQ490" s="268"/>
      <c r="AR490" s="270"/>
      <c r="AS490" s="379"/>
      <c r="AT490" s="118"/>
      <c r="AU490" s="154"/>
      <c r="AV490" s="118"/>
      <c r="AW490" s="155">
        <v>1.1988425925925925E-2</v>
      </c>
      <c r="AX490" s="120">
        <v>1.0817377985100605</v>
      </c>
      <c r="AY490" s="124"/>
      <c r="AZ490" s="118"/>
      <c r="BA490" s="119"/>
      <c r="BB490" s="118"/>
      <c r="BC490" s="119">
        <v>1.2739197530864199E-2</v>
      </c>
      <c r="BD490" s="121">
        <v>1.1506028294654682</v>
      </c>
      <c r="BE490" s="117"/>
      <c r="BF490" s="118"/>
      <c r="BG490" s="119"/>
      <c r="BH490" s="118"/>
      <c r="BI490" s="119">
        <v>1.3246141975308642E-2</v>
      </c>
      <c r="BJ490" s="120">
        <v>1.2337489669050272</v>
      </c>
      <c r="BK490" s="83"/>
    </row>
    <row r="491" spans="1:68" x14ac:dyDescent="0.3">
      <c r="A491" s="22"/>
      <c r="B491" s="32" t="s">
        <v>24</v>
      </c>
      <c r="C491" s="9" t="s">
        <v>23</v>
      </c>
      <c r="D491" s="21"/>
      <c r="E491" s="12" t="s">
        <v>696</v>
      </c>
      <c r="F491" s="106"/>
      <c r="G491" s="298"/>
      <c r="H491" s="72"/>
      <c r="I491" s="72"/>
      <c r="J491" s="291">
        <f t="shared" si="39"/>
        <v>0</v>
      </c>
      <c r="K491" s="292">
        <f t="shared" si="40"/>
        <v>0.6777777777777777</v>
      </c>
      <c r="L491" s="144"/>
      <c r="M491" s="390"/>
      <c r="N491" s="72"/>
      <c r="O491" s="178"/>
      <c r="P491" s="72"/>
      <c r="Q491" s="178"/>
      <c r="R491" s="72"/>
      <c r="S491" s="178"/>
      <c r="T491" s="88"/>
      <c r="U491" s="192"/>
      <c r="V491" s="72"/>
      <c r="W491" s="178"/>
      <c r="X491" s="72"/>
      <c r="Y491" s="178"/>
      <c r="Z491" s="72"/>
      <c r="AA491" s="178"/>
      <c r="AB491" s="84"/>
      <c r="AC491" s="176"/>
      <c r="AD491" s="71"/>
      <c r="AE491" s="179"/>
      <c r="AF491" s="71"/>
      <c r="AG491" s="179"/>
      <c r="AH491" s="71"/>
      <c r="AI491" s="179"/>
      <c r="AJ491" s="82"/>
      <c r="AK491" s="266"/>
      <c r="AL491" s="267"/>
      <c r="AM491" s="268"/>
      <c r="AN491" s="267"/>
      <c r="AO491" s="268">
        <v>1.1007870370370321E-2</v>
      </c>
      <c r="AP491" s="267">
        <v>1</v>
      </c>
      <c r="AQ491" s="268"/>
      <c r="AR491" s="270"/>
      <c r="AS491" s="379"/>
      <c r="AT491" s="118"/>
      <c r="AU491" s="154"/>
      <c r="AV491" s="118"/>
      <c r="AW491" s="155">
        <v>1.1082561728395062E-2</v>
      </c>
      <c r="AX491" s="120">
        <v>1</v>
      </c>
      <c r="AY491" s="124"/>
      <c r="AZ491" s="118"/>
      <c r="BA491" s="119"/>
      <c r="BB491" s="118"/>
      <c r="BC491" s="119">
        <v>1.1888503086419755E-2</v>
      </c>
      <c r="BD491" s="121">
        <v>1.0737682068436827</v>
      </c>
      <c r="BE491" s="117"/>
      <c r="BF491" s="118"/>
      <c r="BG491" s="119"/>
      <c r="BH491" s="118"/>
      <c r="BI491" s="119">
        <v>1.2681712962962964E-2</v>
      </c>
      <c r="BJ491" s="120">
        <v>1.1811779079377629</v>
      </c>
      <c r="BK491" s="83"/>
    </row>
    <row r="492" spans="1:68" x14ac:dyDescent="0.3">
      <c r="B492" s="32" t="s">
        <v>28</v>
      </c>
      <c r="C492" s="9" t="s">
        <v>27</v>
      </c>
      <c r="D492" s="21">
        <v>1998</v>
      </c>
      <c r="E492" s="24" t="s">
        <v>696</v>
      </c>
      <c r="F492" s="106"/>
      <c r="G492" s="298"/>
      <c r="H492" s="72"/>
      <c r="I492" s="72"/>
      <c r="J492" s="291">
        <f t="shared" si="39"/>
        <v>0</v>
      </c>
      <c r="K492" s="292">
        <f t="shared" si="40"/>
        <v>0.6777777777777777</v>
      </c>
      <c r="L492" s="144"/>
      <c r="M492" s="390"/>
      <c r="N492" s="72"/>
      <c r="O492" s="178"/>
      <c r="P492" s="72"/>
      <c r="Q492" s="178"/>
      <c r="R492" s="72"/>
      <c r="S492" s="178"/>
      <c r="T492" s="88"/>
      <c r="U492" s="192"/>
      <c r="V492" s="72"/>
      <c r="W492" s="178"/>
      <c r="X492" s="72"/>
      <c r="Y492" s="178"/>
      <c r="Z492" s="72"/>
      <c r="AA492" s="178"/>
      <c r="AB492" s="84"/>
      <c r="AC492" s="176"/>
      <c r="AD492" s="71"/>
      <c r="AE492" s="179"/>
      <c r="AF492" s="71"/>
      <c r="AG492" s="179"/>
      <c r="AH492" s="71"/>
      <c r="AI492" s="179"/>
      <c r="AJ492" s="82"/>
      <c r="AK492" s="266"/>
      <c r="AL492" s="267"/>
      <c r="AM492" s="268"/>
      <c r="AN492" s="267"/>
      <c r="AO492" s="268"/>
      <c r="AP492" s="267"/>
      <c r="AQ492" s="268"/>
      <c r="AR492" s="270"/>
      <c r="AS492" s="379">
        <v>5.1076388888888886E-2</v>
      </c>
      <c r="AT492" s="118">
        <v>1.226855713094245</v>
      </c>
      <c r="AU492" s="154"/>
      <c r="AV492" s="118"/>
      <c r="AW492" s="155"/>
      <c r="AX492" s="120"/>
      <c r="AY492" s="124">
        <v>5.4108796296296301E-2</v>
      </c>
      <c r="AZ492" s="118">
        <v>1.2483311081441923</v>
      </c>
      <c r="BA492" s="119"/>
      <c r="BB492" s="118"/>
      <c r="BC492" s="119"/>
      <c r="BD492" s="121"/>
      <c r="BE492" s="117"/>
      <c r="BF492" s="118"/>
      <c r="BG492" s="119"/>
      <c r="BH492" s="118"/>
      <c r="BI492" s="119"/>
      <c r="BJ492" s="120"/>
      <c r="BK492" s="83"/>
    </row>
    <row r="493" spans="1:68" ht="15.6" customHeight="1" x14ac:dyDescent="0.3">
      <c r="B493" s="32" t="s">
        <v>2260</v>
      </c>
      <c r="C493" s="9" t="s">
        <v>2261</v>
      </c>
      <c r="D493" s="21">
        <v>1980</v>
      </c>
      <c r="E493" s="24"/>
      <c r="F493" s="106"/>
      <c r="G493" s="298"/>
      <c r="H493" s="72"/>
      <c r="I493" s="72"/>
      <c r="J493" s="291">
        <f t="shared" ref="J493:J495" si="43">$J$4*I493</f>
        <v>0</v>
      </c>
      <c r="K493" s="292">
        <f t="shared" ref="K493:K495" si="44">$K$4-$J$4*(I493/$I$4)</f>
        <v>0.6777777777777777</v>
      </c>
      <c r="L493" s="144"/>
      <c r="M493" s="390"/>
      <c r="N493" s="72"/>
      <c r="O493" s="178"/>
      <c r="P493" s="72"/>
      <c r="Q493" s="178"/>
      <c r="R493" s="72"/>
      <c r="S493" s="178"/>
      <c r="T493" s="88"/>
      <c r="U493" s="192"/>
      <c r="V493" s="72"/>
      <c r="W493" s="178"/>
      <c r="X493" s="72"/>
      <c r="Y493" s="178"/>
      <c r="Z493" s="72"/>
      <c r="AA493" s="178"/>
      <c r="AB493" s="88"/>
      <c r="AC493" s="176"/>
      <c r="AD493" s="72"/>
      <c r="AE493" s="184"/>
      <c r="AF493" s="71"/>
      <c r="AG493" s="179"/>
      <c r="AH493" s="71"/>
      <c r="AI493" s="179"/>
      <c r="AJ493" s="82"/>
      <c r="AK493" s="266"/>
      <c r="AL493" s="267"/>
      <c r="AM493" s="271"/>
      <c r="AN493" s="267"/>
      <c r="AO493" s="271"/>
      <c r="AP493" s="270"/>
      <c r="AQ493" s="268"/>
      <c r="AR493" s="269"/>
      <c r="AS493" s="153"/>
      <c r="AT493" s="118"/>
      <c r="AU493" s="154"/>
      <c r="AV493" s="118"/>
      <c r="AW493" s="155"/>
      <c r="AX493" s="120"/>
      <c r="AY493" s="117"/>
      <c r="AZ493" s="118"/>
      <c r="BA493" s="119"/>
      <c r="BB493" s="118"/>
      <c r="BC493" s="119"/>
      <c r="BD493" s="121"/>
      <c r="BE493" s="117"/>
      <c r="BF493" s="118"/>
      <c r="BG493" s="119"/>
      <c r="BH493" s="118"/>
      <c r="BI493" s="119"/>
      <c r="BJ493" s="120"/>
      <c r="BK493" s="83"/>
    </row>
    <row r="494" spans="1:68" s="143" customFormat="1" ht="15.6" customHeight="1" x14ac:dyDescent="0.3">
      <c r="B494" s="32" t="s">
        <v>2262</v>
      </c>
      <c r="C494" s="9" t="s">
        <v>2263</v>
      </c>
      <c r="D494" s="21">
        <v>1969</v>
      </c>
      <c r="E494" s="12" t="s">
        <v>703</v>
      </c>
      <c r="F494" s="106"/>
      <c r="G494" s="298"/>
      <c r="H494" s="72"/>
      <c r="I494" s="72"/>
      <c r="J494" s="291">
        <f t="shared" si="43"/>
        <v>0</v>
      </c>
      <c r="K494" s="292">
        <f t="shared" si="44"/>
        <v>0.6777777777777777</v>
      </c>
      <c r="L494" s="144"/>
      <c r="M494" s="390"/>
      <c r="N494" s="72"/>
      <c r="O494" s="178"/>
      <c r="P494" s="72"/>
      <c r="Q494" s="178"/>
      <c r="R494" s="72"/>
      <c r="S494" s="178"/>
      <c r="T494" s="88"/>
      <c r="U494" s="192"/>
      <c r="V494" s="72"/>
      <c r="W494" s="178"/>
      <c r="X494" s="72"/>
      <c r="Y494" s="178"/>
      <c r="Z494" s="72"/>
      <c r="AA494" s="178"/>
      <c r="AB494" s="88"/>
      <c r="AC494" s="175"/>
      <c r="AD494" s="72"/>
      <c r="AE494" s="193"/>
      <c r="AF494" s="72"/>
      <c r="AG494" s="178"/>
      <c r="AH494" s="72"/>
      <c r="AI494" s="178"/>
      <c r="AJ494" s="88"/>
      <c r="AK494" s="266"/>
      <c r="AL494" s="267"/>
      <c r="AM494" s="271"/>
      <c r="AN494" s="267"/>
      <c r="AO494" s="271"/>
      <c r="AP494" s="270"/>
      <c r="AQ494" s="271"/>
      <c r="AR494" s="269"/>
      <c r="AS494" s="153"/>
      <c r="AT494" s="118"/>
      <c r="AU494" s="154"/>
      <c r="AV494" s="118"/>
      <c r="AW494" s="155"/>
      <c r="AX494" s="120"/>
      <c r="AY494" s="117"/>
      <c r="AZ494" s="118"/>
      <c r="BA494" s="119"/>
      <c r="BB494" s="118"/>
      <c r="BC494" s="119"/>
      <c r="BD494" s="125"/>
      <c r="BE494" s="117"/>
      <c r="BF494" s="118"/>
      <c r="BG494" s="119"/>
      <c r="BH494" s="118"/>
      <c r="BI494" s="119"/>
      <c r="BJ494" s="120"/>
      <c r="BK494" s="210"/>
    </row>
    <row r="495" spans="1:68" x14ac:dyDescent="0.3">
      <c r="B495" s="40" t="s">
        <v>838</v>
      </c>
      <c r="C495" s="162" t="s">
        <v>1957</v>
      </c>
      <c r="D495" s="21">
        <v>1980</v>
      </c>
      <c r="E495" s="12" t="s">
        <v>705</v>
      </c>
      <c r="F495" s="106"/>
      <c r="G495" s="299"/>
      <c r="H495" s="54"/>
      <c r="I495" s="16"/>
      <c r="J495" s="291">
        <f t="shared" si="43"/>
        <v>0</v>
      </c>
      <c r="K495" s="292">
        <f t="shared" si="44"/>
        <v>0.6777777777777777</v>
      </c>
      <c r="L495" s="50"/>
      <c r="M495" s="390"/>
      <c r="N495" s="72"/>
      <c r="O495" s="178"/>
      <c r="P495" s="72"/>
      <c r="Q495" s="178"/>
      <c r="R495" s="72"/>
      <c r="S495" s="178"/>
      <c r="T495" s="88"/>
      <c r="U495" s="387"/>
      <c r="V495" s="179"/>
      <c r="W495" s="54"/>
      <c r="X495" s="179"/>
      <c r="Y495" s="54"/>
      <c r="Z495" s="179"/>
      <c r="AA495" s="54"/>
      <c r="AB495" s="184"/>
      <c r="AC495" s="231"/>
      <c r="AD495" s="179"/>
      <c r="AE495" s="54"/>
      <c r="AF495" s="179"/>
      <c r="AG495" s="54"/>
      <c r="AH495" s="179"/>
      <c r="AI495" s="232"/>
      <c r="AJ495" s="230"/>
      <c r="AK495" s="272"/>
      <c r="AL495" s="268"/>
      <c r="AM495" s="267"/>
      <c r="AN495" s="268"/>
      <c r="AO495" s="267"/>
      <c r="AP495" s="268"/>
      <c r="AQ495" s="267"/>
      <c r="AR495" s="375"/>
      <c r="AS495" s="235"/>
      <c r="AT495" s="45"/>
      <c r="AU495" s="61"/>
      <c r="AV495" s="46"/>
      <c r="AW495" s="61"/>
      <c r="AX495" s="234"/>
      <c r="AY495" s="233"/>
      <c r="AZ495" s="16"/>
      <c r="BA495" s="61"/>
      <c r="BB495" s="16"/>
      <c r="BC495" s="61"/>
      <c r="BD495" s="242"/>
      <c r="BE495" s="235"/>
      <c r="BF495" s="16"/>
      <c r="BG495" s="61"/>
      <c r="BH495" s="16"/>
      <c r="BI495" s="61"/>
      <c r="BJ495" s="237"/>
      <c r="BK495" s="47"/>
    </row>
    <row r="496" spans="1:68" ht="15.6" customHeight="1" x14ac:dyDescent="0.3">
      <c r="B496" s="32" t="s">
        <v>2252</v>
      </c>
      <c r="C496" s="9" t="s">
        <v>2253</v>
      </c>
      <c r="D496" s="21">
        <v>1983</v>
      </c>
      <c r="E496" s="24" t="s">
        <v>1836</v>
      </c>
      <c r="F496" s="106"/>
      <c r="G496" s="298"/>
      <c r="H496" s="72"/>
      <c r="I496" s="72"/>
      <c r="J496" s="291">
        <f t="shared" ref="J496" si="45">$J$4*I496</f>
        <v>0</v>
      </c>
      <c r="K496" s="292">
        <f t="shared" ref="K496" si="46">$K$4-$J$4*(I496/$I$4)</f>
        <v>0.6777777777777777</v>
      </c>
      <c r="L496" s="144"/>
      <c r="M496" s="390"/>
      <c r="N496" s="72"/>
      <c r="O496" s="178"/>
      <c r="P496" s="72"/>
      <c r="Q496" s="178"/>
      <c r="R496" s="72"/>
      <c r="S496" s="178"/>
      <c r="T496" s="88"/>
      <c r="U496" s="192"/>
      <c r="V496" s="72"/>
      <c r="W496" s="178"/>
      <c r="X496" s="72"/>
      <c r="Y496" s="178"/>
      <c r="Z496" s="72"/>
      <c r="AA496" s="178"/>
      <c r="AB496" s="88"/>
      <c r="AC496" s="176"/>
      <c r="AD496" s="71"/>
      <c r="AE496" s="184"/>
      <c r="AF496" s="71"/>
      <c r="AG496" s="179"/>
      <c r="AH496" s="71"/>
      <c r="AI496" s="179"/>
      <c r="AJ496" s="82"/>
      <c r="AK496" s="266"/>
      <c r="AL496" s="267"/>
      <c r="AM496" s="271"/>
      <c r="AN496" s="267"/>
      <c r="AO496" s="271"/>
      <c r="AP496" s="270"/>
      <c r="AQ496" s="271"/>
      <c r="AR496" s="269"/>
      <c r="AS496" s="153"/>
      <c r="AT496" s="118"/>
      <c r="AU496" s="154"/>
      <c r="AV496" s="118"/>
      <c r="AW496" s="155"/>
      <c r="AX496" s="120"/>
      <c r="AY496" s="117"/>
      <c r="AZ496" s="118"/>
      <c r="BA496" s="119"/>
      <c r="BB496" s="118"/>
      <c r="BC496" s="119"/>
      <c r="BD496" s="125"/>
      <c r="BE496" s="117"/>
      <c r="BF496" s="118"/>
      <c r="BG496" s="119"/>
      <c r="BH496" s="118"/>
      <c r="BI496" s="119"/>
      <c r="BJ496" s="120"/>
      <c r="BK496" s="83"/>
    </row>
    <row r="497" spans="1:63" x14ac:dyDescent="0.3">
      <c r="B497" s="32" t="s">
        <v>36</v>
      </c>
      <c r="C497" s="9" t="s">
        <v>35</v>
      </c>
      <c r="D497" s="21">
        <v>1985</v>
      </c>
      <c r="E497" s="24" t="s">
        <v>699</v>
      </c>
      <c r="F497" s="106"/>
      <c r="G497" s="298"/>
      <c r="H497" s="72"/>
      <c r="I497" s="72"/>
      <c r="J497" s="291">
        <f t="shared" si="39"/>
        <v>0</v>
      </c>
      <c r="K497" s="292">
        <f t="shared" si="40"/>
        <v>0.6777777777777777</v>
      </c>
      <c r="L497" s="144"/>
      <c r="M497" s="390"/>
      <c r="N497" s="72"/>
      <c r="O497" s="178"/>
      <c r="P497" s="72"/>
      <c r="Q497" s="178"/>
      <c r="R497" s="72"/>
      <c r="S497" s="178"/>
      <c r="T497" s="88"/>
      <c r="U497" s="192"/>
      <c r="V497" s="72"/>
      <c r="W497" s="178"/>
      <c r="X497" s="72"/>
      <c r="Y497" s="178"/>
      <c r="Z497" s="72"/>
      <c r="AA497" s="178"/>
      <c r="AB497" s="84"/>
      <c r="AC497" s="176"/>
      <c r="AD497" s="71"/>
      <c r="AE497" s="179"/>
      <c r="AF497" s="71"/>
      <c r="AG497" s="179"/>
      <c r="AH497" s="71"/>
      <c r="AI497" s="179"/>
      <c r="AJ497" s="82"/>
      <c r="AK497" s="266"/>
      <c r="AL497" s="267"/>
      <c r="AM497" s="268"/>
      <c r="AN497" s="267"/>
      <c r="AO497" s="268"/>
      <c r="AP497" s="267"/>
      <c r="AQ497" s="268"/>
      <c r="AR497" s="270"/>
      <c r="AS497" s="379">
        <v>6.3379629629629633E-2</v>
      </c>
      <c r="AT497" s="118">
        <v>1.5223797609118708</v>
      </c>
      <c r="AU497" s="154"/>
      <c r="AV497" s="118"/>
      <c r="AW497" s="155"/>
      <c r="AX497" s="120"/>
      <c r="AY497" s="124"/>
      <c r="AZ497" s="118"/>
      <c r="BA497" s="119"/>
      <c r="BB497" s="118"/>
      <c r="BC497" s="119"/>
      <c r="BD497" s="121"/>
      <c r="BE497" s="117"/>
      <c r="BF497" s="118"/>
      <c r="BG497" s="119"/>
      <c r="BH497" s="118"/>
      <c r="BI497" s="119"/>
      <c r="BJ497" s="120"/>
      <c r="BK497" s="83"/>
    </row>
    <row r="498" spans="1:63" x14ac:dyDescent="0.3">
      <c r="B498" s="32" t="s">
        <v>38</v>
      </c>
      <c r="C498" s="9" t="s">
        <v>37</v>
      </c>
      <c r="D498" s="21"/>
      <c r="E498" s="24"/>
      <c r="F498" s="106"/>
      <c r="G498" s="298"/>
      <c r="H498" s="72"/>
      <c r="I498" s="72"/>
      <c r="J498" s="291">
        <f t="shared" si="39"/>
        <v>0</v>
      </c>
      <c r="K498" s="292">
        <f t="shared" si="40"/>
        <v>0.6777777777777777</v>
      </c>
      <c r="L498" s="144"/>
      <c r="M498" s="390"/>
      <c r="N498" s="72"/>
      <c r="O498" s="178"/>
      <c r="P498" s="72"/>
      <c r="Q498" s="178"/>
      <c r="R498" s="72"/>
      <c r="S498" s="178"/>
      <c r="T498" s="88"/>
      <c r="U498" s="192"/>
      <c r="V498" s="72"/>
      <c r="W498" s="178"/>
      <c r="X498" s="72"/>
      <c r="Y498" s="178"/>
      <c r="Z498" s="72"/>
      <c r="AA498" s="178"/>
      <c r="AB498" s="84"/>
      <c r="AC498" s="176"/>
      <c r="AD498" s="71"/>
      <c r="AE498" s="179"/>
      <c r="AF498" s="71"/>
      <c r="AG498" s="179"/>
      <c r="AH498" s="71"/>
      <c r="AI498" s="179"/>
      <c r="AJ498" s="82"/>
      <c r="AK498" s="266"/>
      <c r="AL498" s="267"/>
      <c r="AM498" s="268"/>
      <c r="AN498" s="267"/>
      <c r="AO498" s="268"/>
      <c r="AP498" s="267"/>
      <c r="AQ498" s="268"/>
      <c r="AR498" s="270"/>
      <c r="AS498" s="379"/>
      <c r="AT498" s="118"/>
      <c r="AU498" s="154"/>
      <c r="AV498" s="118"/>
      <c r="AW498" s="155"/>
      <c r="AX498" s="120"/>
      <c r="AY498" s="124"/>
      <c r="AZ498" s="118"/>
      <c r="BA498" s="119">
        <v>6.1446759259259263E-2</v>
      </c>
      <c r="BB498" s="118">
        <v>1.3868861024033441</v>
      </c>
      <c r="BC498" s="119"/>
      <c r="BD498" s="121"/>
      <c r="BE498" s="117"/>
      <c r="BF498" s="118"/>
      <c r="BG498" s="119">
        <v>0.10206018518518518</v>
      </c>
      <c r="BH498" s="118">
        <v>1.5604317819854894</v>
      </c>
      <c r="BI498" s="119"/>
      <c r="BJ498" s="120"/>
      <c r="BK498" s="83"/>
    </row>
    <row r="499" spans="1:63" x14ac:dyDescent="0.3">
      <c r="A499" s="22"/>
      <c r="B499" s="42" t="s">
        <v>946</v>
      </c>
      <c r="C499" s="38" t="s">
        <v>1057</v>
      </c>
      <c r="D499" s="21"/>
      <c r="E499" s="12" t="s">
        <v>1152</v>
      </c>
      <c r="F499" s="106"/>
      <c r="G499" s="298"/>
      <c r="H499" s="72"/>
      <c r="I499" s="72"/>
      <c r="J499" s="291">
        <f t="shared" si="39"/>
        <v>0</v>
      </c>
      <c r="K499" s="292">
        <f t="shared" si="40"/>
        <v>0.6777777777777777</v>
      </c>
      <c r="L499" s="144"/>
      <c r="M499" s="390"/>
      <c r="N499" s="72"/>
      <c r="O499" s="178"/>
      <c r="P499" s="72"/>
      <c r="Q499" s="178"/>
      <c r="R499" s="72"/>
      <c r="S499" s="178"/>
      <c r="T499" s="88"/>
      <c r="U499" s="192"/>
      <c r="V499" s="72"/>
      <c r="W499" s="178"/>
      <c r="X499" s="72"/>
      <c r="Y499" s="178"/>
      <c r="Z499" s="72"/>
      <c r="AA499" s="178"/>
      <c r="AB499" s="84"/>
      <c r="AC499" s="176"/>
      <c r="AD499" s="71"/>
      <c r="AE499" s="179"/>
      <c r="AF499" s="71"/>
      <c r="AG499" s="179"/>
      <c r="AH499" s="71"/>
      <c r="AI499" s="179"/>
      <c r="AJ499" s="82"/>
      <c r="AK499" s="266" t="s">
        <v>1228</v>
      </c>
      <c r="AL499" s="267">
        <v>1.2897316821465425</v>
      </c>
      <c r="AM499" s="268"/>
      <c r="AN499" s="267"/>
      <c r="AO499" s="268"/>
      <c r="AP499" s="267"/>
      <c r="AQ499" s="268"/>
      <c r="AR499" s="270"/>
      <c r="AS499" s="379"/>
      <c r="AT499" s="118"/>
      <c r="AU499" s="154"/>
      <c r="AV499" s="118"/>
      <c r="AW499" s="155"/>
      <c r="AX499" s="120"/>
      <c r="AY499" s="124"/>
      <c r="AZ499" s="118"/>
      <c r="BA499" s="119"/>
      <c r="BB499" s="118"/>
      <c r="BC499" s="119"/>
      <c r="BD499" s="121"/>
      <c r="BE499" s="117"/>
      <c r="BF499" s="118"/>
      <c r="BG499" s="119"/>
      <c r="BH499" s="118"/>
      <c r="BI499" s="119"/>
      <c r="BJ499" s="120"/>
      <c r="BK499" s="83"/>
    </row>
    <row r="500" spans="1:63" x14ac:dyDescent="0.3">
      <c r="B500" s="32" t="s">
        <v>44</v>
      </c>
      <c r="C500" s="9" t="s">
        <v>43</v>
      </c>
      <c r="D500" s="21"/>
      <c r="E500" s="24"/>
      <c r="F500" s="106"/>
      <c r="G500" s="298"/>
      <c r="H500" s="72"/>
      <c r="I500" s="72"/>
      <c r="J500" s="291">
        <f t="shared" si="39"/>
        <v>0</v>
      </c>
      <c r="K500" s="292">
        <f t="shared" si="40"/>
        <v>0.6777777777777777</v>
      </c>
      <c r="L500" s="144"/>
      <c r="M500" s="390"/>
      <c r="N500" s="72"/>
      <c r="O500" s="178"/>
      <c r="P500" s="72"/>
      <c r="Q500" s="178"/>
      <c r="R500" s="72"/>
      <c r="S500" s="178"/>
      <c r="T500" s="88"/>
      <c r="U500" s="192"/>
      <c r="V500" s="72"/>
      <c r="W500" s="178"/>
      <c r="X500" s="72"/>
      <c r="Y500" s="178"/>
      <c r="Z500" s="72"/>
      <c r="AA500" s="178"/>
      <c r="AB500" s="84"/>
      <c r="AC500" s="176"/>
      <c r="AD500" s="71"/>
      <c r="AE500" s="179"/>
      <c r="AF500" s="71"/>
      <c r="AG500" s="179"/>
      <c r="AH500" s="71"/>
      <c r="AI500" s="179"/>
      <c r="AJ500" s="82"/>
      <c r="AK500" s="266"/>
      <c r="AL500" s="267"/>
      <c r="AM500" s="268"/>
      <c r="AN500" s="267"/>
      <c r="AO500" s="268"/>
      <c r="AP500" s="267"/>
      <c r="AQ500" s="268"/>
      <c r="AR500" s="270"/>
      <c r="AS500" s="379"/>
      <c r="AT500" s="118"/>
      <c r="AU500" s="154"/>
      <c r="AV500" s="118"/>
      <c r="AW500" s="155"/>
      <c r="AX500" s="120"/>
      <c r="AY500" s="124"/>
      <c r="AZ500" s="118"/>
      <c r="BA500" s="119"/>
      <c r="BB500" s="118"/>
      <c r="BC500" s="119"/>
      <c r="BD500" s="121"/>
      <c r="BE500" s="117">
        <v>4.5706018518518521E-2</v>
      </c>
      <c r="BF500" s="118">
        <v>1.0713510580575152</v>
      </c>
      <c r="BG500" s="119"/>
      <c r="BH500" s="118"/>
      <c r="BI500" s="119"/>
      <c r="BJ500" s="120"/>
      <c r="BK500" s="83"/>
    </row>
    <row r="501" spans="1:63" x14ac:dyDescent="0.3">
      <c r="B501" s="258" t="s">
        <v>591</v>
      </c>
      <c r="C501" s="17" t="s">
        <v>590</v>
      </c>
      <c r="D501" s="21"/>
      <c r="E501" s="12"/>
      <c r="F501" s="106"/>
      <c r="G501" s="298"/>
      <c r="H501" s="54"/>
      <c r="I501" s="54"/>
      <c r="J501" s="291">
        <f t="shared" si="39"/>
        <v>0</v>
      </c>
      <c r="K501" s="292">
        <f t="shared" si="40"/>
        <v>0.6777777777777777</v>
      </c>
      <c r="L501" s="50"/>
      <c r="M501" s="390"/>
      <c r="N501" s="72"/>
      <c r="O501" s="178"/>
      <c r="P501" s="72"/>
      <c r="Q501" s="178"/>
      <c r="R501" s="72"/>
      <c r="S501" s="178"/>
      <c r="T501" s="88"/>
      <c r="U501" s="191"/>
      <c r="V501" s="54"/>
      <c r="W501" s="179"/>
      <c r="X501" s="54"/>
      <c r="Y501" s="179"/>
      <c r="Z501" s="54"/>
      <c r="AA501" s="179"/>
      <c r="AB501" s="56"/>
      <c r="AC501" s="176"/>
      <c r="AD501" s="54"/>
      <c r="AE501" s="179"/>
      <c r="AF501" s="54"/>
      <c r="AG501" s="179"/>
      <c r="AH501" s="54"/>
      <c r="AI501" s="179"/>
      <c r="AJ501" s="67"/>
      <c r="AK501" s="266"/>
      <c r="AL501" s="267"/>
      <c r="AM501" s="268"/>
      <c r="AN501" s="267"/>
      <c r="AO501" s="268"/>
      <c r="AP501" s="267"/>
      <c r="AQ501" s="268"/>
      <c r="AR501" s="270"/>
      <c r="AS501" s="380"/>
      <c r="AT501" s="61"/>
      <c r="AU501" s="45"/>
      <c r="AV501" s="61"/>
      <c r="AW501" s="46"/>
      <c r="AX501" s="59"/>
      <c r="AY501" s="166"/>
      <c r="AZ501" s="61"/>
      <c r="BA501" s="16"/>
      <c r="BB501" s="61"/>
      <c r="BC501" s="16"/>
      <c r="BD501" s="69"/>
      <c r="BE501" s="165"/>
      <c r="BF501" s="61"/>
      <c r="BG501" s="16"/>
      <c r="BH501" s="61"/>
      <c r="BI501" s="16"/>
      <c r="BJ501" s="59"/>
      <c r="BK501" s="47"/>
    </row>
    <row r="502" spans="1:63" x14ac:dyDescent="0.3">
      <c r="B502" s="32" t="s">
        <v>50</v>
      </c>
      <c r="C502" s="9" t="s">
        <v>49</v>
      </c>
      <c r="D502" s="21"/>
      <c r="E502" s="24"/>
      <c r="F502" s="106"/>
      <c r="G502" s="298"/>
      <c r="H502" s="72"/>
      <c r="I502" s="72"/>
      <c r="J502" s="291">
        <f t="shared" si="39"/>
        <v>0</v>
      </c>
      <c r="K502" s="292">
        <f t="shared" si="40"/>
        <v>0.6777777777777777</v>
      </c>
      <c r="L502" s="144"/>
      <c r="M502" s="390"/>
      <c r="N502" s="72"/>
      <c r="O502" s="178"/>
      <c r="P502" s="72"/>
      <c r="Q502" s="178"/>
      <c r="R502" s="72"/>
      <c r="S502" s="178"/>
      <c r="T502" s="88"/>
      <c r="U502" s="192"/>
      <c r="V502" s="72"/>
      <c r="W502" s="178"/>
      <c r="X502" s="72"/>
      <c r="Y502" s="178"/>
      <c r="Z502" s="72"/>
      <c r="AA502" s="178"/>
      <c r="AB502" s="84"/>
      <c r="AC502" s="176"/>
      <c r="AD502" s="71"/>
      <c r="AE502" s="179"/>
      <c r="AF502" s="71"/>
      <c r="AG502" s="179"/>
      <c r="AH502" s="71"/>
      <c r="AI502" s="179"/>
      <c r="AJ502" s="82"/>
      <c r="AK502" s="266"/>
      <c r="AL502" s="267"/>
      <c r="AM502" s="268"/>
      <c r="AN502" s="267"/>
      <c r="AO502" s="268"/>
      <c r="AP502" s="267"/>
      <c r="AQ502" s="268"/>
      <c r="AR502" s="270"/>
      <c r="AS502" s="379"/>
      <c r="AT502" s="118"/>
      <c r="AU502" s="154"/>
      <c r="AV502" s="118"/>
      <c r="AW502" s="155">
        <v>1.4493827160493827E-2</v>
      </c>
      <c r="AX502" s="120">
        <v>1.307804776160969</v>
      </c>
      <c r="AY502" s="124"/>
      <c r="AZ502" s="118"/>
      <c r="BA502" s="119"/>
      <c r="BB502" s="118"/>
      <c r="BC502" s="119"/>
      <c r="BD502" s="121"/>
      <c r="BE502" s="117"/>
      <c r="BF502" s="118"/>
      <c r="BG502" s="119"/>
      <c r="BH502" s="118"/>
      <c r="BI502" s="119"/>
      <c r="BJ502" s="120"/>
      <c r="BK502" s="83"/>
    </row>
    <row r="503" spans="1:63" x14ac:dyDescent="0.3">
      <c r="B503" s="32" t="s">
        <v>60</v>
      </c>
      <c r="C503" s="9" t="s">
        <v>59</v>
      </c>
      <c r="D503" s="21"/>
      <c r="E503" s="24"/>
      <c r="F503" s="106"/>
      <c r="G503" s="298"/>
      <c r="H503" s="72"/>
      <c r="I503" s="72"/>
      <c r="J503" s="291">
        <f t="shared" si="39"/>
        <v>0</v>
      </c>
      <c r="K503" s="292">
        <f t="shared" si="40"/>
        <v>0.6777777777777777</v>
      </c>
      <c r="L503" s="144"/>
      <c r="M503" s="390"/>
      <c r="N503" s="72"/>
      <c r="O503" s="178"/>
      <c r="P503" s="72"/>
      <c r="Q503" s="178"/>
      <c r="R503" s="72"/>
      <c r="S503" s="178"/>
      <c r="T503" s="88"/>
      <c r="U503" s="192"/>
      <c r="V503" s="72"/>
      <c r="W503" s="178"/>
      <c r="X503" s="72"/>
      <c r="Y503" s="178"/>
      <c r="Z503" s="72"/>
      <c r="AA503" s="178"/>
      <c r="AB503" s="84"/>
      <c r="AC503" s="176"/>
      <c r="AD503" s="71"/>
      <c r="AE503" s="179"/>
      <c r="AF503" s="71"/>
      <c r="AG503" s="179"/>
      <c r="AH503" s="71"/>
      <c r="AI503" s="179"/>
      <c r="AJ503" s="82"/>
      <c r="AK503" s="266"/>
      <c r="AL503" s="267"/>
      <c r="AM503" s="268"/>
      <c r="AN503" s="267"/>
      <c r="AO503" s="268"/>
      <c r="AP503" s="267"/>
      <c r="AQ503" s="268"/>
      <c r="AR503" s="270"/>
      <c r="AS503" s="379"/>
      <c r="AT503" s="118"/>
      <c r="AU503" s="154"/>
      <c r="AV503" s="118"/>
      <c r="AW503" s="155">
        <v>1.2808641975308642E-2</v>
      </c>
      <c r="AX503" s="120">
        <v>1.155747406530669</v>
      </c>
      <c r="AY503" s="124"/>
      <c r="AZ503" s="118"/>
      <c r="BA503" s="119"/>
      <c r="BB503" s="118"/>
      <c r="BC503" s="119"/>
      <c r="BD503" s="121"/>
      <c r="BE503" s="117"/>
      <c r="BF503" s="118"/>
      <c r="BG503" s="119"/>
      <c r="BH503" s="118"/>
      <c r="BI503" s="119"/>
      <c r="BJ503" s="120"/>
      <c r="BK503" s="83"/>
    </row>
    <row r="504" spans="1:63" x14ac:dyDescent="0.3">
      <c r="B504" s="42" t="s">
        <v>915</v>
      </c>
      <c r="C504" s="38" t="s">
        <v>1027</v>
      </c>
      <c r="D504" s="21"/>
      <c r="E504" s="12" t="s">
        <v>1136</v>
      </c>
      <c r="F504" s="106"/>
      <c r="G504" s="298"/>
      <c r="H504" s="72"/>
      <c r="I504" s="72"/>
      <c r="J504" s="291">
        <f t="shared" si="39"/>
        <v>0</v>
      </c>
      <c r="K504" s="292">
        <f t="shared" si="40"/>
        <v>0.6777777777777777</v>
      </c>
      <c r="L504" s="144"/>
      <c r="M504" s="390"/>
      <c r="N504" s="72"/>
      <c r="O504" s="178"/>
      <c r="P504" s="72"/>
      <c r="Q504" s="178"/>
      <c r="R504" s="72"/>
      <c r="S504" s="178"/>
      <c r="T504" s="88"/>
      <c r="U504" s="192"/>
      <c r="V504" s="72"/>
      <c r="W504" s="178"/>
      <c r="X504" s="72"/>
      <c r="Y504" s="178"/>
      <c r="Z504" s="72"/>
      <c r="AA504" s="178"/>
      <c r="AB504" s="84"/>
      <c r="AC504" s="176"/>
      <c r="AD504" s="71"/>
      <c r="AE504" s="179"/>
      <c r="AF504" s="71"/>
      <c r="AG504" s="179"/>
      <c r="AH504" s="71"/>
      <c r="AI504" s="179"/>
      <c r="AJ504" s="82"/>
      <c r="AK504" s="266"/>
      <c r="AL504" s="267"/>
      <c r="AM504" s="268">
        <v>4.9594907407407463E-2</v>
      </c>
      <c r="AN504" s="267">
        <v>1.1593614718614755</v>
      </c>
      <c r="AO504" s="268"/>
      <c r="AP504" s="267"/>
      <c r="AQ504" s="268"/>
      <c r="AR504" s="270"/>
      <c r="AS504" s="379"/>
      <c r="AT504" s="118"/>
      <c r="AU504" s="154"/>
      <c r="AV504" s="118"/>
      <c r="AW504" s="155"/>
      <c r="AX504" s="120"/>
      <c r="AY504" s="124"/>
      <c r="AZ504" s="118"/>
      <c r="BA504" s="119"/>
      <c r="BB504" s="118"/>
      <c r="BC504" s="119"/>
      <c r="BD504" s="121"/>
      <c r="BE504" s="117"/>
      <c r="BF504" s="118"/>
      <c r="BG504" s="119"/>
      <c r="BH504" s="118"/>
      <c r="BI504" s="119"/>
      <c r="BJ504" s="120"/>
      <c r="BK504" s="83"/>
    </row>
    <row r="505" spans="1:63" x14ac:dyDescent="0.3">
      <c r="B505" s="32" t="s">
        <v>62</v>
      </c>
      <c r="C505" s="9" t="s">
        <v>61</v>
      </c>
      <c r="D505" s="21"/>
      <c r="E505" s="24"/>
      <c r="F505" s="106"/>
      <c r="G505" s="298"/>
      <c r="H505" s="72"/>
      <c r="I505" s="72"/>
      <c r="J505" s="291">
        <f t="shared" si="39"/>
        <v>0</v>
      </c>
      <c r="K505" s="292">
        <f t="shared" si="40"/>
        <v>0.6777777777777777</v>
      </c>
      <c r="L505" s="144"/>
      <c r="M505" s="390"/>
      <c r="N505" s="72"/>
      <c r="O505" s="178"/>
      <c r="P505" s="72"/>
      <c r="Q505" s="178"/>
      <c r="R505" s="72"/>
      <c r="S505" s="178"/>
      <c r="T505" s="88"/>
      <c r="U505" s="192"/>
      <c r="V505" s="72"/>
      <c r="W505" s="178"/>
      <c r="X505" s="72"/>
      <c r="Y505" s="178"/>
      <c r="Z505" s="72"/>
      <c r="AA505" s="178"/>
      <c r="AB505" s="84"/>
      <c r="AC505" s="176"/>
      <c r="AD505" s="71"/>
      <c r="AE505" s="179"/>
      <c r="AF505" s="71"/>
      <c r="AG505" s="179"/>
      <c r="AH505" s="71"/>
      <c r="AI505" s="179"/>
      <c r="AJ505" s="82"/>
      <c r="AK505" s="266"/>
      <c r="AL505" s="267"/>
      <c r="AM505" s="268"/>
      <c r="AN505" s="267"/>
      <c r="AO505" s="268"/>
      <c r="AP505" s="267"/>
      <c r="AQ505" s="268"/>
      <c r="AR505" s="270"/>
      <c r="AS505" s="379"/>
      <c r="AT505" s="118"/>
      <c r="AU505" s="154"/>
      <c r="AV505" s="118"/>
      <c r="AW505" s="155"/>
      <c r="AX505" s="120"/>
      <c r="AY505" s="124"/>
      <c r="AZ505" s="118"/>
      <c r="BA505" s="119"/>
      <c r="BB505" s="118"/>
      <c r="BC505" s="119"/>
      <c r="BD505" s="121"/>
      <c r="BE505" s="117"/>
      <c r="BF505" s="118"/>
      <c r="BG505" s="119"/>
      <c r="BH505" s="118"/>
      <c r="BI505" s="119">
        <v>1.2736111111111113E-2</v>
      </c>
      <c r="BJ505" s="120">
        <v>1.1862445650220994</v>
      </c>
      <c r="BK505" s="83"/>
    </row>
    <row r="506" spans="1:63" x14ac:dyDescent="0.3">
      <c r="B506" s="258" t="s">
        <v>593</v>
      </c>
      <c r="C506" s="17" t="s">
        <v>592</v>
      </c>
      <c r="D506" s="21"/>
      <c r="E506" s="12"/>
      <c r="F506" s="106"/>
      <c r="G506" s="298"/>
      <c r="H506" s="54"/>
      <c r="I506" s="54"/>
      <c r="J506" s="291">
        <f t="shared" si="39"/>
        <v>0</v>
      </c>
      <c r="K506" s="292">
        <f t="shared" si="40"/>
        <v>0.6777777777777777</v>
      </c>
      <c r="L506" s="50"/>
      <c r="M506" s="390"/>
      <c r="N506" s="72"/>
      <c r="O506" s="178"/>
      <c r="P506" s="72"/>
      <c r="Q506" s="178"/>
      <c r="R506" s="72"/>
      <c r="S506" s="178"/>
      <c r="T506" s="88"/>
      <c r="U506" s="191"/>
      <c r="V506" s="54"/>
      <c r="W506" s="179"/>
      <c r="X506" s="54"/>
      <c r="Y506" s="179"/>
      <c r="Z506" s="54"/>
      <c r="AA506" s="179"/>
      <c r="AB506" s="56"/>
      <c r="AC506" s="176"/>
      <c r="AD506" s="54"/>
      <c r="AE506" s="179"/>
      <c r="AF506" s="54"/>
      <c r="AG506" s="179"/>
      <c r="AH506" s="54"/>
      <c r="AI506" s="179"/>
      <c r="AJ506" s="67"/>
      <c r="AK506" s="266"/>
      <c r="AL506" s="267"/>
      <c r="AM506" s="268"/>
      <c r="AN506" s="267"/>
      <c r="AO506" s="268"/>
      <c r="AP506" s="267"/>
      <c r="AQ506" s="268"/>
      <c r="AR506" s="270"/>
      <c r="AS506" s="380"/>
      <c r="AT506" s="61"/>
      <c r="AU506" s="45"/>
      <c r="AV506" s="61"/>
      <c r="AW506" s="46"/>
      <c r="AX506" s="59"/>
      <c r="AY506" s="166"/>
      <c r="AZ506" s="61"/>
      <c r="BA506" s="16"/>
      <c r="BB506" s="61"/>
      <c r="BC506" s="16"/>
      <c r="BD506" s="69"/>
      <c r="BE506" s="165"/>
      <c r="BF506" s="61"/>
      <c r="BG506" s="16"/>
      <c r="BH506" s="61"/>
      <c r="BI506" s="16"/>
      <c r="BJ506" s="59"/>
      <c r="BK506" s="47"/>
    </row>
    <row r="507" spans="1:63" x14ac:dyDescent="0.3">
      <c r="B507" s="258" t="s">
        <v>594</v>
      </c>
      <c r="C507" s="17" t="s">
        <v>2055</v>
      </c>
      <c r="D507" s="21"/>
      <c r="E507" s="12" t="s">
        <v>705</v>
      </c>
      <c r="F507" s="106"/>
      <c r="G507" s="298"/>
      <c r="H507" s="54"/>
      <c r="I507" s="54"/>
      <c r="J507" s="291">
        <f t="shared" si="39"/>
        <v>0</v>
      </c>
      <c r="K507" s="292">
        <f t="shared" si="40"/>
        <v>0.6777777777777777</v>
      </c>
      <c r="L507" s="50"/>
      <c r="M507" s="390"/>
      <c r="N507" s="72"/>
      <c r="O507" s="178"/>
      <c r="P507" s="72"/>
      <c r="Q507" s="178"/>
      <c r="R507" s="72"/>
      <c r="S507" s="178"/>
      <c r="T507" s="88"/>
      <c r="U507" s="191"/>
      <c r="V507" s="54"/>
      <c r="W507" s="179"/>
      <c r="X507" s="54"/>
      <c r="Y507" s="179"/>
      <c r="Z507" s="54"/>
      <c r="AA507" s="179"/>
      <c r="AB507" s="56"/>
      <c r="AC507" s="176"/>
      <c r="AD507" s="54"/>
      <c r="AE507" s="179"/>
      <c r="AF507" s="54"/>
      <c r="AG507" s="179"/>
      <c r="AH507" s="54"/>
      <c r="AI507" s="179"/>
      <c r="AJ507" s="67"/>
      <c r="AK507" s="266"/>
      <c r="AL507" s="267"/>
      <c r="AM507" s="268"/>
      <c r="AN507" s="267"/>
      <c r="AO507" s="268"/>
      <c r="AP507" s="267"/>
      <c r="AQ507" s="268"/>
      <c r="AR507" s="270"/>
      <c r="AS507" s="380"/>
      <c r="AT507" s="61"/>
      <c r="AU507" s="45"/>
      <c r="AV507" s="61"/>
      <c r="AW507" s="46"/>
      <c r="AX507" s="59"/>
      <c r="AY507" s="166"/>
      <c r="AZ507" s="61"/>
      <c r="BA507" s="16"/>
      <c r="BB507" s="61"/>
      <c r="BC507" s="16"/>
      <c r="BD507" s="69"/>
      <c r="BE507" s="165"/>
      <c r="BF507" s="61"/>
      <c r="BG507" s="16"/>
      <c r="BH507" s="61"/>
      <c r="BI507" s="16"/>
      <c r="BJ507" s="59"/>
      <c r="BK507" s="47"/>
    </row>
    <row r="508" spans="1:63" x14ac:dyDescent="0.3">
      <c r="B508" s="32" t="s">
        <v>64</v>
      </c>
      <c r="C508" s="9" t="s">
        <v>63</v>
      </c>
      <c r="D508" s="21"/>
      <c r="E508" s="24"/>
      <c r="F508" s="106"/>
      <c r="G508" s="298"/>
      <c r="H508" s="72"/>
      <c r="I508" s="72"/>
      <c r="J508" s="291">
        <f t="shared" si="39"/>
        <v>0</v>
      </c>
      <c r="K508" s="292">
        <f t="shared" si="40"/>
        <v>0.6777777777777777</v>
      </c>
      <c r="L508" s="144"/>
      <c r="M508" s="390"/>
      <c r="N508" s="72"/>
      <c r="O508" s="178"/>
      <c r="P508" s="72"/>
      <c r="Q508" s="178"/>
      <c r="R508" s="72"/>
      <c r="S508" s="178"/>
      <c r="T508" s="88"/>
      <c r="U508" s="192"/>
      <c r="V508" s="72"/>
      <c r="W508" s="178"/>
      <c r="X508" s="72"/>
      <c r="Y508" s="178"/>
      <c r="Z508" s="72"/>
      <c r="AA508" s="178"/>
      <c r="AB508" s="84"/>
      <c r="AC508" s="176"/>
      <c r="AD508" s="71"/>
      <c r="AE508" s="179"/>
      <c r="AF508" s="71"/>
      <c r="AG508" s="179"/>
      <c r="AH508" s="71"/>
      <c r="AI508" s="179"/>
      <c r="AJ508" s="82"/>
      <c r="AK508" s="266"/>
      <c r="AL508" s="267"/>
      <c r="AM508" s="268"/>
      <c r="AN508" s="267"/>
      <c r="AO508" s="268"/>
      <c r="AP508" s="267"/>
      <c r="AQ508" s="268"/>
      <c r="AR508" s="270"/>
      <c r="AS508" s="379"/>
      <c r="AT508" s="118"/>
      <c r="AU508" s="154"/>
      <c r="AV508" s="118"/>
      <c r="AW508" s="155"/>
      <c r="AX508" s="120"/>
      <c r="AY508" s="124"/>
      <c r="AZ508" s="118"/>
      <c r="BA508" s="119"/>
      <c r="BB508" s="118"/>
      <c r="BC508" s="119"/>
      <c r="BD508" s="121"/>
      <c r="BE508" s="117"/>
      <c r="BF508" s="118"/>
      <c r="BG508" s="119"/>
      <c r="BH508" s="118"/>
      <c r="BI508" s="119">
        <v>1.1828317901234566E-2</v>
      </c>
      <c r="BJ508" s="120">
        <v>1.1016924790685974</v>
      </c>
      <c r="BK508" s="83"/>
    </row>
    <row r="509" spans="1:63" x14ac:dyDescent="0.3">
      <c r="B509" s="32" t="s">
        <v>68</v>
      </c>
      <c r="C509" s="9" t="s">
        <v>67</v>
      </c>
      <c r="D509" s="21">
        <v>1959</v>
      </c>
      <c r="E509" s="12" t="s">
        <v>702</v>
      </c>
      <c r="F509" s="106"/>
      <c r="G509" s="298"/>
      <c r="H509" s="72"/>
      <c r="I509" s="72"/>
      <c r="J509" s="291">
        <f t="shared" si="39"/>
        <v>0</v>
      </c>
      <c r="K509" s="292">
        <f t="shared" si="40"/>
        <v>0.6777777777777777</v>
      </c>
      <c r="L509" s="144"/>
      <c r="M509" s="390"/>
      <c r="N509" s="72"/>
      <c r="O509" s="178"/>
      <c r="P509" s="72"/>
      <c r="Q509" s="178"/>
      <c r="R509" s="72"/>
      <c r="S509" s="178"/>
      <c r="T509" s="88"/>
      <c r="U509" s="192"/>
      <c r="V509" s="72"/>
      <c r="W509" s="178"/>
      <c r="X509" s="72"/>
      <c r="Y509" s="178"/>
      <c r="Z509" s="72"/>
      <c r="AA509" s="178"/>
      <c r="AB509" s="84"/>
      <c r="AC509" s="176"/>
      <c r="AD509" s="71"/>
      <c r="AE509" s="179"/>
      <c r="AF509" s="71"/>
      <c r="AG509" s="179"/>
      <c r="AH509" s="71"/>
      <c r="AI509" s="179"/>
      <c r="AJ509" s="82"/>
      <c r="AK509" s="266" t="s">
        <v>1179</v>
      </c>
      <c r="AL509" s="267">
        <v>1.3630030959752319</v>
      </c>
      <c r="AM509" s="268">
        <v>5.5196759259259265E-2</v>
      </c>
      <c r="AN509" s="267">
        <v>1.2903138528138556</v>
      </c>
      <c r="AO509" s="268">
        <v>1.4883680555555556E-2</v>
      </c>
      <c r="AP509" s="267">
        <v>1.3520944610337784</v>
      </c>
      <c r="AQ509" s="268">
        <v>7.7380360462840692E-2</v>
      </c>
      <c r="AR509" s="270">
        <v>1.3721685905138405</v>
      </c>
      <c r="AS509" s="379">
        <v>5.6886574074074076E-2</v>
      </c>
      <c r="AT509" s="118">
        <v>1.3664164581595772</v>
      </c>
      <c r="AU509" s="154">
        <v>5.8726851851851856E-2</v>
      </c>
      <c r="AV509" s="118">
        <v>1.3405548216644652</v>
      </c>
      <c r="AW509" s="155">
        <v>1.6176504629629631E-2</v>
      </c>
      <c r="AX509" s="120">
        <v>1.4596358699436052</v>
      </c>
      <c r="AY509" s="124"/>
      <c r="AZ509" s="118"/>
      <c r="BA509" s="119"/>
      <c r="BB509" s="118"/>
      <c r="BC509" s="119"/>
      <c r="BD509" s="121"/>
      <c r="BE509" s="117"/>
      <c r="BF509" s="118"/>
      <c r="BG509" s="119">
        <v>8.7604166666666664E-2</v>
      </c>
      <c r="BH509" s="118">
        <v>1.3394089541674041</v>
      </c>
      <c r="BI509" s="119"/>
      <c r="BJ509" s="120"/>
      <c r="BK509" s="83"/>
    </row>
    <row r="510" spans="1:63" x14ac:dyDescent="0.3">
      <c r="B510" s="42" t="s">
        <v>966</v>
      </c>
      <c r="C510" s="38" t="s">
        <v>1076</v>
      </c>
      <c r="D510" s="21"/>
      <c r="E510" s="12" t="s">
        <v>1161</v>
      </c>
      <c r="F510" s="106"/>
      <c r="G510" s="298"/>
      <c r="H510" s="72"/>
      <c r="I510" s="72"/>
      <c r="J510" s="291">
        <f t="shared" si="39"/>
        <v>0</v>
      </c>
      <c r="K510" s="292">
        <f t="shared" si="40"/>
        <v>0.6777777777777777</v>
      </c>
      <c r="L510" s="144"/>
      <c r="M510" s="390"/>
      <c r="N510" s="72"/>
      <c r="O510" s="178"/>
      <c r="P510" s="72"/>
      <c r="Q510" s="178"/>
      <c r="R510" s="72"/>
      <c r="S510" s="178"/>
      <c r="T510" s="88"/>
      <c r="U510" s="192"/>
      <c r="V510" s="72"/>
      <c r="W510" s="178"/>
      <c r="X510" s="72"/>
      <c r="Y510" s="178"/>
      <c r="Z510" s="72"/>
      <c r="AA510" s="178"/>
      <c r="AB510" s="84"/>
      <c r="AC510" s="176"/>
      <c r="AD510" s="71"/>
      <c r="AE510" s="179"/>
      <c r="AF510" s="71"/>
      <c r="AG510" s="179"/>
      <c r="AH510" s="71"/>
      <c r="AI510" s="179"/>
      <c r="AJ510" s="82"/>
      <c r="AK510" s="266" t="s">
        <v>1232</v>
      </c>
      <c r="AL510" s="267">
        <v>1.393188854489164</v>
      </c>
      <c r="AM510" s="268"/>
      <c r="AN510" s="267"/>
      <c r="AO510" s="268"/>
      <c r="AP510" s="267"/>
      <c r="AQ510" s="268"/>
      <c r="AR510" s="270"/>
      <c r="AS510" s="379"/>
      <c r="AT510" s="118"/>
      <c r="AU510" s="154"/>
      <c r="AV510" s="118"/>
      <c r="AW510" s="155"/>
      <c r="AX510" s="120"/>
      <c r="AY510" s="124"/>
      <c r="AZ510" s="118"/>
      <c r="BA510" s="119"/>
      <c r="BB510" s="118"/>
      <c r="BC510" s="119"/>
      <c r="BD510" s="121"/>
      <c r="BE510" s="117"/>
      <c r="BF510" s="118"/>
      <c r="BG510" s="119"/>
      <c r="BH510" s="118"/>
      <c r="BI510" s="119"/>
      <c r="BJ510" s="120"/>
      <c r="BK510" s="83"/>
    </row>
    <row r="511" spans="1:63" x14ac:dyDescent="0.3">
      <c r="B511" s="139" t="s">
        <v>933</v>
      </c>
      <c r="C511" s="12" t="s">
        <v>1044</v>
      </c>
      <c r="D511" s="21"/>
      <c r="E511" s="12" t="s">
        <v>1145</v>
      </c>
      <c r="F511" s="106"/>
      <c r="G511" s="298"/>
      <c r="H511" s="54"/>
      <c r="I511" s="54"/>
      <c r="J511" s="291">
        <f t="shared" si="39"/>
        <v>0</v>
      </c>
      <c r="K511" s="292">
        <f t="shared" si="40"/>
        <v>0.6777777777777777</v>
      </c>
      <c r="L511" s="50"/>
      <c r="M511" s="390"/>
      <c r="N511" s="72"/>
      <c r="O511" s="178"/>
      <c r="P511" s="72"/>
      <c r="Q511" s="178"/>
      <c r="R511" s="72"/>
      <c r="S511" s="178"/>
      <c r="T511" s="88"/>
      <c r="U511" s="191"/>
      <c r="V511" s="54"/>
      <c r="W511" s="179"/>
      <c r="X511" s="54"/>
      <c r="Y511" s="179"/>
      <c r="Z511" s="54"/>
      <c r="AA511" s="179"/>
      <c r="AB511" s="56"/>
      <c r="AC511" s="176"/>
      <c r="AD511" s="54"/>
      <c r="AE511" s="179"/>
      <c r="AF511" s="54"/>
      <c r="AG511" s="179"/>
      <c r="AH511" s="54"/>
      <c r="AI511" s="179"/>
      <c r="AJ511" s="67"/>
      <c r="AK511" s="266"/>
      <c r="AL511" s="267"/>
      <c r="AM511" s="268"/>
      <c r="AN511" s="267"/>
      <c r="AO511" s="268"/>
      <c r="AP511" s="267"/>
      <c r="AQ511" s="268"/>
      <c r="AR511" s="270"/>
      <c r="AS511" s="380"/>
      <c r="AT511" s="61"/>
      <c r="AU511" s="45"/>
      <c r="AV511" s="61"/>
      <c r="AW511" s="46"/>
      <c r="AX511" s="59"/>
      <c r="AY511" s="166"/>
      <c r="AZ511" s="61"/>
      <c r="BA511" s="16"/>
      <c r="BB511" s="61"/>
      <c r="BC511" s="16"/>
      <c r="BD511" s="69"/>
      <c r="BE511" s="165"/>
      <c r="BF511" s="61"/>
      <c r="BG511" s="16"/>
      <c r="BH511" s="61"/>
      <c r="BI511" s="16"/>
      <c r="BJ511" s="59"/>
      <c r="BK511" s="47"/>
    </row>
    <row r="512" spans="1:63" x14ac:dyDescent="0.3">
      <c r="B512" s="139" t="s">
        <v>970</v>
      </c>
      <c r="C512" s="12" t="s">
        <v>1079</v>
      </c>
      <c r="D512" s="21"/>
      <c r="E512" s="12" t="s">
        <v>715</v>
      </c>
      <c r="F512" s="106"/>
      <c r="G512" s="298"/>
      <c r="H512" s="54"/>
      <c r="I512" s="54"/>
      <c r="J512" s="291">
        <f t="shared" si="39"/>
        <v>0</v>
      </c>
      <c r="K512" s="292">
        <f t="shared" si="40"/>
        <v>0.6777777777777777</v>
      </c>
      <c r="L512" s="50"/>
      <c r="M512" s="390"/>
      <c r="N512" s="72"/>
      <c r="O512" s="178"/>
      <c r="P512" s="72"/>
      <c r="Q512" s="178"/>
      <c r="R512" s="72"/>
      <c r="S512" s="178"/>
      <c r="T512" s="88"/>
      <c r="U512" s="191"/>
      <c r="V512" s="54"/>
      <c r="W512" s="179"/>
      <c r="X512" s="54"/>
      <c r="Y512" s="179"/>
      <c r="Z512" s="54"/>
      <c r="AA512" s="179"/>
      <c r="AB512" s="56"/>
      <c r="AC512" s="176"/>
      <c r="AD512" s="54"/>
      <c r="AE512" s="179"/>
      <c r="AF512" s="54"/>
      <c r="AG512" s="179"/>
      <c r="AH512" s="54"/>
      <c r="AI512" s="179"/>
      <c r="AJ512" s="67"/>
      <c r="AK512" s="266"/>
      <c r="AL512" s="267"/>
      <c r="AM512" s="268"/>
      <c r="AN512" s="267"/>
      <c r="AO512" s="268"/>
      <c r="AP512" s="267"/>
      <c r="AQ512" s="268"/>
      <c r="AR512" s="270"/>
      <c r="AS512" s="380"/>
      <c r="AT512" s="61"/>
      <c r="AU512" s="45"/>
      <c r="AV512" s="61"/>
      <c r="AW512" s="46"/>
      <c r="AX512" s="59"/>
      <c r="AY512" s="166"/>
      <c r="AZ512" s="61"/>
      <c r="BA512" s="16"/>
      <c r="BB512" s="61"/>
      <c r="BC512" s="16"/>
      <c r="BD512" s="69"/>
      <c r="BE512" s="165"/>
      <c r="BF512" s="61"/>
      <c r="BG512" s="16"/>
      <c r="BH512" s="61"/>
      <c r="BI512" s="16"/>
      <c r="BJ512" s="59"/>
      <c r="BK512" s="47"/>
    </row>
    <row r="513" spans="1:63" x14ac:dyDescent="0.3">
      <c r="B513" s="32" t="s">
        <v>72</v>
      </c>
      <c r="C513" s="9" t="s">
        <v>71</v>
      </c>
      <c r="D513" s="21"/>
      <c r="E513" s="24"/>
      <c r="F513" s="106"/>
      <c r="G513" s="298"/>
      <c r="H513" s="72"/>
      <c r="I513" s="72"/>
      <c r="J513" s="291">
        <f t="shared" si="39"/>
        <v>0</v>
      </c>
      <c r="K513" s="292">
        <f t="shared" si="40"/>
        <v>0.6777777777777777</v>
      </c>
      <c r="L513" s="144"/>
      <c r="M513" s="390"/>
      <c r="N513" s="72"/>
      <c r="O513" s="178"/>
      <c r="P513" s="72"/>
      <c r="Q513" s="178"/>
      <c r="R513" s="72"/>
      <c r="S513" s="178"/>
      <c r="T513" s="88"/>
      <c r="U513" s="192"/>
      <c r="V513" s="72"/>
      <c r="W513" s="178"/>
      <c r="X513" s="72"/>
      <c r="Y513" s="178"/>
      <c r="Z513" s="72"/>
      <c r="AA513" s="178"/>
      <c r="AB513" s="84"/>
      <c r="AC513" s="176"/>
      <c r="AD513" s="71"/>
      <c r="AE513" s="179"/>
      <c r="AF513" s="71"/>
      <c r="AG513" s="179"/>
      <c r="AH513" s="71"/>
      <c r="AI513" s="179"/>
      <c r="AJ513" s="82"/>
      <c r="AK513" s="266"/>
      <c r="AL513" s="267"/>
      <c r="AM513" s="268"/>
      <c r="AN513" s="267"/>
      <c r="AO513" s="268"/>
      <c r="AP513" s="267"/>
      <c r="AQ513" s="268"/>
      <c r="AR513" s="270"/>
      <c r="AS513" s="379"/>
      <c r="AT513" s="118"/>
      <c r="AU513" s="154"/>
      <c r="AV513" s="118"/>
      <c r="AW513" s="155"/>
      <c r="AX513" s="120"/>
      <c r="AY513" s="124">
        <v>5.2453703703703704E-2</v>
      </c>
      <c r="AZ513" s="118">
        <v>1.2101468624833112</v>
      </c>
      <c r="BA513" s="119"/>
      <c r="BB513" s="118"/>
      <c r="BC513" s="119">
        <v>1.4910108024691358E-2</v>
      </c>
      <c r="BD513" s="121">
        <v>1.34667921109485</v>
      </c>
      <c r="BE513" s="117"/>
      <c r="BF513" s="118"/>
      <c r="BG513" s="119"/>
      <c r="BH513" s="118"/>
      <c r="BI513" s="119"/>
      <c r="BJ513" s="120"/>
      <c r="BK513" s="83"/>
    </row>
    <row r="514" spans="1:63" x14ac:dyDescent="0.3">
      <c r="B514" s="32" t="s">
        <v>74</v>
      </c>
      <c r="C514" s="9" t="s">
        <v>73</v>
      </c>
      <c r="D514" s="21"/>
      <c r="E514" s="24"/>
      <c r="F514" s="106"/>
      <c r="G514" s="298"/>
      <c r="H514" s="72"/>
      <c r="I514" s="72"/>
      <c r="J514" s="291">
        <f t="shared" si="39"/>
        <v>0</v>
      </c>
      <c r="K514" s="292">
        <f t="shared" si="40"/>
        <v>0.6777777777777777</v>
      </c>
      <c r="L514" s="144"/>
      <c r="M514" s="390"/>
      <c r="N514" s="72"/>
      <c r="O514" s="178"/>
      <c r="P514" s="72"/>
      <c r="Q514" s="178"/>
      <c r="R514" s="72"/>
      <c r="S514" s="178"/>
      <c r="T514" s="88"/>
      <c r="U514" s="192"/>
      <c r="V514" s="72"/>
      <c r="W514" s="178"/>
      <c r="X514" s="72"/>
      <c r="Y514" s="178"/>
      <c r="Z514" s="72"/>
      <c r="AA514" s="178"/>
      <c r="AB514" s="84"/>
      <c r="AC514" s="176"/>
      <c r="AD514" s="71"/>
      <c r="AE514" s="179"/>
      <c r="AF514" s="71"/>
      <c r="AG514" s="179"/>
      <c r="AH514" s="71"/>
      <c r="AI514" s="179"/>
      <c r="AJ514" s="82"/>
      <c r="AK514" s="266"/>
      <c r="AL514" s="267"/>
      <c r="AM514" s="268"/>
      <c r="AN514" s="267"/>
      <c r="AO514" s="268"/>
      <c r="AP514" s="267"/>
      <c r="AQ514" s="268"/>
      <c r="AR514" s="270"/>
      <c r="AS514" s="379"/>
      <c r="AT514" s="118"/>
      <c r="AU514" s="154"/>
      <c r="AV514" s="118"/>
      <c r="AW514" s="155"/>
      <c r="AX514" s="120"/>
      <c r="AY514" s="124">
        <v>6.5752314814814819E-2</v>
      </c>
      <c r="AZ514" s="118">
        <v>1.5169559412550067</v>
      </c>
      <c r="BA514" s="119">
        <v>5.4375E-2</v>
      </c>
      <c r="BB514" s="118">
        <v>1.2272727272727275</v>
      </c>
      <c r="BC514" s="119">
        <v>1.5384645061728394E-2</v>
      </c>
      <c r="BD514" s="121">
        <v>1.3895393407206076</v>
      </c>
      <c r="BE514" s="117"/>
      <c r="BF514" s="118"/>
      <c r="BG514" s="119"/>
      <c r="BH514" s="118"/>
      <c r="BI514" s="119">
        <v>1.4905092592592595E-2</v>
      </c>
      <c r="BJ514" s="120">
        <v>1.3882640411081968</v>
      </c>
      <c r="BK514" s="83"/>
    </row>
    <row r="515" spans="1:63" x14ac:dyDescent="0.3">
      <c r="B515" s="42" t="s">
        <v>983</v>
      </c>
      <c r="C515" s="38" t="s">
        <v>1091</v>
      </c>
      <c r="D515" s="21"/>
      <c r="E515" s="12" t="s">
        <v>1166</v>
      </c>
      <c r="F515" s="106"/>
      <c r="G515" s="298"/>
      <c r="H515" s="72"/>
      <c r="I515" s="72"/>
      <c r="J515" s="291">
        <f t="shared" si="39"/>
        <v>0</v>
      </c>
      <c r="K515" s="292">
        <f t="shared" si="40"/>
        <v>0.6777777777777777</v>
      </c>
      <c r="L515" s="144"/>
      <c r="M515" s="390"/>
      <c r="N515" s="72"/>
      <c r="O515" s="178"/>
      <c r="P515" s="72"/>
      <c r="Q515" s="178"/>
      <c r="R515" s="72"/>
      <c r="S515" s="178"/>
      <c r="T515" s="88"/>
      <c r="U515" s="192"/>
      <c r="V515" s="72"/>
      <c r="W515" s="178"/>
      <c r="X515" s="72"/>
      <c r="Y515" s="178"/>
      <c r="Z515" s="72"/>
      <c r="AA515" s="178"/>
      <c r="AB515" s="84"/>
      <c r="AC515" s="176"/>
      <c r="AD515" s="71"/>
      <c r="AE515" s="179"/>
      <c r="AF515" s="71"/>
      <c r="AG515" s="179"/>
      <c r="AH515" s="71"/>
      <c r="AI515" s="179"/>
      <c r="AJ515" s="82"/>
      <c r="AK515" s="266" t="s">
        <v>1237</v>
      </c>
      <c r="AL515" s="267">
        <v>1.241486068111455</v>
      </c>
      <c r="AM515" s="268"/>
      <c r="AN515" s="267"/>
      <c r="AO515" s="268"/>
      <c r="AP515" s="267"/>
      <c r="AQ515" s="268"/>
      <c r="AR515" s="270"/>
      <c r="AS515" s="379"/>
      <c r="AT515" s="118"/>
      <c r="AU515" s="154"/>
      <c r="AV515" s="118"/>
      <c r="AW515" s="155"/>
      <c r="AX515" s="120"/>
      <c r="AY515" s="124"/>
      <c r="AZ515" s="118"/>
      <c r="BA515" s="119"/>
      <c r="BB515" s="118"/>
      <c r="BC515" s="119"/>
      <c r="BD515" s="121"/>
      <c r="BE515" s="117"/>
      <c r="BF515" s="118"/>
      <c r="BG515" s="119"/>
      <c r="BH515" s="118"/>
      <c r="BI515" s="119"/>
      <c r="BJ515" s="120"/>
      <c r="BK515" s="83"/>
    </row>
    <row r="516" spans="1:63" x14ac:dyDescent="0.3">
      <c r="B516" s="42" t="s">
        <v>938</v>
      </c>
      <c r="C516" s="38" t="s">
        <v>1049</v>
      </c>
      <c r="D516" s="21"/>
      <c r="E516" s="12" t="s">
        <v>1148</v>
      </c>
      <c r="F516" s="106"/>
      <c r="G516" s="298"/>
      <c r="H516" s="72"/>
      <c r="I516" s="72"/>
      <c r="J516" s="291">
        <f t="shared" si="39"/>
        <v>0</v>
      </c>
      <c r="K516" s="292">
        <f t="shared" si="40"/>
        <v>0.6777777777777777</v>
      </c>
      <c r="L516" s="144"/>
      <c r="M516" s="390"/>
      <c r="N516" s="72"/>
      <c r="O516" s="178"/>
      <c r="P516" s="72"/>
      <c r="Q516" s="178"/>
      <c r="R516" s="72"/>
      <c r="S516" s="178"/>
      <c r="T516" s="88"/>
      <c r="U516" s="192"/>
      <c r="V516" s="72"/>
      <c r="W516" s="178"/>
      <c r="X516" s="72"/>
      <c r="Y516" s="178"/>
      <c r="Z516" s="72"/>
      <c r="AA516" s="178"/>
      <c r="AB516" s="84"/>
      <c r="AC516" s="176"/>
      <c r="AD516" s="71"/>
      <c r="AE516" s="179"/>
      <c r="AF516" s="71"/>
      <c r="AG516" s="179"/>
      <c r="AH516" s="71"/>
      <c r="AI516" s="179"/>
      <c r="AJ516" s="82"/>
      <c r="AK516" s="266"/>
      <c r="AL516" s="267"/>
      <c r="AM516" s="268">
        <v>5.859953703703713E-2</v>
      </c>
      <c r="AN516" s="267">
        <v>1.3698593073593124</v>
      </c>
      <c r="AO516" s="268"/>
      <c r="AP516" s="267"/>
      <c r="AQ516" s="268"/>
      <c r="AR516" s="270"/>
      <c r="AS516" s="379"/>
      <c r="AT516" s="118"/>
      <c r="AU516" s="154"/>
      <c r="AV516" s="118"/>
      <c r="AW516" s="155"/>
      <c r="AX516" s="120"/>
      <c r="AY516" s="124"/>
      <c r="AZ516" s="118"/>
      <c r="BA516" s="119"/>
      <c r="BB516" s="118"/>
      <c r="BC516" s="119"/>
      <c r="BD516" s="121"/>
      <c r="BE516" s="117"/>
      <c r="BF516" s="118"/>
      <c r="BG516" s="119"/>
      <c r="BH516" s="118"/>
      <c r="BI516" s="119"/>
      <c r="BJ516" s="120"/>
      <c r="BK516" s="83"/>
    </row>
    <row r="517" spans="1:63" x14ac:dyDescent="0.3">
      <c r="B517" s="139" t="s">
        <v>973</v>
      </c>
      <c r="C517" s="12" t="s">
        <v>1082</v>
      </c>
      <c r="D517" s="21"/>
      <c r="E517" s="12" t="s">
        <v>1163</v>
      </c>
      <c r="F517" s="106"/>
      <c r="G517" s="298"/>
      <c r="H517" s="199"/>
      <c r="I517" s="199"/>
      <c r="J517" s="291">
        <f t="shared" si="39"/>
        <v>0</v>
      </c>
      <c r="K517" s="292">
        <f t="shared" si="40"/>
        <v>0.6777777777777777</v>
      </c>
      <c r="L517" s="50"/>
      <c r="M517" s="390"/>
      <c r="N517" s="72"/>
      <c r="O517" s="178"/>
      <c r="P517" s="72"/>
      <c r="Q517" s="178"/>
      <c r="R517" s="72"/>
      <c r="S517" s="178"/>
      <c r="T517" s="88"/>
      <c r="U517" s="191"/>
      <c r="V517" s="54"/>
      <c r="W517" s="179"/>
      <c r="X517" s="54"/>
      <c r="Y517" s="179"/>
      <c r="Z517" s="54"/>
      <c r="AA517" s="179"/>
      <c r="AB517" s="56"/>
      <c r="AC517" s="176"/>
      <c r="AD517" s="54"/>
      <c r="AE517" s="179"/>
      <c r="AF517" s="54"/>
      <c r="AG517" s="179"/>
      <c r="AH517" s="54"/>
      <c r="AI517" s="179"/>
      <c r="AJ517" s="67"/>
      <c r="AK517" s="266"/>
      <c r="AL517" s="267"/>
      <c r="AM517" s="268"/>
      <c r="AN517" s="267"/>
      <c r="AO517" s="268"/>
      <c r="AP517" s="267"/>
      <c r="AQ517" s="268"/>
      <c r="AR517" s="270"/>
      <c r="AS517" s="380"/>
      <c r="AT517" s="61"/>
      <c r="AU517" s="45"/>
      <c r="AV517" s="61"/>
      <c r="AW517" s="46"/>
      <c r="AX517" s="59"/>
      <c r="AY517" s="166"/>
      <c r="AZ517" s="61"/>
      <c r="BA517" s="16"/>
      <c r="BB517" s="61"/>
      <c r="BC517" s="16"/>
      <c r="BD517" s="69"/>
      <c r="BE517" s="165"/>
      <c r="BF517" s="61"/>
      <c r="BG517" s="16"/>
      <c r="BH517" s="61"/>
      <c r="BI517" s="16"/>
      <c r="BJ517" s="59"/>
      <c r="BK517" s="47"/>
    </row>
    <row r="518" spans="1:63" x14ac:dyDescent="0.3">
      <c r="B518" s="258" t="s">
        <v>596</v>
      </c>
      <c r="C518" s="17" t="s">
        <v>595</v>
      </c>
      <c r="D518" s="21"/>
      <c r="E518" s="12"/>
      <c r="F518" s="106"/>
      <c r="G518" s="298"/>
      <c r="H518" s="54"/>
      <c r="I518" s="54"/>
      <c r="J518" s="291">
        <f t="shared" si="39"/>
        <v>0</v>
      </c>
      <c r="K518" s="292">
        <f t="shared" si="40"/>
        <v>0.6777777777777777</v>
      </c>
      <c r="L518" s="50"/>
      <c r="M518" s="390"/>
      <c r="N518" s="72"/>
      <c r="O518" s="178"/>
      <c r="P518" s="72"/>
      <c r="Q518" s="178"/>
      <c r="R518" s="72"/>
      <c r="S518" s="178"/>
      <c r="T518" s="88"/>
      <c r="U518" s="191"/>
      <c r="V518" s="54"/>
      <c r="W518" s="179"/>
      <c r="X518" s="54"/>
      <c r="Y518" s="179"/>
      <c r="Z518" s="54"/>
      <c r="AA518" s="179"/>
      <c r="AB518" s="56"/>
      <c r="AC518" s="176"/>
      <c r="AD518" s="54"/>
      <c r="AE518" s="179"/>
      <c r="AF518" s="54"/>
      <c r="AG518" s="179"/>
      <c r="AH518" s="54"/>
      <c r="AI518" s="179"/>
      <c r="AJ518" s="67"/>
      <c r="AK518" s="266"/>
      <c r="AL518" s="267"/>
      <c r="AM518" s="268"/>
      <c r="AN518" s="267"/>
      <c r="AO518" s="268"/>
      <c r="AP518" s="267"/>
      <c r="AQ518" s="268"/>
      <c r="AR518" s="270"/>
      <c r="AS518" s="380"/>
      <c r="AT518" s="61"/>
      <c r="AU518" s="45"/>
      <c r="AV518" s="61"/>
      <c r="AW518" s="46"/>
      <c r="AX518" s="59"/>
      <c r="AY518" s="166"/>
      <c r="AZ518" s="61"/>
      <c r="BA518" s="16"/>
      <c r="BB518" s="61"/>
      <c r="BC518" s="16"/>
      <c r="BD518" s="69"/>
      <c r="BE518" s="165"/>
      <c r="BF518" s="61"/>
      <c r="BG518" s="16"/>
      <c r="BH518" s="61"/>
      <c r="BI518" s="16"/>
      <c r="BJ518" s="59"/>
      <c r="BK518" s="47"/>
    </row>
    <row r="519" spans="1:63" x14ac:dyDescent="0.3">
      <c r="B519" s="42" t="s">
        <v>918</v>
      </c>
      <c r="C519" s="38" t="s">
        <v>1030</v>
      </c>
      <c r="D519" s="21"/>
      <c r="E519" s="12" t="s">
        <v>1139</v>
      </c>
      <c r="F519" s="106"/>
      <c r="G519" s="298"/>
      <c r="H519" s="72"/>
      <c r="I519" s="72"/>
      <c r="J519" s="291">
        <f t="shared" si="39"/>
        <v>0</v>
      </c>
      <c r="K519" s="292">
        <f t="shared" si="40"/>
        <v>0.6777777777777777</v>
      </c>
      <c r="L519" s="144"/>
      <c r="M519" s="390"/>
      <c r="N519" s="72"/>
      <c r="O519" s="178"/>
      <c r="P519" s="72"/>
      <c r="Q519" s="178"/>
      <c r="R519" s="72"/>
      <c r="S519" s="178"/>
      <c r="T519" s="88"/>
      <c r="U519" s="192"/>
      <c r="V519" s="72"/>
      <c r="W519" s="178"/>
      <c r="X519" s="72"/>
      <c r="Y519" s="178"/>
      <c r="Z519" s="72"/>
      <c r="AA519" s="178"/>
      <c r="AB519" s="84"/>
      <c r="AC519" s="176"/>
      <c r="AD519" s="71"/>
      <c r="AE519" s="179"/>
      <c r="AF519" s="71"/>
      <c r="AG519" s="179"/>
      <c r="AH519" s="71"/>
      <c r="AI519" s="179"/>
      <c r="AJ519" s="82"/>
      <c r="AK519" s="266"/>
      <c r="AL519" s="267"/>
      <c r="AM519" s="268">
        <v>5.4884259259259216E-2</v>
      </c>
      <c r="AN519" s="267">
        <v>1.2830086580086595</v>
      </c>
      <c r="AO519" s="268"/>
      <c r="AP519" s="267"/>
      <c r="AQ519" s="268"/>
      <c r="AR519" s="270"/>
      <c r="AS519" s="379"/>
      <c r="AT519" s="118"/>
      <c r="AU519" s="154"/>
      <c r="AV519" s="118"/>
      <c r="AW519" s="155"/>
      <c r="AX519" s="120"/>
      <c r="AY519" s="124"/>
      <c r="AZ519" s="118"/>
      <c r="BA519" s="119"/>
      <c r="BB519" s="118"/>
      <c r="BC519" s="119"/>
      <c r="BD519" s="121"/>
      <c r="BE519" s="117"/>
      <c r="BF519" s="118"/>
      <c r="BG519" s="119"/>
      <c r="BH519" s="118"/>
      <c r="BI519" s="119"/>
      <c r="BJ519" s="120"/>
      <c r="BK519" s="83"/>
    </row>
    <row r="520" spans="1:63" x14ac:dyDescent="0.3">
      <c r="B520" s="32" t="s">
        <v>78</v>
      </c>
      <c r="C520" s="9" t="s">
        <v>77</v>
      </c>
      <c r="D520" s="21">
        <v>1974</v>
      </c>
      <c r="E520" s="12" t="s">
        <v>703</v>
      </c>
      <c r="F520" s="106"/>
      <c r="G520" s="298"/>
      <c r="H520" s="72"/>
      <c r="I520" s="72"/>
      <c r="J520" s="291">
        <f t="shared" si="39"/>
        <v>0</v>
      </c>
      <c r="K520" s="292">
        <f t="shared" si="40"/>
        <v>0.6777777777777777</v>
      </c>
      <c r="L520" s="144"/>
      <c r="M520" s="390"/>
      <c r="N520" s="72"/>
      <c r="O520" s="178"/>
      <c r="P520" s="72"/>
      <c r="Q520" s="178"/>
      <c r="R520" s="72"/>
      <c r="S520" s="178"/>
      <c r="T520" s="88"/>
      <c r="U520" s="192"/>
      <c r="V520" s="72"/>
      <c r="W520" s="178"/>
      <c r="X520" s="72"/>
      <c r="Y520" s="178"/>
      <c r="Z520" s="72"/>
      <c r="AA520" s="178"/>
      <c r="AB520" s="84"/>
      <c r="AC520" s="176"/>
      <c r="AD520" s="71"/>
      <c r="AE520" s="179"/>
      <c r="AF520" s="71"/>
      <c r="AG520" s="179"/>
      <c r="AH520" s="71"/>
      <c r="AI520" s="179"/>
      <c r="AJ520" s="82"/>
      <c r="AK520" s="266" t="s">
        <v>1197</v>
      </c>
      <c r="AL520" s="267">
        <v>1.2768317853457172</v>
      </c>
      <c r="AM520" s="268"/>
      <c r="AN520" s="267"/>
      <c r="AO520" s="268"/>
      <c r="AP520" s="267"/>
      <c r="AQ520" s="268"/>
      <c r="AR520" s="270"/>
      <c r="AS520" s="379">
        <v>6.0590277777777778E-2</v>
      </c>
      <c r="AT520" s="118">
        <v>1.4553794829024185</v>
      </c>
      <c r="AU520" s="154"/>
      <c r="AV520" s="118"/>
      <c r="AW520" s="155"/>
      <c r="AX520" s="120"/>
      <c r="AY520" s="124"/>
      <c r="AZ520" s="118"/>
      <c r="BA520" s="119"/>
      <c r="BB520" s="118"/>
      <c r="BC520" s="119"/>
      <c r="BD520" s="121"/>
      <c r="BE520" s="117"/>
      <c r="BF520" s="118"/>
      <c r="BG520" s="119"/>
      <c r="BH520" s="118"/>
      <c r="BI520" s="119"/>
      <c r="BJ520" s="120"/>
      <c r="BK520" s="83"/>
    </row>
    <row r="521" spans="1:63" x14ac:dyDescent="0.3">
      <c r="B521" s="32" t="s">
        <v>80</v>
      </c>
      <c r="C521" s="9" t="s">
        <v>79</v>
      </c>
      <c r="D521" s="21">
        <v>1987</v>
      </c>
      <c r="E521" s="12" t="s">
        <v>765</v>
      </c>
      <c r="F521" s="106"/>
      <c r="G521" s="300"/>
      <c r="H521" s="72"/>
      <c r="I521" s="72"/>
      <c r="J521" s="291">
        <f t="shared" si="39"/>
        <v>0</v>
      </c>
      <c r="K521" s="292">
        <f t="shared" si="40"/>
        <v>0.6777777777777777</v>
      </c>
      <c r="L521" s="144"/>
      <c r="M521" s="390"/>
      <c r="N521" s="72"/>
      <c r="O521" s="178"/>
      <c r="P521" s="72"/>
      <c r="Q521" s="178"/>
      <c r="R521" s="72"/>
      <c r="S521" s="178"/>
      <c r="T521" s="88"/>
      <c r="U521" s="192"/>
      <c r="V521" s="72"/>
      <c r="W521" s="178"/>
      <c r="X521" s="72"/>
      <c r="Y521" s="178"/>
      <c r="Z521" s="72"/>
      <c r="AA521" s="178"/>
      <c r="AB521" s="84"/>
      <c r="AC521" s="176"/>
      <c r="AD521" s="71"/>
      <c r="AE521" s="179"/>
      <c r="AF521" s="71"/>
      <c r="AG521" s="179"/>
      <c r="AH521" s="71"/>
      <c r="AI521" s="179"/>
      <c r="AJ521" s="82"/>
      <c r="AK521" s="266"/>
      <c r="AL521" s="267"/>
      <c r="AM521" s="268"/>
      <c r="AN521" s="267"/>
      <c r="AO521" s="268"/>
      <c r="AP521" s="267"/>
      <c r="AQ521" s="268"/>
      <c r="AR521" s="270"/>
      <c r="AS521" s="379"/>
      <c r="AT521" s="118"/>
      <c r="AU521" s="154">
        <v>7.2210648148148149E-2</v>
      </c>
      <c r="AV521" s="118">
        <v>1.6483487450462351</v>
      </c>
      <c r="AW521" s="155"/>
      <c r="AX521" s="120"/>
      <c r="AY521" s="124"/>
      <c r="AZ521" s="118"/>
      <c r="BA521" s="119"/>
      <c r="BB521" s="118"/>
      <c r="BC521" s="119"/>
      <c r="BD521" s="121"/>
      <c r="BE521" s="117"/>
      <c r="BF521" s="118"/>
      <c r="BG521" s="119"/>
      <c r="BH521" s="118"/>
      <c r="BI521" s="119"/>
      <c r="BJ521" s="120"/>
      <c r="BK521" s="83"/>
    </row>
    <row r="522" spans="1:63" x14ac:dyDescent="0.3">
      <c r="B522" s="139" t="s">
        <v>977</v>
      </c>
      <c r="C522" s="12" t="s">
        <v>1086</v>
      </c>
      <c r="D522" s="21"/>
      <c r="E522" s="12" t="s">
        <v>699</v>
      </c>
      <c r="F522" s="106"/>
      <c r="G522" s="298"/>
      <c r="H522" s="54"/>
      <c r="I522" s="54"/>
      <c r="J522" s="291">
        <f t="shared" si="39"/>
        <v>0</v>
      </c>
      <c r="K522" s="292">
        <f t="shared" si="40"/>
        <v>0.6777777777777777</v>
      </c>
      <c r="L522" s="50"/>
      <c r="M522" s="390"/>
      <c r="N522" s="72"/>
      <c r="O522" s="178"/>
      <c r="P522" s="72"/>
      <c r="Q522" s="178"/>
      <c r="R522" s="72"/>
      <c r="S522" s="178"/>
      <c r="T522" s="88"/>
      <c r="U522" s="191"/>
      <c r="V522" s="54"/>
      <c r="W522" s="179"/>
      <c r="X522" s="54"/>
      <c r="Y522" s="179"/>
      <c r="Z522" s="54"/>
      <c r="AA522" s="179"/>
      <c r="AB522" s="56"/>
      <c r="AC522" s="176"/>
      <c r="AD522" s="54"/>
      <c r="AE522" s="179"/>
      <c r="AF522" s="54"/>
      <c r="AG522" s="179"/>
      <c r="AH522" s="54"/>
      <c r="AI522" s="179"/>
      <c r="AJ522" s="67"/>
      <c r="AK522" s="266"/>
      <c r="AL522" s="267"/>
      <c r="AM522" s="268"/>
      <c r="AN522" s="267"/>
      <c r="AO522" s="268"/>
      <c r="AP522" s="267"/>
      <c r="AQ522" s="268"/>
      <c r="AR522" s="270"/>
      <c r="AS522" s="380"/>
      <c r="AT522" s="61"/>
      <c r="AU522" s="45"/>
      <c r="AV522" s="61"/>
      <c r="AW522" s="46"/>
      <c r="AX522" s="59"/>
      <c r="AY522" s="166"/>
      <c r="AZ522" s="61"/>
      <c r="BA522" s="16"/>
      <c r="BB522" s="61"/>
      <c r="BC522" s="16"/>
      <c r="BD522" s="69"/>
      <c r="BE522" s="165"/>
      <c r="BF522" s="61"/>
      <c r="BG522" s="16"/>
      <c r="BH522" s="61"/>
      <c r="BI522" s="16"/>
      <c r="BJ522" s="59"/>
      <c r="BK522" s="47"/>
    </row>
    <row r="523" spans="1:63" x14ac:dyDescent="0.3">
      <c r="B523" s="32" t="s">
        <v>82</v>
      </c>
      <c r="C523" s="9" t="s">
        <v>81</v>
      </c>
      <c r="D523" s="21"/>
      <c r="E523" s="24"/>
      <c r="F523" s="106"/>
      <c r="G523" s="298"/>
      <c r="H523" s="72"/>
      <c r="I523" s="72"/>
      <c r="J523" s="291">
        <f t="shared" si="39"/>
        <v>0</v>
      </c>
      <c r="K523" s="292">
        <f t="shared" si="40"/>
        <v>0.6777777777777777</v>
      </c>
      <c r="L523" s="144"/>
      <c r="M523" s="390"/>
      <c r="N523" s="72"/>
      <c r="O523" s="178"/>
      <c r="P523" s="72"/>
      <c r="Q523" s="178"/>
      <c r="R523" s="72"/>
      <c r="S523" s="178"/>
      <c r="T523" s="88"/>
      <c r="U523" s="192"/>
      <c r="V523" s="72"/>
      <c r="W523" s="178"/>
      <c r="X523" s="72"/>
      <c r="Y523" s="178"/>
      <c r="Z523" s="72"/>
      <c r="AA523" s="178"/>
      <c r="AB523" s="84"/>
      <c r="AC523" s="176"/>
      <c r="AD523" s="71"/>
      <c r="AE523" s="179"/>
      <c r="AF523" s="71"/>
      <c r="AG523" s="179"/>
      <c r="AH523" s="71"/>
      <c r="AI523" s="179"/>
      <c r="AJ523" s="82"/>
      <c r="AK523" s="266"/>
      <c r="AL523" s="267"/>
      <c r="AM523" s="268"/>
      <c r="AN523" s="267"/>
      <c r="AO523" s="268"/>
      <c r="AP523" s="267"/>
      <c r="AQ523" s="268"/>
      <c r="AR523" s="270"/>
      <c r="AS523" s="379"/>
      <c r="AT523" s="118"/>
      <c r="AU523" s="154"/>
      <c r="AV523" s="118"/>
      <c r="AW523" s="155"/>
      <c r="AX523" s="120"/>
      <c r="AY523" s="124"/>
      <c r="AZ523" s="118"/>
      <c r="BA523" s="119"/>
      <c r="BB523" s="118"/>
      <c r="BC523" s="119">
        <v>1.748726851851852E-2</v>
      </c>
      <c r="BD523" s="121">
        <v>1.5794480451599417</v>
      </c>
      <c r="BE523" s="117">
        <v>5.6423611111111112E-2</v>
      </c>
      <c r="BF523" s="118">
        <v>1.3225718936516551</v>
      </c>
      <c r="BG523" s="119"/>
      <c r="BH523" s="118"/>
      <c r="BI523" s="119">
        <v>1.6329475308641973E-2</v>
      </c>
      <c r="BJ523" s="120">
        <v>1.5209314024938012</v>
      </c>
      <c r="BK523" s="83"/>
    </row>
    <row r="524" spans="1:63" x14ac:dyDescent="0.3">
      <c r="B524" s="32" t="s">
        <v>84</v>
      </c>
      <c r="C524" s="9" t="s">
        <v>83</v>
      </c>
      <c r="D524" s="21">
        <v>1980</v>
      </c>
      <c r="E524" s="24" t="s">
        <v>704</v>
      </c>
      <c r="F524" s="106"/>
      <c r="G524" s="298"/>
      <c r="H524" s="72"/>
      <c r="I524" s="72"/>
      <c r="J524" s="291">
        <f t="shared" si="39"/>
        <v>0</v>
      </c>
      <c r="K524" s="292">
        <f t="shared" si="40"/>
        <v>0.6777777777777777</v>
      </c>
      <c r="L524" s="144"/>
      <c r="M524" s="390"/>
      <c r="N524" s="72"/>
      <c r="O524" s="178"/>
      <c r="P524" s="72"/>
      <c r="Q524" s="178"/>
      <c r="R524" s="72"/>
      <c r="S524" s="178"/>
      <c r="T524" s="88"/>
      <c r="U524" s="192"/>
      <c r="V524" s="72"/>
      <c r="W524" s="178"/>
      <c r="X524" s="72"/>
      <c r="Y524" s="178"/>
      <c r="Z524" s="72"/>
      <c r="AA524" s="178"/>
      <c r="AB524" s="84"/>
      <c r="AC524" s="176"/>
      <c r="AD524" s="71"/>
      <c r="AE524" s="179"/>
      <c r="AF524" s="71"/>
      <c r="AG524" s="179"/>
      <c r="AH524" s="71"/>
      <c r="AI524" s="179"/>
      <c r="AJ524" s="82"/>
      <c r="AK524" s="266"/>
      <c r="AL524" s="267"/>
      <c r="AM524" s="268"/>
      <c r="AN524" s="267"/>
      <c r="AO524" s="268"/>
      <c r="AP524" s="267"/>
      <c r="AQ524" s="268"/>
      <c r="AR524" s="270"/>
      <c r="AS524" s="379">
        <v>6.3622685185185185E-2</v>
      </c>
      <c r="AT524" s="118">
        <v>1.5282179594106198</v>
      </c>
      <c r="AU524" s="154"/>
      <c r="AV524" s="118"/>
      <c r="AW524" s="155"/>
      <c r="AX524" s="120"/>
      <c r="AY524" s="124"/>
      <c r="AZ524" s="118"/>
      <c r="BA524" s="119"/>
      <c r="BB524" s="118"/>
      <c r="BC524" s="119"/>
      <c r="BD524" s="121"/>
      <c r="BE524" s="117"/>
      <c r="BF524" s="118"/>
      <c r="BG524" s="119"/>
      <c r="BH524" s="118"/>
      <c r="BI524" s="119"/>
      <c r="BJ524" s="120"/>
      <c r="BK524" s="83"/>
    </row>
    <row r="525" spans="1:63" x14ac:dyDescent="0.3">
      <c r="B525" s="139" t="s">
        <v>908</v>
      </c>
      <c r="C525" s="12" t="s">
        <v>1020</v>
      </c>
      <c r="D525" s="21"/>
      <c r="E525" s="12" t="s">
        <v>1135</v>
      </c>
      <c r="F525" s="106"/>
      <c r="G525" s="298"/>
      <c r="H525" s="54"/>
      <c r="I525" s="54"/>
      <c r="J525" s="291">
        <f t="shared" si="39"/>
        <v>0</v>
      </c>
      <c r="K525" s="292">
        <f t="shared" si="40"/>
        <v>0.6777777777777777</v>
      </c>
      <c r="L525" s="50"/>
      <c r="M525" s="390"/>
      <c r="N525" s="72"/>
      <c r="O525" s="178"/>
      <c r="P525" s="72"/>
      <c r="Q525" s="178"/>
      <c r="R525" s="72"/>
      <c r="S525" s="178"/>
      <c r="T525" s="88"/>
      <c r="U525" s="191"/>
      <c r="V525" s="54"/>
      <c r="W525" s="179"/>
      <c r="X525" s="54"/>
      <c r="Y525" s="179"/>
      <c r="Z525" s="54"/>
      <c r="AA525" s="179"/>
      <c r="AB525" s="56"/>
      <c r="AC525" s="176"/>
      <c r="AD525" s="54"/>
      <c r="AE525" s="179"/>
      <c r="AF525" s="54"/>
      <c r="AG525" s="179"/>
      <c r="AH525" s="54"/>
      <c r="AI525" s="179"/>
      <c r="AJ525" s="67"/>
      <c r="AK525" s="266"/>
      <c r="AL525" s="267"/>
      <c r="AM525" s="268"/>
      <c r="AN525" s="267"/>
      <c r="AO525" s="268"/>
      <c r="AP525" s="267"/>
      <c r="AQ525" s="268"/>
      <c r="AR525" s="270"/>
      <c r="AS525" s="380"/>
      <c r="AT525" s="61"/>
      <c r="AU525" s="45"/>
      <c r="AV525" s="61"/>
      <c r="AW525" s="46"/>
      <c r="AX525" s="59"/>
      <c r="AY525" s="166"/>
      <c r="AZ525" s="61"/>
      <c r="BA525" s="16"/>
      <c r="BB525" s="61"/>
      <c r="BC525" s="16"/>
      <c r="BD525" s="69"/>
      <c r="BE525" s="165"/>
      <c r="BF525" s="61"/>
      <c r="BG525" s="16"/>
      <c r="BH525" s="61"/>
      <c r="BI525" s="16"/>
      <c r="BJ525" s="59"/>
      <c r="BK525" s="47"/>
    </row>
    <row r="526" spans="1:63" x14ac:dyDescent="0.3">
      <c r="B526" s="258" t="s">
        <v>598</v>
      </c>
      <c r="C526" s="17" t="s">
        <v>597</v>
      </c>
      <c r="D526" s="21"/>
      <c r="E526" s="12"/>
      <c r="F526" s="106"/>
      <c r="G526" s="298"/>
      <c r="H526" s="54"/>
      <c r="I526" s="54"/>
      <c r="J526" s="291">
        <f t="shared" si="39"/>
        <v>0</v>
      </c>
      <c r="K526" s="292">
        <f t="shared" si="40"/>
        <v>0.6777777777777777</v>
      </c>
      <c r="L526" s="50"/>
      <c r="M526" s="390"/>
      <c r="N526" s="72"/>
      <c r="O526" s="178"/>
      <c r="P526" s="72"/>
      <c r="Q526" s="178"/>
      <c r="R526" s="72"/>
      <c r="S526" s="178"/>
      <c r="T526" s="88"/>
      <c r="U526" s="191"/>
      <c r="V526" s="54"/>
      <c r="W526" s="179"/>
      <c r="X526" s="54"/>
      <c r="Y526" s="179"/>
      <c r="Z526" s="54"/>
      <c r="AA526" s="179"/>
      <c r="AB526" s="56"/>
      <c r="AC526" s="176"/>
      <c r="AD526" s="54"/>
      <c r="AE526" s="179"/>
      <c r="AF526" s="54"/>
      <c r="AG526" s="179"/>
      <c r="AH526" s="54"/>
      <c r="AI526" s="179"/>
      <c r="AJ526" s="67"/>
      <c r="AK526" s="266"/>
      <c r="AL526" s="267"/>
      <c r="AM526" s="268"/>
      <c r="AN526" s="267"/>
      <c r="AO526" s="268"/>
      <c r="AP526" s="267"/>
      <c r="AQ526" s="268"/>
      <c r="AR526" s="270"/>
      <c r="AS526" s="380"/>
      <c r="AT526" s="61"/>
      <c r="AU526" s="45"/>
      <c r="AV526" s="61"/>
      <c r="AW526" s="46"/>
      <c r="AX526" s="59"/>
      <c r="AY526" s="166"/>
      <c r="AZ526" s="61"/>
      <c r="BA526" s="16"/>
      <c r="BB526" s="61"/>
      <c r="BC526" s="16"/>
      <c r="BD526" s="69"/>
      <c r="BE526" s="165"/>
      <c r="BF526" s="61"/>
      <c r="BG526" s="16"/>
      <c r="BH526" s="61"/>
      <c r="BI526" s="16"/>
      <c r="BJ526" s="59"/>
      <c r="BK526" s="47"/>
    </row>
    <row r="527" spans="1:63" x14ac:dyDescent="0.3">
      <c r="A527" s="22"/>
      <c r="B527" s="42" t="s">
        <v>914</v>
      </c>
      <c r="C527" s="38" t="s">
        <v>1026</v>
      </c>
      <c r="D527" s="21"/>
      <c r="E527" s="12" t="s">
        <v>1137</v>
      </c>
      <c r="F527" s="106"/>
      <c r="G527" s="298"/>
      <c r="H527" s="72"/>
      <c r="I527" s="72"/>
      <c r="J527" s="291">
        <f t="shared" si="39"/>
        <v>0</v>
      </c>
      <c r="K527" s="292">
        <f t="shared" si="40"/>
        <v>0.6777777777777777</v>
      </c>
      <c r="L527" s="144"/>
      <c r="M527" s="390"/>
      <c r="N527" s="72"/>
      <c r="O527" s="178"/>
      <c r="P527" s="72"/>
      <c r="Q527" s="178"/>
      <c r="R527" s="72"/>
      <c r="S527" s="178"/>
      <c r="T527" s="88"/>
      <c r="U527" s="192"/>
      <c r="V527" s="72"/>
      <c r="W527" s="178"/>
      <c r="X527" s="72"/>
      <c r="Y527" s="178"/>
      <c r="Z527" s="72"/>
      <c r="AA527" s="178"/>
      <c r="AB527" s="84"/>
      <c r="AC527" s="176"/>
      <c r="AD527" s="71"/>
      <c r="AE527" s="179"/>
      <c r="AF527" s="71"/>
      <c r="AG527" s="179"/>
      <c r="AH527" s="71"/>
      <c r="AI527" s="179"/>
      <c r="AJ527" s="82"/>
      <c r="AK527" s="266"/>
      <c r="AL527" s="267"/>
      <c r="AM527" s="268">
        <v>5.3159722222222205E-2</v>
      </c>
      <c r="AN527" s="267">
        <v>1.2426948051948072</v>
      </c>
      <c r="AO527" s="268"/>
      <c r="AP527" s="267"/>
      <c r="AQ527" s="268"/>
      <c r="AR527" s="270"/>
      <c r="AS527" s="379"/>
      <c r="AT527" s="118"/>
      <c r="AU527" s="154"/>
      <c r="AV527" s="118"/>
      <c r="AW527" s="155"/>
      <c r="AX527" s="120"/>
      <c r="AY527" s="124"/>
      <c r="AZ527" s="118"/>
      <c r="BA527" s="119"/>
      <c r="BB527" s="118"/>
      <c r="BC527" s="119"/>
      <c r="BD527" s="121"/>
      <c r="BE527" s="117"/>
      <c r="BF527" s="118"/>
      <c r="BG527" s="119"/>
      <c r="BH527" s="118"/>
      <c r="BI527" s="119"/>
      <c r="BJ527" s="120"/>
      <c r="BK527" s="83"/>
    </row>
    <row r="528" spans="1:63" x14ac:dyDescent="0.3">
      <c r="B528" s="139" t="s">
        <v>955</v>
      </c>
      <c r="C528" s="12" t="s">
        <v>1066</v>
      </c>
      <c r="D528" s="21"/>
      <c r="E528" s="12" t="s">
        <v>1156</v>
      </c>
      <c r="F528" s="106"/>
      <c r="G528" s="298"/>
      <c r="H528" s="54"/>
      <c r="I528" s="54"/>
      <c r="J528" s="291">
        <f t="shared" si="39"/>
        <v>0</v>
      </c>
      <c r="K528" s="292">
        <f t="shared" si="40"/>
        <v>0.6777777777777777</v>
      </c>
      <c r="L528" s="50"/>
      <c r="M528" s="390"/>
      <c r="N528" s="72"/>
      <c r="O528" s="178"/>
      <c r="P528" s="72"/>
      <c r="Q528" s="178"/>
      <c r="R528" s="72"/>
      <c r="S528" s="178"/>
      <c r="T528" s="88"/>
      <c r="U528" s="191"/>
      <c r="V528" s="54"/>
      <c r="W528" s="179"/>
      <c r="X528" s="54"/>
      <c r="Y528" s="179"/>
      <c r="Z528" s="54"/>
      <c r="AA528" s="179"/>
      <c r="AB528" s="56"/>
      <c r="AC528" s="176"/>
      <c r="AD528" s="54"/>
      <c r="AE528" s="179"/>
      <c r="AF528" s="54"/>
      <c r="AG528" s="179"/>
      <c r="AH528" s="54"/>
      <c r="AI528" s="179"/>
      <c r="AJ528" s="67"/>
      <c r="AK528" s="266"/>
      <c r="AL528" s="267"/>
      <c r="AM528" s="268"/>
      <c r="AN528" s="267"/>
      <c r="AO528" s="268"/>
      <c r="AP528" s="267"/>
      <c r="AQ528" s="268"/>
      <c r="AR528" s="270"/>
      <c r="AS528" s="380"/>
      <c r="AT528" s="61"/>
      <c r="AU528" s="45"/>
      <c r="AV528" s="61"/>
      <c r="AW528" s="46"/>
      <c r="AX528" s="59"/>
      <c r="AY528" s="166"/>
      <c r="AZ528" s="61"/>
      <c r="BA528" s="16"/>
      <c r="BB528" s="61"/>
      <c r="BC528" s="16"/>
      <c r="BD528" s="69"/>
      <c r="BE528" s="165"/>
      <c r="BF528" s="61"/>
      <c r="BG528" s="16"/>
      <c r="BH528" s="61"/>
      <c r="BI528" s="16"/>
      <c r="BJ528" s="59"/>
      <c r="BK528" s="47"/>
    </row>
    <row r="529" spans="2:63" x14ac:dyDescent="0.3">
      <c r="B529" s="32" t="s">
        <v>90</v>
      </c>
      <c r="C529" s="9" t="s">
        <v>89</v>
      </c>
      <c r="D529" s="21"/>
      <c r="E529" s="24"/>
      <c r="F529" s="106"/>
      <c r="G529" s="300"/>
      <c r="H529" s="72"/>
      <c r="I529" s="72"/>
      <c r="J529" s="291">
        <f t="shared" si="39"/>
        <v>0</v>
      </c>
      <c r="K529" s="292">
        <f t="shared" si="40"/>
        <v>0.6777777777777777</v>
      </c>
      <c r="L529" s="144"/>
      <c r="M529" s="390"/>
      <c r="N529" s="72"/>
      <c r="O529" s="178"/>
      <c r="P529" s="72"/>
      <c r="Q529" s="178"/>
      <c r="R529" s="72"/>
      <c r="S529" s="178"/>
      <c r="T529" s="88"/>
      <c r="U529" s="192"/>
      <c r="V529" s="72"/>
      <c r="W529" s="178"/>
      <c r="X529" s="72"/>
      <c r="Y529" s="178"/>
      <c r="Z529" s="72"/>
      <c r="AA529" s="178"/>
      <c r="AB529" s="84"/>
      <c r="AC529" s="176"/>
      <c r="AD529" s="71"/>
      <c r="AE529" s="179"/>
      <c r="AF529" s="71"/>
      <c r="AG529" s="179"/>
      <c r="AH529" s="71"/>
      <c r="AI529" s="179"/>
      <c r="AJ529" s="82"/>
      <c r="AK529" s="266"/>
      <c r="AL529" s="267"/>
      <c r="AM529" s="268"/>
      <c r="AN529" s="267"/>
      <c r="AO529" s="268"/>
      <c r="AP529" s="267"/>
      <c r="AQ529" s="268"/>
      <c r="AR529" s="270"/>
      <c r="AS529" s="379"/>
      <c r="AT529" s="118"/>
      <c r="AU529" s="154"/>
      <c r="AV529" s="118"/>
      <c r="AW529" s="155">
        <v>1.478587962962963E-2</v>
      </c>
      <c r="AX529" s="120">
        <v>1.3341572094966232</v>
      </c>
      <c r="AY529" s="124"/>
      <c r="AZ529" s="118"/>
      <c r="BA529" s="119"/>
      <c r="BB529" s="118"/>
      <c r="BC529" s="119"/>
      <c r="BD529" s="121"/>
      <c r="BE529" s="117"/>
      <c r="BF529" s="118"/>
      <c r="BG529" s="119"/>
      <c r="BH529" s="118"/>
      <c r="BI529" s="119"/>
      <c r="BJ529" s="120"/>
      <c r="BK529" s="83"/>
    </row>
    <row r="530" spans="2:63" x14ac:dyDescent="0.3">
      <c r="B530" s="32" t="s">
        <v>92</v>
      </c>
      <c r="C530" s="9" t="s">
        <v>91</v>
      </c>
      <c r="D530" s="21">
        <v>1987</v>
      </c>
      <c r="E530" s="24" t="s">
        <v>699</v>
      </c>
      <c r="F530" s="106"/>
      <c r="G530" s="298"/>
      <c r="H530" s="72"/>
      <c r="I530" s="72"/>
      <c r="J530" s="291">
        <f t="shared" si="39"/>
        <v>0</v>
      </c>
      <c r="K530" s="292">
        <f t="shared" si="40"/>
        <v>0.6777777777777777</v>
      </c>
      <c r="L530" s="144"/>
      <c r="M530" s="390"/>
      <c r="N530" s="72"/>
      <c r="O530" s="178"/>
      <c r="P530" s="72"/>
      <c r="Q530" s="178"/>
      <c r="R530" s="72"/>
      <c r="S530" s="178"/>
      <c r="T530" s="88"/>
      <c r="U530" s="192"/>
      <c r="V530" s="72"/>
      <c r="W530" s="178"/>
      <c r="X530" s="72"/>
      <c r="Y530" s="178"/>
      <c r="Z530" s="72"/>
      <c r="AA530" s="178"/>
      <c r="AB530" s="84"/>
      <c r="AC530" s="176"/>
      <c r="AD530" s="71"/>
      <c r="AE530" s="179"/>
      <c r="AF530" s="71"/>
      <c r="AG530" s="179"/>
      <c r="AH530" s="71"/>
      <c r="AI530" s="179"/>
      <c r="AJ530" s="82"/>
      <c r="AK530" s="266"/>
      <c r="AL530" s="267"/>
      <c r="AM530" s="268"/>
      <c r="AN530" s="267"/>
      <c r="AO530" s="268"/>
      <c r="AP530" s="267"/>
      <c r="AQ530" s="268"/>
      <c r="AR530" s="270"/>
      <c r="AS530" s="379"/>
      <c r="AT530" s="118"/>
      <c r="AU530" s="154">
        <v>7.6365740740740748E-2</v>
      </c>
      <c r="AV530" s="118">
        <v>1.7431968295904889</v>
      </c>
      <c r="AW530" s="155"/>
      <c r="AX530" s="120"/>
      <c r="AY530" s="124"/>
      <c r="AZ530" s="118"/>
      <c r="BA530" s="119"/>
      <c r="BB530" s="118"/>
      <c r="BC530" s="119"/>
      <c r="BD530" s="121"/>
      <c r="BE530" s="117"/>
      <c r="BF530" s="118"/>
      <c r="BG530" s="119"/>
      <c r="BH530" s="118"/>
      <c r="BI530" s="119"/>
      <c r="BJ530" s="120"/>
      <c r="BK530" s="83"/>
    </row>
    <row r="531" spans="2:63" x14ac:dyDescent="0.3">
      <c r="B531" s="32" t="s">
        <v>94</v>
      </c>
      <c r="C531" s="9" t="s">
        <v>93</v>
      </c>
      <c r="D531" s="21"/>
      <c r="E531" s="24"/>
      <c r="F531" s="106"/>
      <c r="G531" s="298"/>
      <c r="H531" s="72"/>
      <c r="I531" s="72"/>
      <c r="J531" s="291">
        <f t="shared" si="39"/>
        <v>0</v>
      </c>
      <c r="K531" s="292">
        <f t="shared" si="40"/>
        <v>0.6777777777777777</v>
      </c>
      <c r="L531" s="144"/>
      <c r="M531" s="390"/>
      <c r="N531" s="72"/>
      <c r="O531" s="178"/>
      <c r="P531" s="72"/>
      <c r="Q531" s="178"/>
      <c r="R531" s="72"/>
      <c r="S531" s="178"/>
      <c r="T531" s="88"/>
      <c r="U531" s="192"/>
      <c r="V531" s="72"/>
      <c r="W531" s="178"/>
      <c r="X531" s="72"/>
      <c r="Y531" s="178"/>
      <c r="Z531" s="72"/>
      <c r="AA531" s="178"/>
      <c r="AB531" s="84"/>
      <c r="AC531" s="176"/>
      <c r="AD531" s="71"/>
      <c r="AE531" s="179"/>
      <c r="AF531" s="71"/>
      <c r="AG531" s="179"/>
      <c r="AH531" s="71"/>
      <c r="AI531" s="179"/>
      <c r="AJ531" s="82"/>
      <c r="AK531" s="266"/>
      <c r="AL531" s="267"/>
      <c r="AM531" s="268"/>
      <c r="AN531" s="267"/>
      <c r="AO531" s="268"/>
      <c r="AP531" s="267"/>
      <c r="AQ531" s="268"/>
      <c r="AR531" s="270"/>
      <c r="AS531" s="379"/>
      <c r="AT531" s="118"/>
      <c r="AU531" s="154"/>
      <c r="AV531" s="118"/>
      <c r="AW531" s="155"/>
      <c r="AX531" s="120"/>
      <c r="AY531" s="124"/>
      <c r="AZ531" s="118"/>
      <c r="BA531" s="119"/>
      <c r="BB531" s="118"/>
      <c r="BC531" s="119">
        <v>1.6892746913580243E-2</v>
      </c>
      <c r="BD531" s="121">
        <v>1.5257509234092965</v>
      </c>
      <c r="BE531" s="117"/>
      <c r="BF531" s="118"/>
      <c r="BG531" s="119"/>
      <c r="BH531" s="118"/>
      <c r="BI531" s="119">
        <v>1.6839506172839507E-2</v>
      </c>
      <c r="BJ531" s="120">
        <v>1.5684358043767295</v>
      </c>
      <c r="BK531" s="83"/>
    </row>
    <row r="532" spans="2:63" x14ac:dyDescent="0.3">
      <c r="B532" s="32" t="s">
        <v>96</v>
      </c>
      <c r="C532" s="9" t="s">
        <v>95</v>
      </c>
      <c r="D532" s="21"/>
      <c r="E532" s="24"/>
      <c r="F532" s="106"/>
      <c r="G532" s="298"/>
      <c r="H532" s="72"/>
      <c r="I532" s="72"/>
      <c r="J532" s="291">
        <f t="shared" si="39"/>
        <v>0</v>
      </c>
      <c r="K532" s="292">
        <f t="shared" si="40"/>
        <v>0.6777777777777777</v>
      </c>
      <c r="L532" s="144"/>
      <c r="M532" s="390"/>
      <c r="N532" s="72"/>
      <c r="O532" s="178"/>
      <c r="P532" s="72"/>
      <c r="Q532" s="178"/>
      <c r="R532" s="72"/>
      <c r="S532" s="178"/>
      <c r="T532" s="88"/>
      <c r="U532" s="192"/>
      <c r="V532" s="72"/>
      <c r="W532" s="178"/>
      <c r="X532" s="72"/>
      <c r="Y532" s="178"/>
      <c r="Z532" s="72"/>
      <c r="AA532" s="178"/>
      <c r="AB532" s="84"/>
      <c r="AC532" s="176"/>
      <c r="AD532" s="71"/>
      <c r="AE532" s="179"/>
      <c r="AF532" s="71"/>
      <c r="AG532" s="179"/>
      <c r="AH532" s="71"/>
      <c r="AI532" s="179"/>
      <c r="AJ532" s="82"/>
      <c r="AK532" s="266"/>
      <c r="AL532" s="267"/>
      <c r="AM532" s="268"/>
      <c r="AN532" s="267"/>
      <c r="AO532" s="268"/>
      <c r="AP532" s="267"/>
      <c r="AQ532" s="268"/>
      <c r="AR532" s="270"/>
      <c r="AS532" s="379"/>
      <c r="AT532" s="118"/>
      <c r="AU532" s="154"/>
      <c r="AV532" s="118"/>
      <c r="AW532" s="155"/>
      <c r="AX532" s="120"/>
      <c r="AY532" s="124">
        <v>5.8692129629629629E-2</v>
      </c>
      <c r="AZ532" s="118">
        <v>1.3540720961281709</v>
      </c>
      <c r="BA532" s="119"/>
      <c r="BB532" s="118"/>
      <c r="BC532" s="119"/>
      <c r="BD532" s="121"/>
      <c r="BE532" s="117"/>
      <c r="BF532" s="118"/>
      <c r="BG532" s="119"/>
      <c r="BH532" s="118"/>
      <c r="BI532" s="119"/>
      <c r="BJ532" s="120"/>
      <c r="BK532" s="83"/>
    </row>
    <row r="533" spans="2:63" x14ac:dyDescent="0.3">
      <c r="B533" s="139" t="s">
        <v>883</v>
      </c>
      <c r="C533" s="12" t="s">
        <v>996</v>
      </c>
      <c r="D533" s="21"/>
      <c r="E533" s="12" t="s">
        <v>1120</v>
      </c>
      <c r="F533" s="106"/>
      <c r="G533" s="298"/>
      <c r="H533" s="54"/>
      <c r="I533" s="54"/>
      <c r="J533" s="291">
        <f t="shared" si="39"/>
        <v>0</v>
      </c>
      <c r="K533" s="292">
        <f t="shared" si="40"/>
        <v>0.6777777777777777</v>
      </c>
      <c r="L533" s="50"/>
      <c r="M533" s="390"/>
      <c r="N533" s="72"/>
      <c r="O533" s="178"/>
      <c r="P533" s="72"/>
      <c r="Q533" s="178"/>
      <c r="R533" s="72"/>
      <c r="S533" s="178"/>
      <c r="T533" s="88"/>
      <c r="U533" s="191"/>
      <c r="V533" s="54"/>
      <c r="W533" s="179"/>
      <c r="X533" s="54"/>
      <c r="Y533" s="179"/>
      <c r="Z533" s="54"/>
      <c r="AA533" s="179"/>
      <c r="AB533" s="56"/>
      <c r="AC533" s="176"/>
      <c r="AD533" s="54"/>
      <c r="AE533" s="179"/>
      <c r="AF533" s="54"/>
      <c r="AG533" s="179"/>
      <c r="AH533" s="54"/>
      <c r="AI533" s="179"/>
      <c r="AJ533" s="67"/>
      <c r="AK533" s="266"/>
      <c r="AL533" s="267"/>
      <c r="AM533" s="268"/>
      <c r="AN533" s="267"/>
      <c r="AO533" s="268"/>
      <c r="AP533" s="267"/>
      <c r="AQ533" s="268"/>
      <c r="AR533" s="270"/>
      <c r="AS533" s="380"/>
      <c r="AT533" s="61"/>
      <c r="AU533" s="45"/>
      <c r="AV533" s="61"/>
      <c r="AW533" s="46"/>
      <c r="AX533" s="59"/>
      <c r="AY533" s="166"/>
      <c r="AZ533" s="61"/>
      <c r="BA533" s="16"/>
      <c r="BB533" s="61"/>
      <c r="BC533" s="16"/>
      <c r="BD533" s="69"/>
      <c r="BE533" s="165"/>
      <c r="BF533" s="61"/>
      <c r="BG533" s="16"/>
      <c r="BH533" s="61"/>
      <c r="BI533" s="16"/>
      <c r="BJ533" s="59"/>
      <c r="BK533" s="47"/>
    </row>
    <row r="534" spans="2:63" x14ac:dyDescent="0.3">
      <c r="B534" s="32" t="s">
        <v>100</v>
      </c>
      <c r="C534" s="9" t="s">
        <v>99</v>
      </c>
      <c r="D534" s="21"/>
      <c r="E534" s="24"/>
      <c r="F534" s="106"/>
      <c r="G534" s="298"/>
      <c r="H534" s="72"/>
      <c r="I534" s="72"/>
      <c r="J534" s="291">
        <f t="shared" si="39"/>
        <v>0</v>
      </c>
      <c r="K534" s="292">
        <f t="shared" si="40"/>
        <v>0.6777777777777777</v>
      </c>
      <c r="L534" s="144"/>
      <c r="M534" s="390"/>
      <c r="N534" s="72"/>
      <c r="O534" s="178"/>
      <c r="P534" s="72"/>
      <c r="Q534" s="178"/>
      <c r="R534" s="72"/>
      <c r="S534" s="178"/>
      <c r="T534" s="88"/>
      <c r="U534" s="192"/>
      <c r="V534" s="72"/>
      <c r="W534" s="178"/>
      <c r="X534" s="72"/>
      <c r="Y534" s="178"/>
      <c r="Z534" s="72"/>
      <c r="AA534" s="178"/>
      <c r="AB534" s="84"/>
      <c r="AC534" s="176"/>
      <c r="AD534" s="71"/>
      <c r="AE534" s="179"/>
      <c r="AF534" s="71"/>
      <c r="AG534" s="179"/>
      <c r="AH534" s="71"/>
      <c r="AI534" s="179"/>
      <c r="AJ534" s="82"/>
      <c r="AK534" s="266"/>
      <c r="AL534" s="267"/>
      <c r="AM534" s="268"/>
      <c r="AN534" s="267"/>
      <c r="AO534" s="268"/>
      <c r="AP534" s="267"/>
      <c r="AQ534" s="268"/>
      <c r="AR534" s="270"/>
      <c r="AS534" s="379"/>
      <c r="AT534" s="118"/>
      <c r="AU534" s="154"/>
      <c r="AV534" s="118"/>
      <c r="AW534" s="155">
        <v>1.5316358024691357E-2</v>
      </c>
      <c r="AX534" s="120">
        <v>1.3820232541948059</v>
      </c>
      <c r="AY534" s="124"/>
      <c r="AZ534" s="118"/>
      <c r="BA534" s="119"/>
      <c r="BB534" s="118"/>
      <c r="BC534" s="119"/>
      <c r="BD534" s="121"/>
      <c r="BE534" s="117"/>
      <c r="BF534" s="118"/>
      <c r="BG534" s="119"/>
      <c r="BH534" s="118"/>
      <c r="BI534" s="119"/>
      <c r="BJ534" s="120"/>
      <c r="BK534" s="83"/>
    </row>
    <row r="535" spans="2:63" x14ac:dyDescent="0.3">
      <c r="B535" s="258" t="s">
        <v>600</v>
      </c>
      <c r="C535" s="17" t="s">
        <v>599</v>
      </c>
      <c r="D535" s="21"/>
      <c r="E535" s="12"/>
      <c r="F535" s="106"/>
      <c r="G535" s="298"/>
      <c r="H535" s="54"/>
      <c r="I535" s="54"/>
      <c r="J535" s="291">
        <f t="shared" si="39"/>
        <v>0</v>
      </c>
      <c r="K535" s="292">
        <f t="shared" si="40"/>
        <v>0.6777777777777777</v>
      </c>
      <c r="L535" s="50"/>
      <c r="M535" s="390"/>
      <c r="N535" s="72"/>
      <c r="O535" s="178"/>
      <c r="P535" s="72"/>
      <c r="Q535" s="178"/>
      <c r="R535" s="72"/>
      <c r="S535" s="178"/>
      <c r="T535" s="88"/>
      <c r="U535" s="191"/>
      <c r="V535" s="54"/>
      <c r="W535" s="179"/>
      <c r="X535" s="54"/>
      <c r="Y535" s="179"/>
      <c r="Z535" s="54"/>
      <c r="AA535" s="179"/>
      <c r="AB535" s="56"/>
      <c r="AC535" s="176"/>
      <c r="AD535" s="54"/>
      <c r="AE535" s="179"/>
      <c r="AF535" s="54"/>
      <c r="AG535" s="179"/>
      <c r="AH535" s="54"/>
      <c r="AI535" s="179"/>
      <c r="AJ535" s="67"/>
      <c r="AK535" s="266"/>
      <c r="AL535" s="267"/>
      <c r="AM535" s="268"/>
      <c r="AN535" s="267"/>
      <c r="AO535" s="268"/>
      <c r="AP535" s="267"/>
      <c r="AQ535" s="268"/>
      <c r="AR535" s="270"/>
      <c r="AS535" s="380"/>
      <c r="AT535" s="61"/>
      <c r="AU535" s="45"/>
      <c r="AV535" s="61"/>
      <c r="AW535" s="46"/>
      <c r="AX535" s="59"/>
      <c r="AY535" s="166"/>
      <c r="AZ535" s="61"/>
      <c r="BA535" s="16"/>
      <c r="BB535" s="61"/>
      <c r="BC535" s="16"/>
      <c r="BD535" s="69"/>
      <c r="BE535" s="165"/>
      <c r="BF535" s="61"/>
      <c r="BG535" s="16"/>
      <c r="BH535" s="61"/>
      <c r="BI535" s="16"/>
      <c r="BJ535" s="59"/>
      <c r="BK535" s="47"/>
    </row>
    <row r="536" spans="2:63" x14ac:dyDescent="0.3">
      <c r="B536" s="32" t="s">
        <v>102</v>
      </c>
      <c r="C536" s="9" t="s">
        <v>101</v>
      </c>
      <c r="D536" s="21">
        <v>1989</v>
      </c>
      <c r="E536" s="24" t="s">
        <v>765</v>
      </c>
      <c r="F536" s="106"/>
      <c r="G536" s="298"/>
      <c r="H536" s="72"/>
      <c r="I536" s="72"/>
      <c r="J536" s="291">
        <f t="shared" si="39"/>
        <v>0</v>
      </c>
      <c r="K536" s="292">
        <f t="shared" si="40"/>
        <v>0.6777777777777777</v>
      </c>
      <c r="L536" s="144"/>
      <c r="M536" s="390"/>
      <c r="N536" s="72"/>
      <c r="O536" s="178"/>
      <c r="P536" s="72"/>
      <c r="Q536" s="178"/>
      <c r="R536" s="72"/>
      <c r="S536" s="178"/>
      <c r="T536" s="88"/>
      <c r="U536" s="192"/>
      <c r="V536" s="72"/>
      <c r="W536" s="178"/>
      <c r="X536" s="72"/>
      <c r="Y536" s="178"/>
      <c r="Z536" s="72"/>
      <c r="AA536" s="178"/>
      <c r="AB536" s="84"/>
      <c r="AC536" s="176"/>
      <c r="AD536" s="71"/>
      <c r="AE536" s="179"/>
      <c r="AF536" s="71"/>
      <c r="AG536" s="179"/>
      <c r="AH536" s="71"/>
      <c r="AI536" s="179"/>
      <c r="AJ536" s="82"/>
      <c r="AK536" s="266"/>
      <c r="AL536" s="267"/>
      <c r="AM536" s="268"/>
      <c r="AN536" s="267"/>
      <c r="AO536" s="268"/>
      <c r="AP536" s="267"/>
      <c r="AQ536" s="268"/>
      <c r="AR536" s="270"/>
      <c r="AS536" s="379"/>
      <c r="AT536" s="118"/>
      <c r="AU536" s="154">
        <v>5.9085648148148151E-2</v>
      </c>
      <c r="AV536" s="118">
        <v>1.3487450462351387</v>
      </c>
      <c r="AW536" s="155"/>
      <c r="AX536" s="120"/>
      <c r="AY536" s="124"/>
      <c r="AZ536" s="118"/>
      <c r="BA536" s="119"/>
      <c r="BB536" s="118"/>
      <c r="BC536" s="119"/>
      <c r="BD536" s="121"/>
      <c r="BE536" s="117"/>
      <c r="BF536" s="118"/>
      <c r="BG536" s="119"/>
      <c r="BH536" s="118"/>
      <c r="BI536" s="119"/>
      <c r="BJ536" s="120"/>
      <c r="BK536" s="83"/>
    </row>
    <row r="537" spans="2:63" x14ac:dyDescent="0.3">
      <c r="B537" s="32" t="s">
        <v>48</v>
      </c>
      <c r="C537" s="162" t="s">
        <v>1956</v>
      </c>
      <c r="D537" s="21">
        <v>1991</v>
      </c>
      <c r="E537" s="12" t="s">
        <v>2019</v>
      </c>
      <c r="F537" s="106"/>
      <c r="G537" s="299"/>
      <c r="H537" s="54"/>
      <c r="I537" s="16"/>
      <c r="J537" s="291">
        <f t="shared" si="39"/>
        <v>0</v>
      </c>
      <c r="K537" s="292">
        <f t="shared" si="40"/>
        <v>0.6777777777777777</v>
      </c>
      <c r="L537" s="50"/>
      <c r="M537" s="390"/>
      <c r="N537" s="72"/>
      <c r="O537" s="178"/>
      <c r="P537" s="72"/>
      <c r="Q537" s="178"/>
      <c r="R537" s="72"/>
      <c r="S537" s="178"/>
      <c r="T537" s="88"/>
      <c r="U537" s="387"/>
      <c r="V537" s="179"/>
      <c r="W537" s="54"/>
      <c r="X537" s="179"/>
      <c r="Y537" s="54"/>
      <c r="Z537" s="179"/>
      <c r="AA537" s="54"/>
      <c r="AB537" s="184"/>
      <c r="AC537" s="231"/>
      <c r="AD537" s="179"/>
      <c r="AE537" s="54"/>
      <c r="AF537" s="179"/>
      <c r="AG537" s="54"/>
      <c r="AH537" s="179"/>
      <c r="AI537" s="232"/>
      <c r="AJ537" s="230"/>
      <c r="AK537" s="272"/>
      <c r="AL537" s="268"/>
      <c r="AM537" s="267"/>
      <c r="AN537" s="268"/>
      <c r="AO537" s="267"/>
      <c r="AP537" s="268"/>
      <c r="AQ537" s="267"/>
      <c r="AR537" s="375"/>
      <c r="AS537" s="235"/>
      <c r="AT537" s="45"/>
      <c r="AU537" s="61"/>
      <c r="AV537" s="46"/>
      <c r="AW537" s="61"/>
      <c r="AX537" s="234"/>
      <c r="AY537" s="233"/>
      <c r="AZ537" s="16"/>
      <c r="BA537" s="61"/>
      <c r="BB537" s="16"/>
      <c r="BC537" s="61"/>
      <c r="BD537" s="242"/>
      <c r="BE537" s="235"/>
      <c r="BF537" s="16"/>
      <c r="BG537" s="61"/>
      <c r="BH537" s="16"/>
      <c r="BI537" s="61"/>
      <c r="BJ537" s="237"/>
      <c r="BK537" s="47"/>
    </row>
    <row r="538" spans="2:63" x14ac:dyDescent="0.3">
      <c r="B538" s="139" t="s">
        <v>1244</v>
      </c>
      <c r="C538" s="31" t="s">
        <v>1246</v>
      </c>
      <c r="D538" s="21">
        <v>2009</v>
      </c>
      <c r="E538" s="12"/>
      <c r="F538" s="106"/>
      <c r="G538" s="298"/>
      <c r="H538" s="54"/>
      <c r="I538" s="54"/>
      <c r="J538" s="291">
        <f t="shared" si="39"/>
        <v>0</v>
      </c>
      <c r="K538" s="292">
        <f t="shared" si="40"/>
        <v>0.6777777777777777</v>
      </c>
      <c r="L538" s="50"/>
      <c r="M538" s="390"/>
      <c r="N538" s="72"/>
      <c r="O538" s="178"/>
      <c r="P538" s="72"/>
      <c r="Q538" s="178"/>
      <c r="R538" s="72"/>
      <c r="S538" s="178"/>
      <c r="T538" s="88"/>
      <c r="U538" s="191"/>
      <c r="V538" s="54"/>
      <c r="W538" s="179"/>
      <c r="X538" s="54"/>
      <c r="Y538" s="179"/>
      <c r="Z538" s="54"/>
      <c r="AA538" s="179"/>
      <c r="AB538" s="56"/>
      <c r="AC538" s="176"/>
      <c r="AD538" s="54"/>
      <c r="AE538" s="179"/>
      <c r="AF538" s="54"/>
      <c r="AG538" s="179"/>
      <c r="AH538" s="54"/>
      <c r="AI538" s="179"/>
      <c r="AJ538" s="67"/>
      <c r="AK538" s="266"/>
      <c r="AL538" s="267"/>
      <c r="AM538" s="268"/>
      <c r="AN538" s="267"/>
      <c r="AO538" s="268"/>
      <c r="AP538" s="267"/>
      <c r="AQ538" s="268"/>
      <c r="AR538" s="270"/>
      <c r="AS538" s="380"/>
      <c r="AT538" s="61"/>
      <c r="AU538" s="45"/>
      <c r="AV538" s="61"/>
      <c r="AW538" s="46"/>
      <c r="AX538" s="59"/>
      <c r="AY538" s="166"/>
      <c r="AZ538" s="61"/>
      <c r="BA538" s="16"/>
      <c r="BB538" s="61"/>
      <c r="BC538" s="16"/>
      <c r="BD538" s="69"/>
      <c r="BE538" s="165"/>
      <c r="BF538" s="61"/>
      <c r="BG538" s="16"/>
      <c r="BH538" s="61"/>
      <c r="BI538" s="16"/>
      <c r="BJ538" s="59"/>
      <c r="BK538" s="47"/>
    </row>
    <row r="539" spans="2:63" x14ac:dyDescent="0.3">
      <c r="B539" s="32" t="s">
        <v>108</v>
      </c>
      <c r="C539" s="9" t="s">
        <v>107</v>
      </c>
      <c r="D539" s="21"/>
      <c r="E539" s="24"/>
      <c r="F539" s="106"/>
      <c r="G539" s="298"/>
      <c r="H539" s="72"/>
      <c r="I539" s="72"/>
      <c r="J539" s="291">
        <f t="shared" si="39"/>
        <v>0</v>
      </c>
      <c r="K539" s="292">
        <f t="shared" si="40"/>
        <v>0.6777777777777777</v>
      </c>
      <c r="L539" s="144"/>
      <c r="M539" s="390"/>
      <c r="N539" s="72"/>
      <c r="O539" s="178"/>
      <c r="P539" s="72"/>
      <c r="Q539" s="178"/>
      <c r="R539" s="72"/>
      <c r="S539" s="178"/>
      <c r="T539" s="88"/>
      <c r="U539" s="192"/>
      <c r="V539" s="72"/>
      <c r="W539" s="178"/>
      <c r="X539" s="72"/>
      <c r="Y539" s="178"/>
      <c r="Z539" s="72"/>
      <c r="AA539" s="178"/>
      <c r="AB539" s="84"/>
      <c r="AC539" s="176"/>
      <c r="AD539" s="71"/>
      <c r="AE539" s="179"/>
      <c r="AF539" s="71"/>
      <c r="AG539" s="179"/>
      <c r="AH539" s="71"/>
      <c r="AI539" s="179"/>
      <c r="AJ539" s="82"/>
      <c r="AK539" s="266"/>
      <c r="AL539" s="267"/>
      <c r="AM539" s="268"/>
      <c r="AN539" s="267"/>
      <c r="AO539" s="268"/>
      <c r="AP539" s="267"/>
      <c r="AQ539" s="268"/>
      <c r="AR539" s="270"/>
      <c r="AS539" s="379"/>
      <c r="AT539" s="118"/>
      <c r="AU539" s="154"/>
      <c r="AV539" s="118"/>
      <c r="AW539" s="155"/>
      <c r="AX539" s="120"/>
      <c r="AY539" s="124">
        <v>4.7060185185185184E-2</v>
      </c>
      <c r="AZ539" s="118">
        <v>1.0857142857142856</v>
      </c>
      <c r="BA539" s="119"/>
      <c r="BB539" s="118"/>
      <c r="BC539" s="119"/>
      <c r="BD539" s="121"/>
      <c r="BE539" s="117"/>
      <c r="BF539" s="118"/>
      <c r="BG539" s="119"/>
      <c r="BH539" s="118"/>
      <c r="BI539" s="119"/>
      <c r="BJ539" s="120"/>
      <c r="BK539" s="83"/>
    </row>
    <row r="540" spans="2:63" x14ac:dyDescent="0.3">
      <c r="B540" s="258" t="s">
        <v>602</v>
      </c>
      <c r="C540" s="17" t="s">
        <v>601</v>
      </c>
      <c r="D540" s="21"/>
      <c r="E540" s="12"/>
      <c r="F540" s="106"/>
      <c r="G540" s="298"/>
      <c r="H540" s="54"/>
      <c r="I540" s="54"/>
      <c r="J540" s="291">
        <f t="shared" si="39"/>
        <v>0</v>
      </c>
      <c r="K540" s="292">
        <f t="shared" si="40"/>
        <v>0.6777777777777777</v>
      </c>
      <c r="L540" s="50"/>
      <c r="M540" s="390"/>
      <c r="N540" s="72"/>
      <c r="O540" s="178"/>
      <c r="P540" s="72"/>
      <c r="Q540" s="178"/>
      <c r="R540" s="72"/>
      <c r="S540" s="178"/>
      <c r="T540" s="88"/>
      <c r="U540" s="191"/>
      <c r="V540" s="54"/>
      <c r="W540" s="179"/>
      <c r="X540" s="54"/>
      <c r="Y540" s="179"/>
      <c r="Z540" s="54"/>
      <c r="AA540" s="179"/>
      <c r="AB540" s="56"/>
      <c r="AC540" s="176"/>
      <c r="AD540" s="54"/>
      <c r="AE540" s="179"/>
      <c r="AF540" s="54"/>
      <c r="AG540" s="179"/>
      <c r="AH540" s="54"/>
      <c r="AI540" s="179"/>
      <c r="AJ540" s="67"/>
      <c r="AK540" s="266"/>
      <c r="AL540" s="267"/>
      <c r="AM540" s="268"/>
      <c r="AN540" s="267"/>
      <c r="AO540" s="268"/>
      <c r="AP540" s="267"/>
      <c r="AQ540" s="268"/>
      <c r="AR540" s="270"/>
      <c r="AS540" s="380"/>
      <c r="AT540" s="61"/>
      <c r="AU540" s="45"/>
      <c r="AV540" s="61"/>
      <c r="AW540" s="46"/>
      <c r="AX540" s="59"/>
      <c r="AY540" s="166"/>
      <c r="AZ540" s="61"/>
      <c r="BA540" s="16"/>
      <c r="BB540" s="61"/>
      <c r="BC540" s="16"/>
      <c r="BD540" s="69"/>
      <c r="BE540" s="165"/>
      <c r="BF540" s="61"/>
      <c r="BG540" s="16"/>
      <c r="BH540" s="61"/>
      <c r="BI540" s="16"/>
      <c r="BJ540" s="59"/>
      <c r="BK540" s="47"/>
    </row>
    <row r="541" spans="2:63" x14ac:dyDescent="0.3">
      <c r="B541" s="139" t="s">
        <v>957</v>
      </c>
      <c r="C541" s="12" t="s">
        <v>1068</v>
      </c>
      <c r="D541" s="21"/>
      <c r="E541" s="12" t="s">
        <v>717</v>
      </c>
      <c r="F541" s="106"/>
      <c r="G541" s="298"/>
      <c r="H541" s="54"/>
      <c r="I541" s="54"/>
      <c r="J541" s="291">
        <f t="shared" si="39"/>
        <v>0</v>
      </c>
      <c r="K541" s="292">
        <f t="shared" si="40"/>
        <v>0.6777777777777777</v>
      </c>
      <c r="L541" s="50"/>
      <c r="M541" s="390"/>
      <c r="N541" s="72"/>
      <c r="O541" s="178"/>
      <c r="P541" s="72"/>
      <c r="Q541" s="178"/>
      <c r="R541" s="72"/>
      <c r="S541" s="178"/>
      <c r="T541" s="88"/>
      <c r="U541" s="191"/>
      <c r="V541" s="54"/>
      <c r="W541" s="179"/>
      <c r="X541" s="54"/>
      <c r="Y541" s="179"/>
      <c r="Z541" s="54"/>
      <c r="AA541" s="179"/>
      <c r="AB541" s="56"/>
      <c r="AC541" s="176"/>
      <c r="AD541" s="54"/>
      <c r="AE541" s="179"/>
      <c r="AF541" s="54"/>
      <c r="AG541" s="179"/>
      <c r="AH541" s="54"/>
      <c r="AI541" s="179"/>
      <c r="AJ541" s="67"/>
      <c r="AK541" s="266"/>
      <c r="AL541" s="267"/>
      <c r="AM541" s="268"/>
      <c r="AN541" s="267"/>
      <c r="AO541" s="268"/>
      <c r="AP541" s="267"/>
      <c r="AQ541" s="268"/>
      <c r="AR541" s="270"/>
      <c r="AS541" s="380"/>
      <c r="AT541" s="61"/>
      <c r="AU541" s="45"/>
      <c r="AV541" s="61"/>
      <c r="AW541" s="46"/>
      <c r="AX541" s="59"/>
      <c r="AY541" s="166"/>
      <c r="AZ541" s="61"/>
      <c r="BA541" s="16"/>
      <c r="BB541" s="61"/>
      <c r="BC541" s="16"/>
      <c r="BD541" s="69"/>
      <c r="BE541" s="165"/>
      <c r="BF541" s="61"/>
      <c r="BG541" s="16"/>
      <c r="BH541" s="61"/>
      <c r="BI541" s="16"/>
      <c r="BJ541" s="59"/>
      <c r="BK541" s="47"/>
    </row>
    <row r="542" spans="2:63" x14ac:dyDescent="0.3">
      <c r="B542" s="32" t="s">
        <v>112</v>
      </c>
      <c r="C542" s="9" t="s">
        <v>111</v>
      </c>
      <c r="D542" s="21"/>
      <c r="E542" s="24"/>
      <c r="F542" s="106"/>
      <c r="G542" s="298"/>
      <c r="H542" s="72"/>
      <c r="I542" s="72"/>
      <c r="J542" s="291">
        <f t="shared" si="39"/>
        <v>0</v>
      </c>
      <c r="K542" s="292">
        <f t="shared" si="40"/>
        <v>0.6777777777777777</v>
      </c>
      <c r="L542" s="144"/>
      <c r="M542" s="390"/>
      <c r="N542" s="72"/>
      <c r="O542" s="178"/>
      <c r="P542" s="72"/>
      <c r="Q542" s="178"/>
      <c r="R542" s="72"/>
      <c r="S542" s="178"/>
      <c r="T542" s="88"/>
      <c r="U542" s="192"/>
      <c r="V542" s="72"/>
      <c r="W542" s="178"/>
      <c r="X542" s="72"/>
      <c r="Y542" s="178"/>
      <c r="Z542" s="72"/>
      <c r="AA542" s="178"/>
      <c r="AB542" s="84"/>
      <c r="AC542" s="176"/>
      <c r="AD542" s="71"/>
      <c r="AE542" s="179"/>
      <c r="AF542" s="71"/>
      <c r="AG542" s="179"/>
      <c r="AH542" s="71"/>
      <c r="AI542" s="179"/>
      <c r="AJ542" s="82"/>
      <c r="AK542" s="266"/>
      <c r="AL542" s="267"/>
      <c r="AM542" s="268"/>
      <c r="AN542" s="267"/>
      <c r="AO542" s="268">
        <v>1.3014814814814812E-2</v>
      </c>
      <c r="AP542" s="267">
        <v>1.1823190478193264</v>
      </c>
      <c r="AQ542" s="268"/>
      <c r="AR542" s="270"/>
      <c r="AS542" s="379"/>
      <c r="AT542" s="118"/>
      <c r="AU542" s="154"/>
      <c r="AV542" s="118"/>
      <c r="AW542" s="155">
        <v>1.3310185185185184E-2</v>
      </c>
      <c r="AX542" s="120">
        <v>1.2010025760634964</v>
      </c>
      <c r="AY542" s="124"/>
      <c r="AZ542" s="118"/>
      <c r="BA542" s="119"/>
      <c r="BB542" s="118"/>
      <c r="BC542" s="119"/>
      <c r="BD542" s="121"/>
      <c r="BE542" s="117"/>
      <c r="BF542" s="118"/>
      <c r="BG542" s="119"/>
      <c r="BH542" s="118"/>
      <c r="BI542" s="119">
        <v>1.3479938271604937E-2</v>
      </c>
      <c r="BJ542" s="120">
        <v>1.2555248122462179</v>
      </c>
      <c r="BK542" s="83"/>
    </row>
    <row r="543" spans="2:63" x14ac:dyDescent="0.3">
      <c r="B543" s="40" t="s">
        <v>851</v>
      </c>
      <c r="C543" s="9" t="s">
        <v>832</v>
      </c>
      <c r="D543" s="21"/>
      <c r="E543" s="24"/>
      <c r="F543" s="106"/>
      <c r="G543" s="298"/>
      <c r="H543" s="72"/>
      <c r="I543" s="72"/>
      <c r="J543" s="291">
        <f t="shared" si="39"/>
        <v>0</v>
      </c>
      <c r="K543" s="292">
        <f t="shared" si="40"/>
        <v>0.6777777777777777</v>
      </c>
      <c r="L543" s="144"/>
      <c r="M543" s="390"/>
      <c r="N543" s="72"/>
      <c r="O543" s="178"/>
      <c r="P543" s="72"/>
      <c r="Q543" s="178"/>
      <c r="R543" s="72"/>
      <c r="S543" s="178"/>
      <c r="T543" s="88"/>
      <c r="U543" s="192"/>
      <c r="V543" s="72"/>
      <c r="W543" s="178"/>
      <c r="X543" s="72"/>
      <c r="Y543" s="178"/>
      <c r="Z543" s="72"/>
      <c r="AA543" s="178"/>
      <c r="AB543" s="84"/>
      <c r="AC543" s="176"/>
      <c r="AD543" s="71"/>
      <c r="AE543" s="179"/>
      <c r="AF543" s="71"/>
      <c r="AG543" s="179"/>
      <c r="AH543" s="71"/>
      <c r="AI543" s="179"/>
      <c r="AJ543" s="82"/>
      <c r="AK543" s="266"/>
      <c r="AL543" s="267"/>
      <c r="AM543" s="268"/>
      <c r="AN543" s="267"/>
      <c r="AO543" s="268"/>
      <c r="AP543" s="267"/>
      <c r="AQ543" s="268"/>
      <c r="AR543" s="270"/>
      <c r="AS543" s="379"/>
      <c r="AT543" s="118"/>
      <c r="AU543" s="154"/>
      <c r="AV543" s="118"/>
      <c r="AW543" s="155"/>
      <c r="AX543" s="120"/>
      <c r="AY543" s="124"/>
      <c r="AZ543" s="118"/>
      <c r="BA543" s="119"/>
      <c r="BB543" s="118"/>
      <c r="BC543" s="119">
        <v>1.9509837962962961E-2</v>
      </c>
      <c r="BD543" s="121">
        <v>1.7621262805770437</v>
      </c>
      <c r="BE543" s="117"/>
      <c r="BF543" s="118"/>
      <c r="BG543" s="119"/>
      <c r="BH543" s="118"/>
      <c r="BI543" s="119"/>
      <c r="BJ543" s="120"/>
      <c r="BK543" s="83"/>
    </row>
    <row r="544" spans="2:63" x14ac:dyDescent="0.3">
      <c r="B544" s="258" t="s">
        <v>604</v>
      </c>
      <c r="C544" s="17" t="s">
        <v>603</v>
      </c>
      <c r="D544" s="21"/>
      <c r="E544" s="12" t="s">
        <v>735</v>
      </c>
      <c r="F544" s="106"/>
      <c r="G544" s="298"/>
      <c r="H544" s="54"/>
      <c r="I544" s="54"/>
      <c r="J544" s="291">
        <f t="shared" si="39"/>
        <v>0</v>
      </c>
      <c r="K544" s="292">
        <f t="shared" si="40"/>
        <v>0.6777777777777777</v>
      </c>
      <c r="L544" s="50"/>
      <c r="M544" s="390"/>
      <c r="N544" s="72"/>
      <c r="O544" s="178"/>
      <c r="P544" s="72"/>
      <c r="Q544" s="178"/>
      <c r="R544" s="72"/>
      <c r="S544" s="178"/>
      <c r="T544" s="88"/>
      <c r="U544" s="191"/>
      <c r="V544" s="54"/>
      <c r="W544" s="179"/>
      <c r="X544" s="54"/>
      <c r="Y544" s="179"/>
      <c r="Z544" s="54"/>
      <c r="AA544" s="179"/>
      <c r="AB544" s="56"/>
      <c r="AC544" s="176"/>
      <c r="AD544" s="54"/>
      <c r="AE544" s="179"/>
      <c r="AF544" s="54"/>
      <c r="AG544" s="179"/>
      <c r="AH544" s="54"/>
      <c r="AI544" s="179"/>
      <c r="AJ544" s="67"/>
      <c r="AK544" s="266"/>
      <c r="AL544" s="267"/>
      <c r="AM544" s="268"/>
      <c r="AN544" s="267"/>
      <c r="AO544" s="268"/>
      <c r="AP544" s="267"/>
      <c r="AQ544" s="268"/>
      <c r="AR544" s="270"/>
      <c r="AS544" s="380"/>
      <c r="AT544" s="61"/>
      <c r="AU544" s="45"/>
      <c r="AV544" s="61"/>
      <c r="AW544" s="46"/>
      <c r="AX544" s="59"/>
      <c r="AY544" s="166"/>
      <c r="AZ544" s="61"/>
      <c r="BA544" s="16"/>
      <c r="BB544" s="61"/>
      <c r="BC544" s="16"/>
      <c r="BD544" s="69"/>
      <c r="BE544" s="165"/>
      <c r="BF544" s="61"/>
      <c r="BG544" s="16"/>
      <c r="BH544" s="61"/>
      <c r="BI544" s="16"/>
      <c r="BJ544" s="59"/>
      <c r="BK544" s="47"/>
    </row>
    <row r="545" spans="2:63" x14ac:dyDescent="0.3">
      <c r="B545" s="40" t="s">
        <v>802</v>
      </c>
      <c r="C545" s="9" t="s">
        <v>785</v>
      </c>
      <c r="D545" s="21"/>
      <c r="E545" s="24"/>
      <c r="F545" s="106"/>
      <c r="G545" s="298"/>
      <c r="H545" s="72"/>
      <c r="I545" s="72"/>
      <c r="J545" s="291">
        <f t="shared" si="39"/>
        <v>0</v>
      </c>
      <c r="K545" s="292">
        <f t="shared" si="40"/>
        <v>0.6777777777777777</v>
      </c>
      <c r="L545" s="144"/>
      <c r="M545" s="390"/>
      <c r="N545" s="72"/>
      <c r="O545" s="178"/>
      <c r="P545" s="72"/>
      <c r="Q545" s="178"/>
      <c r="R545" s="72"/>
      <c r="S545" s="178"/>
      <c r="T545" s="88"/>
      <c r="U545" s="192"/>
      <c r="V545" s="72"/>
      <c r="W545" s="178"/>
      <c r="X545" s="72"/>
      <c r="Y545" s="178"/>
      <c r="Z545" s="72"/>
      <c r="AA545" s="178"/>
      <c r="AB545" s="84"/>
      <c r="AC545" s="176"/>
      <c r="AD545" s="71"/>
      <c r="AE545" s="179"/>
      <c r="AF545" s="71"/>
      <c r="AG545" s="179"/>
      <c r="AH545" s="71"/>
      <c r="AI545" s="179"/>
      <c r="AJ545" s="82"/>
      <c r="AK545" s="266"/>
      <c r="AL545" s="267"/>
      <c r="AM545" s="268"/>
      <c r="AN545" s="267"/>
      <c r="AO545" s="268"/>
      <c r="AP545" s="267"/>
      <c r="AQ545" s="268"/>
      <c r="AR545" s="270"/>
      <c r="AS545" s="379"/>
      <c r="AT545" s="118"/>
      <c r="AU545" s="154"/>
      <c r="AV545" s="118"/>
      <c r="AW545" s="155"/>
      <c r="AX545" s="120"/>
      <c r="AY545" s="124"/>
      <c r="AZ545" s="118"/>
      <c r="BA545" s="119">
        <v>5.9108796296296291E-2</v>
      </c>
      <c r="BB545" s="118">
        <v>1.3341170323928946</v>
      </c>
      <c r="BC545" s="119"/>
      <c r="BD545" s="121"/>
      <c r="BE545" s="117"/>
      <c r="BF545" s="118"/>
      <c r="BG545" s="119"/>
      <c r="BH545" s="118"/>
      <c r="BI545" s="119"/>
      <c r="BJ545" s="120"/>
      <c r="BK545" s="83"/>
    </row>
    <row r="546" spans="2:63" x14ac:dyDescent="0.3">
      <c r="B546" s="40" t="s">
        <v>750</v>
      </c>
      <c r="C546" s="9" t="s">
        <v>744</v>
      </c>
      <c r="D546" s="21">
        <v>1985</v>
      </c>
      <c r="E546" s="24" t="s">
        <v>703</v>
      </c>
      <c r="F546" s="106"/>
      <c r="G546" s="298"/>
      <c r="H546" s="72"/>
      <c r="I546" s="72"/>
      <c r="J546" s="291">
        <f t="shared" si="39"/>
        <v>0</v>
      </c>
      <c r="K546" s="292">
        <f t="shared" si="40"/>
        <v>0.6777777777777777</v>
      </c>
      <c r="L546" s="144"/>
      <c r="M546" s="390"/>
      <c r="N546" s="72"/>
      <c r="O546" s="178"/>
      <c r="P546" s="72"/>
      <c r="Q546" s="178"/>
      <c r="R546" s="72"/>
      <c r="S546" s="178"/>
      <c r="T546" s="88"/>
      <c r="U546" s="192"/>
      <c r="V546" s="72"/>
      <c r="W546" s="178"/>
      <c r="X546" s="72"/>
      <c r="Y546" s="178"/>
      <c r="Z546" s="72"/>
      <c r="AA546" s="178"/>
      <c r="AB546" s="84"/>
      <c r="AC546" s="176"/>
      <c r="AD546" s="71"/>
      <c r="AE546" s="179"/>
      <c r="AF546" s="71"/>
      <c r="AG546" s="179"/>
      <c r="AH546" s="71"/>
      <c r="AI546" s="179"/>
      <c r="AJ546" s="82"/>
      <c r="AK546" s="266"/>
      <c r="AL546" s="267"/>
      <c r="AM546" s="268"/>
      <c r="AN546" s="267"/>
      <c r="AO546" s="268"/>
      <c r="AP546" s="267"/>
      <c r="AQ546" s="268"/>
      <c r="AR546" s="270"/>
      <c r="AS546" s="379"/>
      <c r="AT546" s="118"/>
      <c r="AU546" s="154"/>
      <c r="AV546" s="118"/>
      <c r="AW546" s="155"/>
      <c r="AX546" s="120"/>
      <c r="AY546" s="124">
        <v>7.6666666666666661E-2</v>
      </c>
      <c r="AZ546" s="118">
        <v>1.7687583444592789</v>
      </c>
      <c r="BA546" s="119"/>
      <c r="BB546" s="118"/>
      <c r="BC546" s="119"/>
      <c r="BD546" s="121"/>
      <c r="BE546" s="117"/>
      <c r="BF546" s="118"/>
      <c r="BG546" s="119"/>
      <c r="BH546" s="118"/>
      <c r="BI546" s="119"/>
      <c r="BJ546" s="120"/>
      <c r="BK546" s="83"/>
    </row>
    <row r="547" spans="2:63" x14ac:dyDescent="0.3">
      <c r="B547" s="40" t="s">
        <v>799</v>
      </c>
      <c r="C547" s="9" t="s">
        <v>782</v>
      </c>
      <c r="D547" s="21"/>
      <c r="E547" s="24"/>
      <c r="F547" s="106"/>
      <c r="G547" s="298"/>
      <c r="H547" s="72"/>
      <c r="I547" s="72"/>
      <c r="J547" s="291">
        <f t="shared" si="39"/>
        <v>0</v>
      </c>
      <c r="K547" s="292">
        <f t="shared" si="40"/>
        <v>0.6777777777777777</v>
      </c>
      <c r="L547" s="144"/>
      <c r="M547" s="390"/>
      <c r="N547" s="72"/>
      <c r="O547" s="178"/>
      <c r="P547" s="72"/>
      <c r="Q547" s="178"/>
      <c r="R547" s="72"/>
      <c r="S547" s="178"/>
      <c r="T547" s="88"/>
      <c r="U547" s="192"/>
      <c r="V547" s="72"/>
      <c r="W547" s="178"/>
      <c r="X547" s="72"/>
      <c r="Y547" s="178"/>
      <c r="Z547" s="72"/>
      <c r="AA547" s="178"/>
      <c r="AB547" s="84"/>
      <c r="AC547" s="176"/>
      <c r="AD547" s="71"/>
      <c r="AE547" s="179"/>
      <c r="AF547" s="71"/>
      <c r="AG547" s="179"/>
      <c r="AH547" s="71"/>
      <c r="AI547" s="179"/>
      <c r="AJ547" s="82"/>
      <c r="AK547" s="266"/>
      <c r="AL547" s="267"/>
      <c r="AM547" s="268"/>
      <c r="AN547" s="267"/>
      <c r="AO547" s="268"/>
      <c r="AP547" s="267"/>
      <c r="AQ547" s="268"/>
      <c r="AR547" s="270"/>
      <c r="AS547" s="379"/>
      <c r="AT547" s="118"/>
      <c r="AU547" s="154"/>
      <c r="AV547" s="118"/>
      <c r="AW547" s="155"/>
      <c r="AX547" s="120"/>
      <c r="AY547" s="124"/>
      <c r="AZ547" s="118"/>
      <c r="BA547" s="119">
        <v>5.4363425925925933E-2</v>
      </c>
      <c r="BB547" s="118">
        <v>1.2270114942528738</v>
      </c>
      <c r="BC547" s="119">
        <v>1.6211805555555556E-2</v>
      </c>
      <c r="BD547" s="121">
        <v>1.4642483796780263</v>
      </c>
      <c r="BE547" s="117"/>
      <c r="BF547" s="118"/>
      <c r="BG547" s="119"/>
      <c r="BH547" s="118"/>
      <c r="BI547" s="119"/>
      <c r="BJ547" s="120"/>
      <c r="BK547" s="83"/>
    </row>
    <row r="548" spans="2:63" x14ac:dyDescent="0.3">
      <c r="B548" s="32" t="s">
        <v>114</v>
      </c>
      <c r="C548" s="9" t="s">
        <v>113</v>
      </c>
      <c r="D548" s="21"/>
      <c r="E548" s="24"/>
      <c r="F548" s="106"/>
      <c r="G548" s="298"/>
      <c r="H548" s="72"/>
      <c r="I548" s="72"/>
      <c r="J548" s="291">
        <f t="shared" si="39"/>
        <v>0</v>
      </c>
      <c r="K548" s="292">
        <f t="shared" si="40"/>
        <v>0.6777777777777777</v>
      </c>
      <c r="L548" s="144"/>
      <c r="M548" s="390"/>
      <c r="N548" s="72"/>
      <c r="O548" s="178"/>
      <c r="P548" s="72"/>
      <c r="Q548" s="178"/>
      <c r="R548" s="72"/>
      <c r="S548" s="178"/>
      <c r="T548" s="88"/>
      <c r="U548" s="192"/>
      <c r="V548" s="72"/>
      <c r="W548" s="178"/>
      <c r="X548" s="72"/>
      <c r="Y548" s="178"/>
      <c r="Z548" s="72"/>
      <c r="AA548" s="178"/>
      <c r="AB548" s="84"/>
      <c r="AC548" s="176"/>
      <c r="AD548" s="71"/>
      <c r="AE548" s="179"/>
      <c r="AF548" s="71"/>
      <c r="AG548" s="179"/>
      <c r="AH548" s="71"/>
      <c r="AI548" s="179"/>
      <c r="AJ548" s="82"/>
      <c r="AK548" s="266"/>
      <c r="AL548" s="267"/>
      <c r="AM548" s="268"/>
      <c r="AN548" s="267"/>
      <c r="AO548" s="268"/>
      <c r="AP548" s="267"/>
      <c r="AQ548" s="268"/>
      <c r="AR548" s="270"/>
      <c r="AS548" s="379"/>
      <c r="AT548" s="118"/>
      <c r="AU548" s="154"/>
      <c r="AV548" s="118"/>
      <c r="AW548" s="155"/>
      <c r="AX548" s="120"/>
      <c r="AY548" s="124"/>
      <c r="AZ548" s="118"/>
      <c r="BA548" s="119"/>
      <c r="BB548" s="118"/>
      <c r="BC548" s="119"/>
      <c r="BD548" s="121"/>
      <c r="BE548" s="117"/>
      <c r="BF548" s="118"/>
      <c r="BG548" s="119">
        <v>9.0185185185185188E-2</v>
      </c>
      <c r="BH548" s="118">
        <v>1.3788709962838437</v>
      </c>
      <c r="BI548" s="119"/>
      <c r="BJ548" s="120"/>
      <c r="BK548" s="83"/>
    </row>
    <row r="549" spans="2:63" x14ac:dyDescent="0.3">
      <c r="B549" s="32" t="s">
        <v>118</v>
      </c>
      <c r="C549" s="9" t="s">
        <v>117</v>
      </c>
      <c r="D549" s="21"/>
      <c r="E549" s="24"/>
      <c r="F549" s="106"/>
      <c r="G549" s="298"/>
      <c r="H549" s="72"/>
      <c r="I549" s="72"/>
      <c r="J549" s="291">
        <f t="shared" si="39"/>
        <v>0</v>
      </c>
      <c r="K549" s="292">
        <f t="shared" si="40"/>
        <v>0.6777777777777777</v>
      </c>
      <c r="L549" s="144"/>
      <c r="M549" s="390"/>
      <c r="N549" s="72"/>
      <c r="O549" s="178"/>
      <c r="P549" s="72"/>
      <c r="Q549" s="178"/>
      <c r="R549" s="72"/>
      <c r="S549" s="178"/>
      <c r="T549" s="88"/>
      <c r="U549" s="192"/>
      <c r="V549" s="72"/>
      <c r="W549" s="178"/>
      <c r="X549" s="72"/>
      <c r="Y549" s="178"/>
      <c r="Z549" s="72"/>
      <c r="AA549" s="178"/>
      <c r="AB549" s="84"/>
      <c r="AC549" s="176"/>
      <c r="AD549" s="71"/>
      <c r="AE549" s="179"/>
      <c r="AF549" s="71"/>
      <c r="AG549" s="179"/>
      <c r="AH549" s="71"/>
      <c r="AI549" s="179"/>
      <c r="AJ549" s="82"/>
      <c r="AK549" s="266"/>
      <c r="AL549" s="267"/>
      <c r="AM549" s="268"/>
      <c r="AN549" s="267"/>
      <c r="AO549" s="268"/>
      <c r="AP549" s="267"/>
      <c r="AQ549" s="268"/>
      <c r="AR549" s="270"/>
      <c r="AS549" s="379"/>
      <c r="AT549" s="118"/>
      <c r="AU549" s="154"/>
      <c r="AV549" s="118"/>
      <c r="AW549" s="155"/>
      <c r="AX549" s="120"/>
      <c r="AY549" s="124"/>
      <c r="AZ549" s="118"/>
      <c r="BA549" s="119"/>
      <c r="BB549" s="118"/>
      <c r="BC549" s="119"/>
      <c r="BD549" s="121"/>
      <c r="BE549" s="117"/>
      <c r="BF549" s="118"/>
      <c r="BG549" s="119"/>
      <c r="BH549" s="118"/>
      <c r="BI549" s="119">
        <v>1.8532021604938272E-2</v>
      </c>
      <c r="BJ549" s="120">
        <v>1.7260771138021491</v>
      </c>
      <c r="BK549" s="83"/>
    </row>
    <row r="550" spans="2:63" x14ac:dyDescent="0.3">
      <c r="B550" s="258" t="s">
        <v>606</v>
      </c>
      <c r="C550" s="17" t="s">
        <v>605</v>
      </c>
      <c r="D550" s="21">
        <v>1989</v>
      </c>
      <c r="E550" s="12" t="s">
        <v>1251</v>
      </c>
      <c r="F550" s="106"/>
      <c r="G550" s="298"/>
      <c r="H550" s="54"/>
      <c r="I550" s="54"/>
      <c r="J550" s="291">
        <f t="shared" si="39"/>
        <v>0</v>
      </c>
      <c r="K550" s="292">
        <f t="shared" si="40"/>
        <v>0.6777777777777777</v>
      </c>
      <c r="L550" s="50"/>
      <c r="M550" s="390"/>
      <c r="N550" s="72"/>
      <c r="O550" s="178"/>
      <c r="P550" s="72"/>
      <c r="Q550" s="178"/>
      <c r="R550" s="72"/>
      <c r="S550" s="178"/>
      <c r="T550" s="88"/>
      <c r="U550" s="191"/>
      <c r="V550" s="54"/>
      <c r="W550" s="179"/>
      <c r="X550" s="54"/>
      <c r="Y550" s="179"/>
      <c r="Z550" s="54"/>
      <c r="AA550" s="179"/>
      <c r="AB550" s="56"/>
      <c r="AC550" s="176"/>
      <c r="AD550" s="54"/>
      <c r="AE550" s="179"/>
      <c r="AF550" s="54"/>
      <c r="AG550" s="179"/>
      <c r="AH550" s="54"/>
      <c r="AI550" s="179"/>
      <c r="AJ550" s="67"/>
      <c r="AK550" s="266"/>
      <c r="AL550" s="267"/>
      <c r="AM550" s="268"/>
      <c r="AN550" s="267"/>
      <c r="AO550" s="268"/>
      <c r="AP550" s="267"/>
      <c r="AQ550" s="268"/>
      <c r="AR550" s="270"/>
      <c r="AS550" s="380"/>
      <c r="AT550" s="61"/>
      <c r="AU550" s="45"/>
      <c r="AV550" s="61"/>
      <c r="AW550" s="46"/>
      <c r="AX550" s="59"/>
      <c r="AY550" s="166"/>
      <c r="AZ550" s="61"/>
      <c r="BA550" s="16"/>
      <c r="BB550" s="61"/>
      <c r="BC550" s="16"/>
      <c r="BD550" s="69"/>
      <c r="BE550" s="165"/>
      <c r="BF550" s="61"/>
      <c r="BG550" s="16"/>
      <c r="BH550" s="61"/>
      <c r="BI550" s="16"/>
      <c r="BJ550" s="59"/>
      <c r="BK550" s="47"/>
    </row>
    <row r="551" spans="2:63" x14ac:dyDescent="0.3">
      <c r="B551" s="32" t="s">
        <v>122</v>
      </c>
      <c r="C551" s="9" t="s">
        <v>121</v>
      </c>
      <c r="D551" s="21">
        <v>1986</v>
      </c>
      <c r="E551" s="24" t="s">
        <v>768</v>
      </c>
      <c r="F551" s="106"/>
      <c r="G551" s="298"/>
      <c r="H551" s="72"/>
      <c r="I551" s="72"/>
      <c r="J551" s="291">
        <f t="shared" si="39"/>
        <v>0</v>
      </c>
      <c r="K551" s="292">
        <f t="shared" si="40"/>
        <v>0.6777777777777777</v>
      </c>
      <c r="L551" s="144"/>
      <c r="M551" s="390"/>
      <c r="N551" s="72"/>
      <c r="O551" s="178"/>
      <c r="P551" s="72"/>
      <c r="Q551" s="178"/>
      <c r="R551" s="72"/>
      <c r="S551" s="178"/>
      <c r="T551" s="88"/>
      <c r="U551" s="192"/>
      <c r="V551" s="72"/>
      <c r="W551" s="178"/>
      <c r="X551" s="72"/>
      <c r="Y551" s="178"/>
      <c r="Z551" s="72"/>
      <c r="AA551" s="178"/>
      <c r="AB551" s="84"/>
      <c r="AC551" s="176"/>
      <c r="AD551" s="71"/>
      <c r="AE551" s="179"/>
      <c r="AF551" s="71"/>
      <c r="AG551" s="179"/>
      <c r="AH551" s="71"/>
      <c r="AI551" s="179"/>
      <c r="AJ551" s="82"/>
      <c r="AK551" s="266"/>
      <c r="AL551" s="267"/>
      <c r="AM551" s="268"/>
      <c r="AN551" s="267"/>
      <c r="AO551" s="268"/>
      <c r="AP551" s="267"/>
      <c r="AQ551" s="268"/>
      <c r="AR551" s="270"/>
      <c r="AS551" s="379"/>
      <c r="AT551" s="118"/>
      <c r="AU551" s="154">
        <v>6.8391203703703704E-2</v>
      </c>
      <c r="AV551" s="118">
        <v>1.5611624834874505</v>
      </c>
      <c r="AW551" s="155"/>
      <c r="AX551" s="120"/>
      <c r="AY551" s="124"/>
      <c r="AZ551" s="118"/>
      <c r="BA551" s="119"/>
      <c r="BB551" s="118"/>
      <c r="BC551" s="119"/>
      <c r="BD551" s="121"/>
      <c r="BE551" s="117"/>
      <c r="BF551" s="118"/>
      <c r="BG551" s="119"/>
      <c r="BH551" s="118"/>
      <c r="BI551" s="119"/>
      <c r="BJ551" s="120"/>
      <c r="BK551" s="83"/>
    </row>
    <row r="552" spans="2:63" x14ac:dyDescent="0.3">
      <c r="B552" s="259" t="s">
        <v>608</v>
      </c>
      <c r="C552" s="305" t="s">
        <v>607</v>
      </c>
      <c r="D552" s="115"/>
      <c r="E552" s="306"/>
      <c r="F552" s="116"/>
      <c r="G552" s="302"/>
      <c r="H552" s="54"/>
      <c r="I552" s="54"/>
      <c r="J552" s="291">
        <f t="shared" si="39"/>
        <v>0</v>
      </c>
      <c r="K552" s="292">
        <f t="shared" si="40"/>
        <v>0.6777777777777777</v>
      </c>
      <c r="L552" s="50"/>
      <c r="M552" s="390"/>
      <c r="N552" s="72"/>
      <c r="O552" s="178"/>
      <c r="P552" s="72"/>
      <c r="Q552" s="178"/>
      <c r="R552" s="72"/>
      <c r="S552" s="178"/>
      <c r="T552" s="88"/>
      <c r="U552" s="191"/>
      <c r="V552" s="54"/>
      <c r="W552" s="179"/>
      <c r="X552" s="54"/>
      <c r="Y552" s="179"/>
      <c r="Z552" s="54"/>
      <c r="AA552" s="179"/>
      <c r="AB552" s="56"/>
      <c r="AC552" s="176"/>
      <c r="AD552" s="54"/>
      <c r="AE552" s="186"/>
      <c r="AF552" s="307"/>
      <c r="AG552" s="186"/>
      <c r="AH552" s="307"/>
      <c r="AI552" s="179"/>
      <c r="AJ552" s="67"/>
      <c r="AK552" s="266"/>
      <c r="AL552" s="267"/>
      <c r="AM552" s="279"/>
      <c r="AN552" s="280"/>
      <c r="AO552" s="279"/>
      <c r="AP552" s="280"/>
      <c r="AQ552" s="279"/>
      <c r="AR552" s="282"/>
      <c r="AS552" s="381"/>
      <c r="AT552" s="240"/>
      <c r="AU552" s="239"/>
      <c r="AV552" s="240"/>
      <c r="AW552" s="241"/>
      <c r="AX552" s="262"/>
      <c r="AY552" s="263"/>
      <c r="AZ552" s="240"/>
      <c r="BA552" s="243"/>
      <c r="BB552" s="240"/>
      <c r="BC552" s="243"/>
      <c r="BD552" s="260"/>
      <c r="BE552" s="261"/>
      <c r="BF552" s="240"/>
      <c r="BG552" s="243"/>
      <c r="BH552" s="240"/>
      <c r="BI552" s="243"/>
      <c r="BJ552" s="262"/>
      <c r="BK552" s="370"/>
    </row>
    <row r="553" spans="2:63" x14ac:dyDescent="0.3">
      <c r="B553" s="40" t="s">
        <v>808</v>
      </c>
      <c r="C553" s="9" t="s">
        <v>791</v>
      </c>
      <c r="D553" s="21"/>
      <c r="E553" s="24"/>
      <c r="F553" s="106"/>
      <c r="G553" s="298"/>
      <c r="H553" s="72"/>
      <c r="I553" s="72"/>
      <c r="J553" s="291">
        <f t="shared" si="39"/>
        <v>0</v>
      </c>
      <c r="K553" s="292">
        <f t="shared" si="40"/>
        <v>0.6777777777777777</v>
      </c>
      <c r="L553" s="144"/>
      <c r="M553" s="390"/>
      <c r="N553" s="72"/>
      <c r="O553" s="178"/>
      <c r="P553" s="72"/>
      <c r="Q553" s="178"/>
      <c r="R553" s="72"/>
      <c r="S553" s="178"/>
      <c r="T553" s="88"/>
      <c r="U553" s="192"/>
      <c r="V553" s="72"/>
      <c r="W553" s="178"/>
      <c r="X553" s="72"/>
      <c r="Y553" s="178"/>
      <c r="Z553" s="72"/>
      <c r="AA553" s="178"/>
      <c r="AB553" s="84"/>
      <c r="AC553" s="176"/>
      <c r="AD553" s="71"/>
      <c r="AE553" s="179"/>
      <c r="AF553" s="71"/>
      <c r="AG553" s="179"/>
      <c r="AH553" s="71"/>
      <c r="AI553" s="179"/>
      <c r="AJ553" s="82"/>
      <c r="AK553" s="266"/>
      <c r="AL553" s="267"/>
      <c r="AM553" s="268"/>
      <c r="AN553" s="267"/>
      <c r="AO553" s="268"/>
      <c r="AP553" s="267"/>
      <c r="AQ553" s="268"/>
      <c r="AR553" s="270"/>
      <c r="AS553" s="379"/>
      <c r="AT553" s="118"/>
      <c r="AU553" s="154"/>
      <c r="AV553" s="118"/>
      <c r="AW553" s="155"/>
      <c r="AX553" s="120"/>
      <c r="AY553" s="124"/>
      <c r="AZ553" s="118"/>
      <c r="BA553" s="119">
        <v>6.3900462962962964E-2</v>
      </c>
      <c r="BB553" s="118">
        <v>1.4422675026123304</v>
      </c>
      <c r="BC553" s="119"/>
      <c r="BD553" s="121"/>
      <c r="BE553" s="117"/>
      <c r="BF553" s="118"/>
      <c r="BG553" s="119"/>
      <c r="BH553" s="118"/>
      <c r="BI553" s="119"/>
      <c r="BJ553" s="120"/>
      <c r="BK553" s="83"/>
    </row>
    <row r="554" spans="2:63" x14ac:dyDescent="0.3">
      <c r="B554" s="32" t="s">
        <v>124</v>
      </c>
      <c r="C554" s="9" t="s">
        <v>123</v>
      </c>
      <c r="D554" s="21">
        <v>1963</v>
      </c>
      <c r="E554" s="24" t="s">
        <v>728</v>
      </c>
      <c r="F554" s="106"/>
      <c r="G554" s="298"/>
      <c r="H554" s="72"/>
      <c r="I554" s="72"/>
      <c r="J554" s="291">
        <f t="shared" si="39"/>
        <v>0</v>
      </c>
      <c r="K554" s="292">
        <f t="shared" si="40"/>
        <v>0.6777777777777777</v>
      </c>
      <c r="L554" s="144"/>
      <c r="M554" s="390"/>
      <c r="N554" s="72"/>
      <c r="O554" s="178"/>
      <c r="P554" s="72"/>
      <c r="Q554" s="178"/>
      <c r="R554" s="72"/>
      <c r="S554" s="178"/>
      <c r="T554" s="88"/>
      <c r="U554" s="192"/>
      <c r="V554" s="72"/>
      <c r="W554" s="178"/>
      <c r="X554" s="72"/>
      <c r="Y554" s="178"/>
      <c r="Z554" s="72"/>
      <c r="AA554" s="178"/>
      <c r="AB554" s="84"/>
      <c r="AC554" s="176"/>
      <c r="AD554" s="71"/>
      <c r="AE554" s="179"/>
      <c r="AF554" s="71"/>
      <c r="AG554" s="179"/>
      <c r="AH554" s="71"/>
      <c r="AI554" s="179"/>
      <c r="AJ554" s="82"/>
      <c r="AK554" s="266"/>
      <c r="AL554" s="267"/>
      <c r="AM554" s="268"/>
      <c r="AN554" s="267"/>
      <c r="AO554" s="268"/>
      <c r="AP554" s="267"/>
      <c r="AQ554" s="268"/>
      <c r="AR554" s="270"/>
      <c r="AS554" s="379"/>
      <c r="AT554" s="118"/>
      <c r="AU554" s="154">
        <v>6.7905092592592586E-2</v>
      </c>
      <c r="AV554" s="118">
        <v>1.5500660501981505</v>
      </c>
      <c r="AW554" s="155"/>
      <c r="AX554" s="120"/>
      <c r="AY554" s="124"/>
      <c r="AZ554" s="118"/>
      <c r="BA554" s="119"/>
      <c r="BB554" s="118"/>
      <c r="BC554" s="119"/>
      <c r="BD554" s="121"/>
      <c r="BE554" s="117"/>
      <c r="BF554" s="118"/>
      <c r="BG554" s="119"/>
      <c r="BH554" s="118"/>
      <c r="BI554" s="119"/>
      <c r="BJ554" s="120"/>
      <c r="BK554" s="83"/>
    </row>
    <row r="555" spans="2:63" x14ac:dyDescent="0.3">
      <c r="B555" s="32" t="s">
        <v>126</v>
      </c>
      <c r="C555" s="9" t="s">
        <v>125</v>
      </c>
      <c r="D555" s="21">
        <v>1977</v>
      </c>
      <c r="E555" s="24" t="s">
        <v>703</v>
      </c>
      <c r="F555" s="106"/>
      <c r="G555" s="298"/>
      <c r="H555" s="72"/>
      <c r="I555" s="72"/>
      <c r="J555" s="291">
        <f t="shared" ref="J555:J619" si="47">$J$4*I555</f>
        <v>0</v>
      </c>
      <c r="K555" s="292">
        <f t="shared" ref="K555:K619" si="48">$K$4-$J$4*(I555/$I$4)</f>
        <v>0.6777777777777777</v>
      </c>
      <c r="L555" s="144"/>
      <c r="M555" s="390"/>
      <c r="N555" s="72"/>
      <c r="O555" s="178"/>
      <c r="P555" s="72"/>
      <c r="Q555" s="178"/>
      <c r="R555" s="72"/>
      <c r="S555" s="178"/>
      <c r="T555" s="88"/>
      <c r="U555" s="192"/>
      <c r="V555" s="72"/>
      <c r="W555" s="178"/>
      <c r="X555" s="72"/>
      <c r="Y555" s="178"/>
      <c r="Z555" s="72"/>
      <c r="AA555" s="178"/>
      <c r="AB555" s="84"/>
      <c r="AC555" s="176"/>
      <c r="AD555" s="71"/>
      <c r="AE555" s="179"/>
      <c r="AF555" s="71"/>
      <c r="AG555" s="179"/>
      <c r="AH555" s="71"/>
      <c r="AI555" s="179"/>
      <c r="AJ555" s="82"/>
      <c r="AK555" s="266"/>
      <c r="AL555" s="267"/>
      <c r="AM555" s="268"/>
      <c r="AN555" s="267"/>
      <c r="AO555" s="268"/>
      <c r="AP555" s="267"/>
      <c r="AQ555" s="268"/>
      <c r="AR555" s="270"/>
      <c r="AS555" s="379">
        <v>7.1469907407407399E-2</v>
      </c>
      <c r="AT555" s="118">
        <v>1.7167083680845143</v>
      </c>
      <c r="AU555" s="154"/>
      <c r="AV555" s="118"/>
      <c r="AW555" s="155"/>
      <c r="AX555" s="120"/>
      <c r="AY555" s="124"/>
      <c r="AZ555" s="118"/>
      <c r="BA555" s="119"/>
      <c r="BB555" s="118"/>
      <c r="BC555" s="119"/>
      <c r="BD555" s="121"/>
      <c r="BE555" s="117"/>
      <c r="BF555" s="118"/>
      <c r="BG555" s="119"/>
      <c r="BH555" s="118"/>
      <c r="BI555" s="119"/>
      <c r="BJ555" s="120"/>
      <c r="BK555" s="83"/>
    </row>
    <row r="556" spans="2:63" x14ac:dyDescent="0.3">
      <c r="B556" s="32" t="s">
        <v>130</v>
      </c>
      <c r="C556" s="9" t="s">
        <v>129</v>
      </c>
      <c r="D556" s="21"/>
      <c r="E556" s="24"/>
      <c r="F556" s="106"/>
      <c r="G556" s="298"/>
      <c r="H556" s="72"/>
      <c r="I556" s="72"/>
      <c r="J556" s="291">
        <f t="shared" si="47"/>
        <v>0</v>
      </c>
      <c r="K556" s="292">
        <f t="shared" si="48"/>
        <v>0.6777777777777777</v>
      </c>
      <c r="L556" s="144"/>
      <c r="M556" s="390"/>
      <c r="N556" s="72"/>
      <c r="O556" s="178"/>
      <c r="P556" s="72"/>
      <c r="Q556" s="178"/>
      <c r="R556" s="72"/>
      <c r="S556" s="178"/>
      <c r="T556" s="88"/>
      <c r="U556" s="192"/>
      <c r="V556" s="72"/>
      <c r="W556" s="178"/>
      <c r="X556" s="72"/>
      <c r="Y556" s="178"/>
      <c r="Z556" s="72"/>
      <c r="AA556" s="178"/>
      <c r="AB556" s="84"/>
      <c r="AC556" s="176"/>
      <c r="AD556" s="71"/>
      <c r="AE556" s="179"/>
      <c r="AF556" s="71"/>
      <c r="AG556" s="179"/>
      <c r="AH556" s="71"/>
      <c r="AI556" s="179"/>
      <c r="AJ556" s="82"/>
      <c r="AK556" s="266"/>
      <c r="AL556" s="267"/>
      <c r="AM556" s="268"/>
      <c r="AN556" s="267"/>
      <c r="AO556" s="268"/>
      <c r="AP556" s="267"/>
      <c r="AQ556" s="268"/>
      <c r="AR556" s="270"/>
      <c r="AS556" s="379"/>
      <c r="AT556" s="118"/>
      <c r="AU556" s="154"/>
      <c r="AV556" s="118"/>
      <c r="AW556" s="155">
        <v>1.2400077160493827E-2</v>
      </c>
      <c r="AX556" s="120">
        <v>1.1188818491958503</v>
      </c>
      <c r="AY556" s="124"/>
      <c r="AZ556" s="118"/>
      <c r="BA556" s="119"/>
      <c r="BB556" s="118"/>
      <c r="BC556" s="119"/>
      <c r="BD556" s="121"/>
      <c r="BE556" s="117"/>
      <c r="BF556" s="118"/>
      <c r="BG556" s="119"/>
      <c r="BH556" s="118"/>
      <c r="BI556" s="119"/>
      <c r="BJ556" s="120"/>
      <c r="BK556" s="83"/>
    </row>
    <row r="557" spans="2:63" x14ac:dyDescent="0.3">
      <c r="B557" s="32" t="s">
        <v>134</v>
      </c>
      <c r="C557" s="9" t="s">
        <v>133</v>
      </c>
      <c r="D557" s="21"/>
      <c r="E557" s="24"/>
      <c r="F557" s="106"/>
      <c r="G557" s="298"/>
      <c r="H557" s="72"/>
      <c r="I557" s="72"/>
      <c r="J557" s="291">
        <f t="shared" si="47"/>
        <v>0</v>
      </c>
      <c r="K557" s="292">
        <f t="shared" si="48"/>
        <v>0.6777777777777777</v>
      </c>
      <c r="L557" s="144"/>
      <c r="M557" s="390"/>
      <c r="N557" s="72"/>
      <c r="O557" s="178"/>
      <c r="P557" s="72"/>
      <c r="Q557" s="178"/>
      <c r="R557" s="72"/>
      <c r="S557" s="178"/>
      <c r="T557" s="88"/>
      <c r="U557" s="192"/>
      <c r="V557" s="72"/>
      <c r="W557" s="178"/>
      <c r="X557" s="72"/>
      <c r="Y557" s="178"/>
      <c r="Z557" s="72"/>
      <c r="AA557" s="178"/>
      <c r="AB557" s="84"/>
      <c r="AC557" s="176"/>
      <c r="AD557" s="71"/>
      <c r="AE557" s="179"/>
      <c r="AF557" s="71"/>
      <c r="AG557" s="179"/>
      <c r="AH557" s="71"/>
      <c r="AI557" s="179"/>
      <c r="AJ557" s="82"/>
      <c r="AK557" s="266"/>
      <c r="AL557" s="267"/>
      <c r="AM557" s="268"/>
      <c r="AN557" s="267"/>
      <c r="AO557" s="268"/>
      <c r="AP557" s="267"/>
      <c r="AQ557" s="268"/>
      <c r="AR557" s="270"/>
      <c r="AS557" s="379"/>
      <c r="AT557" s="118"/>
      <c r="AU557" s="154"/>
      <c r="AV557" s="118"/>
      <c r="AW557" s="155"/>
      <c r="AX557" s="120"/>
      <c r="AY557" s="124" t="s">
        <v>589</v>
      </c>
      <c r="AZ557" s="118"/>
      <c r="BA557" s="119"/>
      <c r="BB557" s="118"/>
      <c r="BC557" s="119"/>
      <c r="BD557" s="121"/>
      <c r="BE557" s="117"/>
      <c r="BF557" s="118"/>
      <c r="BG557" s="119"/>
      <c r="BH557" s="118"/>
      <c r="BI557" s="119">
        <v>1.3774305555555555E-2</v>
      </c>
      <c r="BJ557" s="120">
        <v>1.282942254482734</v>
      </c>
      <c r="BK557" s="83"/>
    </row>
    <row r="558" spans="2:63" x14ac:dyDescent="0.3">
      <c r="B558" s="32" t="s">
        <v>136</v>
      </c>
      <c r="C558" s="9" t="s">
        <v>135</v>
      </c>
      <c r="D558" s="21"/>
      <c r="E558" s="24"/>
      <c r="F558" s="106"/>
      <c r="G558" s="298"/>
      <c r="H558" s="72"/>
      <c r="I558" s="72"/>
      <c r="J558" s="291">
        <f t="shared" si="47"/>
        <v>0</v>
      </c>
      <c r="K558" s="292">
        <f t="shared" si="48"/>
        <v>0.6777777777777777</v>
      </c>
      <c r="L558" s="144"/>
      <c r="M558" s="390"/>
      <c r="N558" s="72"/>
      <c r="O558" s="178"/>
      <c r="P558" s="72"/>
      <c r="Q558" s="178"/>
      <c r="R558" s="72"/>
      <c r="S558" s="178"/>
      <c r="T558" s="88"/>
      <c r="U558" s="192"/>
      <c r="V558" s="72"/>
      <c r="W558" s="178"/>
      <c r="X558" s="72"/>
      <c r="Y558" s="178"/>
      <c r="Z558" s="72"/>
      <c r="AA558" s="178"/>
      <c r="AB558" s="84"/>
      <c r="AC558" s="176"/>
      <c r="AD558" s="71"/>
      <c r="AE558" s="179"/>
      <c r="AF558" s="71"/>
      <c r="AG558" s="179"/>
      <c r="AH558" s="71"/>
      <c r="AI558" s="179"/>
      <c r="AJ558" s="82"/>
      <c r="AK558" s="266"/>
      <c r="AL558" s="267"/>
      <c r="AM558" s="268"/>
      <c r="AN558" s="267"/>
      <c r="AO558" s="268"/>
      <c r="AP558" s="267"/>
      <c r="AQ558" s="268"/>
      <c r="AR558" s="270"/>
      <c r="AS558" s="379"/>
      <c r="AT558" s="118"/>
      <c r="AU558" s="154"/>
      <c r="AV558" s="118"/>
      <c r="AW558" s="155"/>
      <c r="AX558" s="120"/>
      <c r="AY558" s="124"/>
      <c r="AZ558" s="118"/>
      <c r="BA558" s="119"/>
      <c r="BB558" s="118"/>
      <c r="BC558" s="119"/>
      <c r="BD558" s="121"/>
      <c r="BE558" s="117">
        <v>4.7731481481481486E-2</v>
      </c>
      <c r="BF558" s="118">
        <v>1.1188279978296258</v>
      </c>
      <c r="BG558" s="119"/>
      <c r="BH558" s="118"/>
      <c r="BI558" s="119"/>
      <c r="BJ558" s="120"/>
      <c r="BK558" s="83"/>
    </row>
    <row r="559" spans="2:63" x14ac:dyDescent="0.3">
      <c r="B559" s="32" t="s">
        <v>142</v>
      </c>
      <c r="C559" s="9" t="s">
        <v>141</v>
      </c>
      <c r="D559" s="21"/>
      <c r="E559" s="24"/>
      <c r="F559" s="106"/>
      <c r="G559" s="298"/>
      <c r="H559" s="72"/>
      <c r="I559" s="72"/>
      <c r="J559" s="291">
        <f t="shared" si="47"/>
        <v>0</v>
      </c>
      <c r="K559" s="292">
        <f t="shared" si="48"/>
        <v>0.6777777777777777</v>
      </c>
      <c r="L559" s="144"/>
      <c r="M559" s="390"/>
      <c r="N559" s="72"/>
      <c r="O559" s="178"/>
      <c r="P559" s="72"/>
      <c r="Q559" s="178"/>
      <c r="R559" s="72"/>
      <c r="S559" s="178"/>
      <c r="T559" s="88"/>
      <c r="U559" s="192"/>
      <c r="V559" s="72"/>
      <c r="W559" s="178"/>
      <c r="X559" s="72"/>
      <c r="Y559" s="178"/>
      <c r="Z559" s="72"/>
      <c r="AA559" s="178"/>
      <c r="AB559" s="84"/>
      <c r="AC559" s="176"/>
      <c r="AD559" s="71"/>
      <c r="AE559" s="179"/>
      <c r="AF559" s="71"/>
      <c r="AG559" s="179"/>
      <c r="AH559" s="71"/>
      <c r="AI559" s="179"/>
      <c r="AJ559" s="82"/>
      <c r="AK559" s="266"/>
      <c r="AL559" s="267"/>
      <c r="AM559" s="268"/>
      <c r="AN559" s="267"/>
      <c r="AO559" s="268"/>
      <c r="AP559" s="267"/>
      <c r="AQ559" s="268"/>
      <c r="AR559" s="270"/>
      <c r="AS559" s="379"/>
      <c r="AT559" s="118"/>
      <c r="AU559" s="154"/>
      <c r="AV559" s="118"/>
      <c r="AW559" s="155"/>
      <c r="AX559" s="120"/>
      <c r="AY559" s="124"/>
      <c r="AZ559" s="118"/>
      <c r="BA559" s="119"/>
      <c r="BB559" s="118"/>
      <c r="BC559" s="119">
        <v>1.5693287037037037E-2</v>
      </c>
      <c r="BD559" s="121">
        <v>1.4174158477942715</v>
      </c>
      <c r="BE559" s="117"/>
      <c r="BF559" s="118"/>
      <c r="BG559" s="119"/>
      <c r="BH559" s="118"/>
      <c r="BI559" s="119">
        <v>1.6035879629629629E-2</v>
      </c>
      <c r="BJ559" s="120">
        <v>1.4935858277336591</v>
      </c>
      <c r="BK559" s="83"/>
    </row>
    <row r="560" spans="2:63" x14ac:dyDescent="0.3">
      <c r="B560" s="258" t="s">
        <v>609</v>
      </c>
      <c r="C560" s="17" t="s">
        <v>658</v>
      </c>
      <c r="D560" s="21"/>
      <c r="E560" s="12"/>
      <c r="F560" s="106"/>
      <c r="G560" s="298"/>
      <c r="H560" s="54"/>
      <c r="I560" s="54"/>
      <c r="J560" s="291">
        <f t="shared" si="47"/>
        <v>0</v>
      </c>
      <c r="K560" s="292">
        <f t="shared" si="48"/>
        <v>0.6777777777777777</v>
      </c>
      <c r="L560" s="50"/>
      <c r="M560" s="390"/>
      <c r="N560" s="72"/>
      <c r="O560" s="178"/>
      <c r="P560" s="72"/>
      <c r="Q560" s="178"/>
      <c r="R560" s="72"/>
      <c r="S560" s="178"/>
      <c r="T560" s="88"/>
      <c r="U560" s="191"/>
      <c r="V560" s="54"/>
      <c r="W560" s="179"/>
      <c r="X560" s="54"/>
      <c r="Y560" s="179"/>
      <c r="Z560" s="54"/>
      <c r="AA560" s="179"/>
      <c r="AB560" s="56"/>
      <c r="AC560" s="176"/>
      <c r="AD560" s="54"/>
      <c r="AE560" s="179"/>
      <c r="AF560" s="54"/>
      <c r="AG560" s="179"/>
      <c r="AH560" s="54"/>
      <c r="AI560" s="179"/>
      <c r="AJ560" s="67"/>
      <c r="AK560" s="266"/>
      <c r="AL560" s="267"/>
      <c r="AM560" s="268"/>
      <c r="AN560" s="267"/>
      <c r="AO560" s="268"/>
      <c r="AP560" s="267"/>
      <c r="AQ560" s="268"/>
      <c r="AR560" s="270"/>
      <c r="AS560" s="380"/>
      <c r="AT560" s="61"/>
      <c r="AU560" s="45"/>
      <c r="AV560" s="61"/>
      <c r="AW560" s="46"/>
      <c r="AX560" s="59"/>
      <c r="AY560" s="166"/>
      <c r="AZ560" s="61"/>
      <c r="BA560" s="16"/>
      <c r="BB560" s="61"/>
      <c r="BC560" s="16"/>
      <c r="BD560" s="69"/>
      <c r="BE560" s="165"/>
      <c r="BF560" s="61"/>
      <c r="BG560" s="16"/>
      <c r="BH560" s="61"/>
      <c r="BI560" s="16"/>
      <c r="BJ560" s="59"/>
      <c r="BK560" s="47"/>
    </row>
    <row r="561" spans="1:63" x14ac:dyDescent="0.3">
      <c r="B561" s="40" t="s">
        <v>846</v>
      </c>
      <c r="C561" s="9" t="s">
        <v>827</v>
      </c>
      <c r="D561" s="21"/>
      <c r="E561" s="24"/>
      <c r="F561" s="106"/>
      <c r="G561" s="298"/>
      <c r="H561" s="72"/>
      <c r="I561" s="72"/>
      <c r="J561" s="291">
        <f t="shared" si="47"/>
        <v>0</v>
      </c>
      <c r="K561" s="292">
        <f t="shared" si="48"/>
        <v>0.6777777777777777</v>
      </c>
      <c r="L561" s="144"/>
      <c r="M561" s="390"/>
      <c r="N561" s="72"/>
      <c r="O561" s="178"/>
      <c r="P561" s="72"/>
      <c r="Q561" s="178"/>
      <c r="R561" s="72"/>
      <c r="S561" s="178"/>
      <c r="T561" s="88"/>
      <c r="U561" s="192"/>
      <c r="V561" s="72"/>
      <c r="W561" s="178"/>
      <c r="X561" s="72"/>
      <c r="Y561" s="178"/>
      <c r="Z561" s="72"/>
      <c r="AA561" s="178"/>
      <c r="AB561" s="84"/>
      <c r="AC561" s="176"/>
      <c r="AD561" s="71"/>
      <c r="AE561" s="179"/>
      <c r="AF561" s="71"/>
      <c r="AG561" s="179"/>
      <c r="AH561" s="71"/>
      <c r="AI561" s="179"/>
      <c r="AJ561" s="82"/>
      <c r="AK561" s="266"/>
      <c r="AL561" s="267"/>
      <c r="AM561" s="268"/>
      <c r="AN561" s="267"/>
      <c r="AO561" s="268"/>
      <c r="AP561" s="267"/>
      <c r="AQ561" s="268"/>
      <c r="AR561" s="270"/>
      <c r="AS561" s="379"/>
      <c r="AT561" s="118"/>
      <c r="AU561" s="154"/>
      <c r="AV561" s="118"/>
      <c r="AW561" s="155"/>
      <c r="AX561" s="120"/>
      <c r="AY561" s="124"/>
      <c r="AZ561" s="118"/>
      <c r="BA561" s="119"/>
      <c r="BB561" s="118"/>
      <c r="BC561" s="119">
        <v>1.7301504629629628E-2</v>
      </c>
      <c r="BD561" s="121">
        <v>1.5626698724649801</v>
      </c>
      <c r="BE561" s="117"/>
      <c r="BF561" s="118"/>
      <c r="BG561" s="119"/>
      <c r="BH561" s="118"/>
      <c r="BI561" s="119"/>
      <c r="BJ561" s="120"/>
      <c r="BK561" s="83"/>
    </row>
    <row r="562" spans="1:63" x14ac:dyDescent="0.3">
      <c r="B562" s="32" t="s">
        <v>147</v>
      </c>
      <c r="C562" s="9" t="s">
        <v>146</v>
      </c>
      <c r="D562" s="21"/>
      <c r="E562" s="24"/>
      <c r="F562" s="106"/>
      <c r="G562" s="298"/>
      <c r="H562" s="72"/>
      <c r="I562" s="72"/>
      <c r="J562" s="291">
        <f t="shared" si="47"/>
        <v>0</v>
      </c>
      <c r="K562" s="292">
        <f t="shared" si="48"/>
        <v>0.6777777777777777</v>
      </c>
      <c r="L562" s="144"/>
      <c r="M562" s="390"/>
      <c r="N562" s="72"/>
      <c r="O562" s="178"/>
      <c r="P562" s="72"/>
      <c r="Q562" s="178"/>
      <c r="R562" s="72"/>
      <c r="S562" s="178"/>
      <c r="T562" s="88"/>
      <c r="U562" s="192"/>
      <c r="V562" s="72"/>
      <c r="W562" s="178"/>
      <c r="X562" s="72"/>
      <c r="Y562" s="178"/>
      <c r="Z562" s="72"/>
      <c r="AA562" s="178"/>
      <c r="AB562" s="84"/>
      <c r="AC562" s="176"/>
      <c r="AD562" s="71"/>
      <c r="AE562" s="179"/>
      <c r="AF562" s="71"/>
      <c r="AG562" s="179"/>
      <c r="AH562" s="71"/>
      <c r="AI562" s="179"/>
      <c r="AJ562" s="82"/>
      <c r="AK562" s="266"/>
      <c r="AL562" s="267"/>
      <c r="AM562" s="268"/>
      <c r="AN562" s="267"/>
      <c r="AO562" s="268"/>
      <c r="AP562" s="267"/>
      <c r="AQ562" s="268"/>
      <c r="AR562" s="270"/>
      <c r="AS562" s="379"/>
      <c r="AT562" s="118"/>
      <c r="AU562" s="154"/>
      <c r="AV562" s="118"/>
      <c r="AW562" s="155"/>
      <c r="AX562" s="120"/>
      <c r="AY562" s="124"/>
      <c r="AZ562" s="118"/>
      <c r="BA562" s="119"/>
      <c r="BB562" s="118"/>
      <c r="BC562" s="119">
        <v>1.2504243827160496E-2</v>
      </c>
      <c r="BD562" s="121">
        <v>1.1293818384556418</v>
      </c>
      <c r="BE562" s="117"/>
      <c r="BF562" s="118"/>
      <c r="BG562" s="119"/>
      <c r="BH562" s="118"/>
      <c r="BI562" s="119">
        <v>1.2550540123456791E-2</v>
      </c>
      <c r="BJ562" s="120">
        <v>1.1689604369542566</v>
      </c>
      <c r="BK562" s="83"/>
    </row>
    <row r="563" spans="1:63" x14ac:dyDescent="0.3">
      <c r="B563" s="32" t="s">
        <v>149</v>
      </c>
      <c r="C563" s="9" t="s">
        <v>148</v>
      </c>
      <c r="D563" s="21"/>
      <c r="E563" s="24"/>
      <c r="F563" s="106"/>
      <c r="G563" s="298"/>
      <c r="H563" s="72"/>
      <c r="I563" s="72"/>
      <c r="J563" s="291">
        <f t="shared" si="47"/>
        <v>0</v>
      </c>
      <c r="K563" s="292">
        <f t="shared" si="48"/>
        <v>0.6777777777777777</v>
      </c>
      <c r="L563" s="144"/>
      <c r="M563" s="390"/>
      <c r="N563" s="72"/>
      <c r="O563" s="178"/>
      <c r="P563" s="72"/>
      <c r="Q563" s="178"/>
      <c r="R563" s="72"/>
      <c r="S563" s="178"/>
      <c r="T563" s="88"/>
      <c r="U563" s="192"/>
      <c r="V563" s="72"/>
      <c r="W563" s="178"/>
      <c r="X563" s="72"/>
      <c r="Y563" s="178"/>
      <c r="Z563" s="72"/>
      <c r="AA563" s="178"/>
      <c r="AB563" s="84"/>
      <c r="AC563" s="176"/>
      <c r="AD563" s="71"/>
      <c r="AE563" s="179"/>
      <c r="AF563" s="71"/>
      <c r="AG563" s="179"/>
      <c r="AH563" s="71"/>
      <c r="AI563" s="179"/>
      <c r="AJ563" s="82"/>
      <c r="AK563" s="266"/>
      <c r="AL563" s="267"/>
      <c r="AM563" s="268"/>
      <c r="AN563" s="267"/>
      <c r="AO563" s="268"/>
      <c r="AP563" s="267"/>
      <c r="AQ563" s="268"/>
      <c r="AR563" s="270"/>
      <c r="AS563" s="379"/>
      <c r="AT563" s="118"/>
      <c r="AU563" s="154"/>
      <c r="AV563" s="118"/>
      <c r="AW563" s="155"/>
      <c r="AX563" s="120"/>
      <c r="AY563" s="124">
        <v>6.9189814814814815E-2</v>
      </c>
      <c r="AZ563" s="118">
        <v>1.5962616822429907</v>
      </c>
      <c r="BA563" s="119"/>
      <c r="BB563" s="118"/>
      <c r="BC563" s="119"/>
      <c r="BD563" s="121"/>
      <c r="BE563" s="117">
        <v>7.5937500000000005E-2</v>
      </c>
      <c r="BF563" s="118">
        <v>1.7799782962561044</v>
      </c>
      <c r="BG563" s="119"/>
      <c r="BH563" s="118"/>
      <c r="BI563" s="119"/>
      <c r="BJ563" s="120"/>
      <c r="BK563" s="83"/>
    </row>
    <row r="564" spans="1:63" x14ac:dyDescent="0.3">
      <c r="B564" s="32" t="s">
        <v>151</v>
      </c>
      <c r="C564" s="9" t="s">
        <v>150</v>
      </c>
      <c r="D564" s="21"/>
      <c r="E564" s="24"/>
      <c r="F564" s="106"/>
      <c r="G564" s="298"/>
      <c r="H564" s="72"/>
      <c r="I564" s="72"/>
      <c r="J564" s="291">
        <f t="shared" si="47"/>
        <v>0</v>
      </c>
      <c r="K564" s="292">
        <f t="shared" si="48"/>
        <v>0.6777777777777777</v>
      </c>
      <c r="L564" s="35"/>
      <c r="M564" s="390"/>
      <c r="N564" s="72"/>
      <c r="O564" s="178"/>
      <c r="P564" s="72"/>
      <c r="Q564" s="178"/>
      <c r="R564" s="72"/>
      <c r="S564" s="178"/>
      <c r="T564" s="88"/>
      <c r="U564" s="192"/>
      <c r="V564" s="72"/>
      <c r="W564" s="178"/>
      <c r="X564" s="72"/>
      <c r="Y564" s="178"/>
      <c r="Z564" s="72"/>
      <c r="AA564" s="178"/>
      <c r="AB564" s="84"/>
      <c r="AC564" s="176"/>
      <c r="AD564" s="71"/>
      <c r="AE564" s="179"/>
      <c r="AF564" s="71"/>
      <c r="AG564" s="179"/>
      <c r="AH564" s="71"/>
      <c r="AI564" s="179"/>
      <c r="AJ564" s="82"/>
      <c r="AK564" s="266"/>
      <c r="AL564" s="267"/>
      <c r="AM564" s="268"/>
      <c r="AN564" s="267"/>
      <c r="AO564" s="268"/>
      <c r="AP564" s="267"/>
      <c r="AQ564" s="268"/>
      <c r="AR564" s="270"/>
      <c r="AS564" s="379"/>
      <c r="AT564" s="118"/>
      <c r="AU564" s="154"/>
      <c r="AV564" s="118"/>
      <c r="AW564" s="155">
        <v>1.6312499999999997E-2</v>
      </c>
      <c r="AX564" s="120">
        <v>1.4719069832207752</v>
      </c>
      <c r="AY564" s="124"/>
      <c r="AZ564" s="118"/>
      <c r="BA564" s="119"/>
      <c r="BB564" s="118"/>
      <c r="BC564" s="119"/>
      <c r="BD564" s="121"/>
      <c r="BE564" s="117">
        <v>5.9120370370370372E-2</v>
      </c>
      <c r="BF564" s="118">
        <v>1.3857840477482368</v>
      </c>
      <c r="BG564" s="119"/>
      <c r="BH564" s="118"/>
      <c r="BI564" s="119"/>
      <c r="BJ564" s="120"/>
      <c r="BK564" s="83"/>
    </row>
    <row r="565" spans="1:63" x14ac:dyDescent="0.3">
      <c r="B565" s="32" t="s">
        <v>153</v>
      </c>
      <c r="C565" s="9" t="s">
        <v>152</v>
      </c>
      <c r="D565" s="21">
        <v>1984</v>
      </c>
      <c r="E565" s="24" t="s">
        <v>765</v>
      </c>
      <c r="F565" s="106"/>
      <c r="G565" s="298"/>
      <c r="H565" s="72"/>
      <c r="I565" s="72"/>
      <c r="J565" s="291">
        <f t="shared" si="47"/>
        <v>0</v>
      </c>
      <c r="K565" s="292">
        <f t="shared" si="48"/>
        <v>0.6777777777777777</v>
      </c>
      <c r="L565" s="144"/>
      <c r="M565" s="390"/>
      <c r="N565" s="72"/>
      <c r="O565" s="178"/>
      <c r="P565" s="72"/>
      <c r="Q565" s="178"/>
      <c r="R565" s="72"/>
      <c r="S565" s="178"/>
      <c r="T565" s="88"/>
      <c r="U565" s="192"/>
      <c r="V565" s="72"/>
      <c r="W565" s="178"/>
      <c r="X565" s="72"/>
      <c r="Y565" s="178"/>
      <c r="Z565" s="72"/>
      <c r="AA565" s="178"/>
      <c r="AB565" s="84"/>
      <c r="AC565" s="176"/>
      <c r="AD565" s="71"/>
      <c r="AE565" s="179"/>
      <c r="AF565" s="71"/>
      <c r="AG565" s="179"/>
      <c r="AH565" s="71"/>
      <c r="AI565" s="179"/>
      <c r="AJ565" s="82"/>
      <c r="AK565" s="266"/>
      <c r="AL565" s="267"/>
      <c r="AM565" s="268"/>
      <c r="AN565" s="267"/>
      <c r="AO565" s="268"/>
      <c r="AP565" s="267"/>
      <c r="AQ565" s="268"/>
      <c r="AR565" s="270"/>
      <c r="AS565" s="379"/>
      <c r="AT565" s="118"/>
      <c r="AU565" s="154">
        <v>6.5497685185185187E-2</v>
      </c>
      <c r="AV565" s="118">
        <v>1.4951122853368559</v>
      </c>
      <c r="AW565" s="155"/>
      <c r="AX565" s="120"/>
      <c r="AY565" s="124"/>
      <c r="AZ565" s="118"/>
      <c r="BA565" s="119"/>
      <c r="BB565" s="118"/>
      <c r="BC565" s="119"/>
      <c r="BD565" s="121"/>
      <c r="BE565" s="117"/>
      <c r="BF565" s="118"/>
      <c r="BG565" s="119"/>
      <c r="BH565" s="118"/>
      <c r="BI565" s="119"/>
      <c r="BJ565" s="120"/>
      <c r="BK565" s="83"/>
    </row>
    <row r="566" spans="1:63" x14ac:dyDescent="0.3">
      <c r="B566" s="32" t="s">
        <v>155</v>
      </c>
      <c r="C566" s="9" t="s">
        <v>154</v>
      </c>
      <c r="D566" s="21">
        <v>1977</v>
      </c>
      <c r="E566" s="24" t="s">
        <v>706</v>
      </c>
      <c r="F566" s="106"/>
      <c r="G566" s="298"/>
      <c r="H566" s="72"/>
      <c r="I566" s="72"/>
      <c r="J566" s="291">
        <f t="shared" si="47"/>
        <v>0</v>
      </c>
      <c r="K566" s="292">
        <f t="shared" si="48"/>
        <v>0.6777777777777777</v>
      </c>
      <c r="L566" s="144"/>
      <c r="M566" s="390"/>
      <c r="N566" s="72"/>
      <c r="O566" s="178"/>
      <c r="P566" s="72"/>
      <c r="Q566" s="178"/>
      <c r="R566" s="72"/>
      <c r="S566" s="178"/>
      <c r="T566" s="88"/>
      <c r="U566" s="192"/>
      <c r="V566" s="72"/>
      <c r="W566" s="178"/>
      <c r="X566" s="72"/>
      <c r="Y566" s="178"/>
      <c r="Z566" s="72"/>
      <c r="AA566" s="178"/>
      <c r="AB566" s="84"/>
      <c r="AC566" s="176"/>
      <c r="AD566" s="71"/>
      <c r="AE566" s="179"/>
      <c r="AF566" s="71"/>
      <c r="AG566" s="179"/>
      <c r="AH566" s="71"/>
      <c r="AI566" s="179"/>
      <c r="AJ566" s="82"/>
      <c r="AK566" s="266"/>
      <c r="AL566" s="267"/>
      <c r="AM566" s="268"/>
      <c r="AN566" s="267"/>
      <c r="AO566" s="268"/>
      <c r="AP566" s="267"/>
      <c r="AQ566" s="268"/>
      <c r="AR566" s="270"/>
      <c r="AS566" s="379">
        <v>5.0914351851851856E-2</v>
      </c>
      <c r="AT566" s="118">
        <v>1.2229635807617458</v>
      </c>
      <c r="AU566" s="154"/>
      <c r="AV566" s="118"/>
      <c r="AW566" s="155"/>
      <c r="AX566" s="120"/>
      <c r="AY566" s="124"/>
      <c r="AZ566" s="118"/>
      <c r="BA566" s="119"/>
      <c r="BB566" s="118"/>
      <c r="BC566" s="119"/>
      <c r="BD566" s="121"/>
      <c r="BE566" s="117"/>
      <c r="BF566" s="118"/>
      <c r="BG566" s="119"/>
      <c r="BH566" s="118"/>
      <c r="BI566" s="119"/>
      <c r="BJ566" s="120"/>
      <c r="BK566" s="83"/>
    </row>
    <row r="567" spans="1:63" x14ac:dyDescent="0.3">
      <c r="B567" s="139" t="s">
        <v>939</v>
      </c>
      <c r="C567" s="12" t="s">
        <v>1050</v>
      </c>
      <c r="D567" s="21"/>
      <c r="E567" s="12" t="s">
        <v>1149</v>
      </c>
      <c r="F567" s="106"/>
      <c r="G567" s="298"/>
      <c r="H567" s="54"/>
      <c r="I567" s="54"/>
      <c r="J567" s="291">
        <f t="shared" si="47"/>
        <v>0</v>
      </c>
      <c r="K567" s="292">
        <f t="shared" si="48"/>
        <v>0.6777777777777777</v>
      </c>
      <c r="L567" s="50"/>
      <c r="M567" s="390"/>
      <c r="N567" s="72"/>
      <c r="O567" s="178"/>
      <c r="P567" s="72"/>
      <c r="Q567" s="178"/>
      <c r="R567" s="72"/>
      <c r="S567" s="178"/>
      <c r="T567" s="88"/>
      <c r="U567" s="191"/>
      <c r="V567" s="54"/>
      <c r="W567" s="179"/>
      <c r="X567" s="54"/>
      <c r="Y567" s="179"/>
      <c r="Z567" s="54"/>
      <c r="AA567" s="179"/>
      <c r="AB567" s="56"/>
      <c r="AC567" s="176"/>
      <c r="AD567" s="54"/>
      <c r="AE567" s="179"/>
      <c r="AF567" s="54"/>
      <c r="AG567" s="179"/>
      <c r="AH567" s="54"/>
      <c r="AI567" s="179"/>
      <c r="AJ567" s="67"/>
      <c r="AK567" s="266"/>
      <c r="AL567" s="267"/>
      <c r="AM567" s="268"/>
      <c r="AN567" s="267"/>
      <c r="AO567" s="268"/>
      <c r="AP567" s="267"/>
      <c r="AQ567" s="268"/>
      <c r="AR567" s="270"/>
      <c r="AS567" s="380"/>
      <c r="AT567" s="61"/>
      <c r="AU567" s="45"/>
      <c r="AV567" s="61"/>
      <c r="AW567" s="46"/>
      <c r="AX567" s="59"/>
      <c r="AY567" s="166"/>
      <c r="AZ567" s="61"/>
      <c r="BA567" s="16"/>
      <c r="BB567" s="61"/>
      <c r="BC567" s="16"/>
      <c r="BD567" s="69"/>
      <c r="BE567" s="165"/>
      <c r="BF567" s="61"/>
      <c r="BG567" s="16"/>
      <c r="BH567" s="61"/>
      <c r="BI567" s="16"/>
      <c r="BJ567" s="59"/>
      <c r="BK567" s="47"/>
    </row>
    <row r="568" spans="1:63" x14ac:dyDescent="0.3">
      <c r="B568" s="32" t="s">
        <v>159</v>
      </c>
      <c r="C568" s="9" t="s">
        <v>158</v>
      </c>
      <c r="D568" s="21">
        <v>1986</v>
      </c>
      <c r="E568" s="24" t="s">
        <v>705</v>
      </c>
      <c r="F568" s="106"/>
      <c r="G568" s="298"/>
      <c r="H568" s="72"/>
      <c r="I568" s="72"/>
      <c r="J568" s="291">
        <f t="shared" si="47"/>
        <v>0</v>
      </c>
      <c r="K568" s="292">
        <f t="shared" si="48"/>
        <v>0.6777777777777777</v>
      </c>
      <c r="L568" s="144"/>
      <c r="M568" s="390"/>
      <c r="N568" s="72"/>
      <c r="O568" s="178"/>
      <c r="P568" s="72"/>
      <c r="Q568" s="178"/>
      <c r="R568" s="72"/>
      <c r="S568" s="178"/>
      <c r="T568" s="88"/>
      <c r="U568" s="192"/>
      <c r="V568" s="72"/>
      <c r="W568" s="178"/>
      <c r="X568" s="72"/>
      <c r="Y568" s="178"/>
      <c r="Z568" s="72"/>
      <c r="AA568" s="178"/>
      <c r="AB568" s="84"/>
      <c r="AC568" s="176"/>
      <c r="AD568" s="71"/>
      <c r="AE568" s="179"/>
      <c r="AF568" s="71"/>
      <c r="AG568" s="179"/>
      <c r="AH568" s="71"/>
      <c r="AI568" s="179"/>
      <c r="AJ568" s="82"/>
      <c r="AK568" s="266"/>
      <c r="AL568" s="267"/>
      <c r="AM568" s="268"/>
      <c r="AN568" s="267"/>
      <c r="AO568" s="268"/>
      <c r="AP568" s="267"/>
      <c r="AQ568" s="268"/>
      <c r="AR568" s="270"/>
      <c r="AS568" s="379"/>
      <c r="AT568" s="118"/>
      <c r="AU568" s="154">
        <v>8.6539351851851853E-2</v>
      </c>
      <c r="AV568" s="118">
        <v>1.9754293262879787</v>
      </c>
      <c r="AW568" s="155"/>
      <c r="AX568" s="120"/>
      <c r="AY568" s="124"/>
      <c r="AZ568" s="118"/>
      <c r="BA568" s="119"/>
      <c r="BB568" s="118"/>
      <c r="BC568" s="119"/>
      <c r="BD568" s="121"/>
      <c r="BE568" s="117"/>
      <c r="BF568" s="118"/>
      <c r="BG568" s="119"/>
      <c r="BH568" s="118"/>
      <c r="BI568" s="119"/>
      <c r="BJ568" s="120"/>
      <c r="BK568" s="83"/>
    </row>
    <row r="569" spans="1:63" x14ac:dyDescent="0.3">
      <c r="A569" s="22"/>
      <c r="B569" s="42" t="s">
        <v>981</v>
      </c>
      <c r="C569" s="38" t="s">
        <v>1089</v>
      </c>
      <c r="D569" s="21"/>
      <c r="E569" s="12" t="s">
        <v>1164</v>
      </c>
      <c r="F569" s="106"/>
      <c r="G569" s="298"/>
      <c r="H569" s="72"/>
      <c r="I569" s="72"/>
      <c r="J569" s="291">
        <f t="shared" si="47"/>
        <v>0</v>
      </c>
      <c r="K569" s="292">
        <f t="shared" si="48"/>
        <v>0.6777777777777777</v>
      </c>
      <c r="L569" s="144"/>
      <c r="M569" s="390"/>
      <c r="N569" s="72"/>
      <c r="O569" s="178"/>
      <c r="P569" s="72"/>
      <c r="Q569" s="178"/>
      <c r="R569" s="72"/>
      <c r="S569" s="178"/>
      <c r="T569" s="88"/>
      <c r="U569" s="192"/>
      <c r="V569" s="72"/>
      <c r="W569" s="178"/>
      <c r="X569" s="72"/>
      <c r="Y569" s="178"/>
      <c r="Z569" s="72"/>
      <c r="AA569" s="178"/>
      <c r="AB569" s="84"/>
      <c r="AC569" s="176"/>
      <c r="AD569" s="71"/>
      <c r="AE569" s="179"/>
      <c r="AF569" s="71"/>
      <c r="AG569" s="179"/>
      <c r="AH569" s="71"/>
      <c r="AI569" s="179"/>
      <c r="AJ569" s="82"/>
      <c r="AK569" s="266" t="s">
        <v>1236</v>
      </c>
      <c r="AL569" s="267">
        <v>1.643188854489164</v>
      </c>
      <c r="AM569" s="268"/>
      <c r="AN569" s="267"/>
      <c r="AO569" s="268"/>
      <c r="AP569" s="267"/>
      <c r="AQ569" s="268"/>
      <c r="AR569" s="270"/>
      <c r="AS569" s="379"/>
      <c r="AT569" s="118"/>
      <c r="AU569" s="154"/>
      <c r="AV569" s="118"/>
      <c r="AW569" s="155"/>
      <c r="AX569" s="120"/>
      <c r="AY569" s="124"/>
      <c r="AZ569" s="118"/>
      <c r="BA569" s="119"/>
      <c r="BB569" s="118"/>
      <c r="BC569" s="119"/>
      <c r="BD569" s="121"/>
      <c r="BE569" s="117"/>
      <c r="BF569" s="118"/>
      <c r="BG569" s="119"/>
      <c r="BH569" s="118"/>
      <c r="BI569" s="119"/>
      <c r="BJ569" s="120"/>
      <c r="BK569" s="83"/>
    </row>
    <row r="570" spans="1:63" x14ac:dyDescent="0.3">
      <c r="B570" s="258" t="s">
        <v>611</v>
      </c>
      <c r="C570" s="17" t="s">
        <v>610</v>
      </c>
      <c r="D570" s="21"/>
      <c r="E570" s="12" t="s">
        <v>1113</v>
      </c>
      <c r="F570" s="106"/>
      <c r="G570" s="298"/>
      <c r="H570" s="199"/>
      <c r="I570" s="199"/>
      <c r="J570" s="291">
        <f t="shared" si="47"/>
        <v>0</v>
      </c>
      <c r="K570" s="292">
        <f t="shared" si="48"/>
        <v>0.6777777777777777</v>
      </c>
      <c r="L570" s="50"/>
      <c r="M570" s="390"/>
      <c r="N570" s="72"/>
      <c r="O570" s="178"/>
      <c r="P570" s="72"/>
      <c r="Q570" s="178"/>
      <c r="R570" s="72"/>
      <c r="S570" s="178"/>
      <c r="T570" s="88"/>
      <c r="U570" s="191"/>
      <c r="V570" s="54"/>
      <c r="W570" s="179"/>
      <c r="X570" s="54"/>
      <c r="Y570" s="179"/>
      <c r="Z570" s="54"/>
      <c r="AA570" s="179"/>
      <c r="AB570" s="56"/>
      <c r="AC570" s="176"/>
      <c r="AD570" s="54"/>
      <c r="AE570" s="179"/>
      <c r="AF570" s="54"/>
      <c r="AG570" s="179"/>
      <c r="AH570" s="54"/>
      <c r="AI570" s="179"/>
      <c r="AJ570" s="67"/>
      <c r="AK570" s="266"/>
      <c r="AL570" s="267"/>
      <c r="AM570" s="268"/>
      <c r="AN570" s="267"/>
      <c r="AO570" s="268"/>
      <c r="AP570" s="267"/>
      <c r="AQ570" s="268"/>
      <c r="AR570" s="270"/>
      <c r="AS570" s="380"/>
      <c r="AT570" s="61"/>
      <c r="AU570" s="45"/>
      <c r="AV570" s="61"/>
      <c r="AW570" s="46"/>
      <c r="AX570" s="59"/>
      <c r="AY570" s="166"/>
      <c r="AZ570" s="61"/>
      <c r="BA570" s="16"/>
      <c r="BB570" s="61"/>
      <c r="BC570" s="16"/>
      <c r="BD570" s="69"/>
      <c r="BE570" s="165"/>
      <c r="BF570" s="61"/>
      <c r="BG570" s="16"/>
      <c r="BH570" s="61"/>
      <c r="BI570" s="16"/>
      <c r="BJ570" s="59"/>
      <c r="BK570" s="47"/>
    </row>
    <row r="571" spans="1:63" x14ac:dyDescent="0.3">
      <c r="B571" s="32" t="s">
        <v>161</v>
      </c>
      <c r="C571" s="9" t="s">
        <v>160</v>
      </c>
      <c r="D571" s="21"/>
      <c r="E571" s="24"/>
      <c r="F571" s="106"/>
      <c r="G571" s="298"/>
      <c r="H571" s="72"/>
      <c r="I571" s="72"/>
      <c r="J571" s="291">
        <f t="shared" si="47"/>
        <v>0</v>
      </c>
      <c r="K571" s="292">
        <f t="shared" si="48"/>
        <v>0.6777777777777777</v>
      </c>
      <c r="L571" s="144"/>
      <c r="M571" s="390"/>
      <c r="N571" s="72"/>
      <c r="O571" s="178"/>
      <c r="P571" s="72"/>
      <c r="Q571" s="178"/>
      <c r="R571" s="72"/>
      <c r="S571" s="178"/>
      <c r="T571" s="88"/>
      <c r="U571" s="192"/>
      <c r="V571" s="72"/>
      <c r="W571" s="178"/>
      <c r="X571" s="72"/>
      <c r="Y571" s="178"/>
      <c r="Z571" s="72"/>
      <c r="AA571" s="178"/>
      <c r="AB571" s="84"/>
      <c r="AC571" s="176"/>
      <c r="AD571" s="71"/>
      <c r="AE571" s="179"/>
      <c r="AF571" s="71"/>
      <c r="AG571" s="179"/>
      <c r="AH571" s="71"/>
      <c r="AI571" s="179"/>
      <c r="AJ571" s="82"/>
      <c r="AK571" s="266"/>
      <c r="AL571" s="267"/>
      <c r="AM571" s="268"/>
      <c r="AN571" s="267"/>
      <c r="AO571" s="268"/>
      <c r="AP571" s="267"/>
      <c r="AQ571" s="268"/>
      <c r="AR571" s="270"/>
      <c r="AS571" s="379"/>
      <c r="AT571" s="118"/>
      <c r="AU571" s="154"/>
      <c r="AV571" s="118"/>
      <c r="AW571" s="155"/>
      <c r="AX571" s="120"/>
      <c r="AY571" s="124">
        <v>5.7476851851851855E-2</v>
      </c>
      <c r="AZ571" s="118">
        <v>1.3260347129506009</v>
      </c>
      <c r="BA571" s="119"/>
      <c r="BB571" s="118"/>
      <c r="BC571" s="119">
        <v>1.6168981481481482E-2</v>
      </c>
      <c r="BD571" s="121">
        <v>1.4603805143215556</v>
      </c>
      <c r="BE571" s="117"/>
      <c r="BF571" s="118"/>
      <c r="BG571" s="119"/>
      <c r="BH571" s="118"/>
      <c r="BI571" s="119"/>
      <c r="BJ571" s="120"/>
      <c r="BK571" s="83"/>
    </row>
    <row r="572" spans="1:63" x14ac:dyDescent="0.3">
      <c r="B572" s="258" t="s">
        <v>613</v>
      </c>
      <c r="C572" s="17" t="s">
        <v>612</v>
      </c>
      <c r="D572" s="21"/>
      <c r="E572" s="12"/>
      <c r="F572" s="106"/>
      <c r="G572" s="298"/>
      <c r="H572" s="54"/>
      <c r="I572" s="54"/>
      <c r="J572" s="291">
        <f t="shared" si="47"/>
        <v>0</v>
      </c>
      <c r="K572" s="292">
        <f t="shared" si="48"/>
        <v>0.6777777777777777</v>
      </c>
      <c r="L572" s="50"/>
      <c r="M572" s="390"/>
      <c r="N572" s="72"/>
      <c r="O572" s="178"/>
      <c r="P572" s="72"/>
      <c r="Q572" s="178"/>
      <c r="R572" s="72"/>
      <c r="S572" s="178"/>
      <c r="T572" s="88"/>
      <c r="U572" s="191"/>
      <c r="V572" s="54"/>
      <c r="W572" s="179"/>
      <c r="X572" s="54"/>
      <c r="Y572" s="179"/>
      <c r="Z572" s="54"/>
      <c r="AA572" s="179"/>
      <c r="AB572" s="56"/>
      <c r="AC572" s="176"/>
      <c r="AD572" s="54"/>
      <c r="AE572" s="179"/>
      <c r="AF572" s="54"/>
      <c r="AG572" s="179"/>
      <c r="AH572" s="54"/>
      <c r="AI572" s="179"/>
      <c r="AJ572" s="67"/>
      <c r="AK572" s="266"/>
      <c r="AL572" s="267"/>
      <c r="AM572" s="268"/>
      <c r="AN572" s="267"/>
      <c r="AO572" s="268"/>
      <c r="AP572" s="267"/>
      <c r="AQ572" s="268"/>
      <c r="AR572" s="270"/>
      <c r="AS572" s="380"/>
      <c r="AT572" s="61"/>
      <c r="AU572" s="45"/>
      <c r="AV572" s="61"/>
      <c r="AW572" s="46"/>
      <c r="AX572" s="59"/>
      <c r="AY572" s="166"/>
      <c r="AZ572" s="61"/>
      <c r="BA572" s="16"/>
      <c r="BB572" s="61"/>
      <c r="BC572" s="16"/>
      <c r="BD572" s="69"/>
      <c r="BE572" s="165"/>
      <c r="BF572" s="61"/>
      <c r="BG572" s="16"/>
      <c r="BH572" s="61"/>
      <c r="BI572" s="16"/>
      <c r="BJ572" s="59"/>
      <c r="BK572" s="47"/>
    </row>
    <row r="573" spans="1:63" x14ac:dyDescent="0.3">
      <c r="B573" s="32" t="s">
        <v>163</v>
      </c>
      <c r="C573" s="9" t="s">
        <v>162</v>
      </c>
      <c r="D573" s="21"/>
      <c r="E573" s="24"/>
      <c r="F573" s="106"/>
      <c r="G573" s="298"/>
      <c r="H573" s="72"/>
      <c r="I573" s="72"/>
      <c r="J573" s="291">
        <f t="shared" si="47"/>
        <v>0</v>
      </c>
      <c r="K573" s="292">
        <f t="shared" si="48"/>
        <v>0.6777777777777777</v>
      </c>
      <c r="L573" s="144"/>
      <c r="M573" s="390"/>
      <c r="N573" s="72"/>
      <c r="O573" s="178"/>
      <c r="P573" s="72"/>
      <c r="Q573" s="178"/>
      <c r="R573" s="72"/>
      <c r="S573" s="178"/>
      <c r="T573" s="88"/>
      <c r="U573" s="192"/>
      <c r="V573" s="72"/>
      <c r="W573" s="178"/>
      <c r="X573" s="72"/>
      <c r="Y573" s="178"/>
      <c r="Z573" s="72"/>
      <c r="AA573" s="178"/>
      <c r="AB573" s="84"/>
      <c r="AC573" s="176"/>
      <c r="AD573" s="71"/>
      <c r="AE573" s="179"/>
      <c r="AF573" s="71"/>
      <c r="AG573" s="179"/>
      <c r="AH573" s="71"/>
      <c r="AI573" s="179"/>
      <c r="AJ573" s="82"/>
      <c r="AK573" s="266"/>
      <c r="AL573" s="267"/>
      <c r="AM573" s="268"/>
      <c r="AN573" s="267"/>
      <c r="AO573" s="268"/>
      <c r="AP573" s="267"/>
      <c r="AQ573" s="268"/>
      <c r="AR573" s="270"/>
      <c r="AS573" s="379"/>
      <c r="AT573" s="118"/>
      <c r="AU573" s="154"/>
      <c r="AV573" s="118"/>
      <c r="AW573" s="155">
        <v>1.606983024691358E-2</v>
      </c>
      <c r="AX573" s="120">
        <v>1.4500104435006613</v>
      </c>
      <c r="AY573" s="124">
        <v>6.8587962962962962E-2</v>
      </c>
      <c r="AZ573" s="118">
        <v>1.5823765020026701</v>
      </c>
      <c r="BA573" s="119"/>
      <c r="BB573" s="118"/>
      <c r="BC573" s="119"/>
      <c r="BD573" s="121"/>
      <c r="BE573" s="117"/>
      <c r="BF573" s="118"/>
      <c r="BG573" s="119"/>
      <c r="BH573" s="118"/>
      <c r="BI573" s="119"/>
      <c r="BJ573" s="120"/>
      <c r="BK573" s="83"/>
    </row>
    <row r="574" spans="1:63" x14ac:dyDescent="0.3">
      <c r="B574" s="32" t="s">
        <v>165</v>
      </c>
      <c r="C574" s="9" t="s">
        <v>164</v>
      </c>
      <c r="D574" s="21">
        <v>1977</v>
      </c>
      <c r="E574" s="24" t="s">
        <v>707</v>
      </c>
      <c r="F574" s="106"/>
      <c r="G574" s="298"/>
      <c r="H574" s="72"/>
      <c r="I574" s="72"/>
      <c r="J574" s="291">
        <f t="shared" si="47"/>
        <v>0</v>
      </c>
      <c r="K574" s="292">
        <f t="shared" si="48"/>
        <v>0.6777777777777777</v>
      </c>
      <c r="L574" s="144"/>
      <c r="M574" s="390"/>
      <c r="N574" s="72"/>
      <c r="O574" s="178"/>
      <c r="P574" s="72"/>
      <c r="Q574" s="178"/>
      <c r="R574" s="72"/>
      <c r="S574" s="178"/>
      <c r="T574" s="88"/>
      <c r="U574" s="192"/>
      <c r="V574" s="72"/>
      <c r="W574" s="178"/>
      <c r="X574" s="72"/>
      <c r="Y574" s="178"/>
      <c r="Z574" s="72"/>
      <c r="AA574" s="178"/>
      <c r="AB574" s="84"/>
      <c r="AC574" s="176"/>
      <c r="AD574" s="71"/>
      <c r="AE574" s="179"/>
      <c r="AF574" s="71"/>
      <c r="AG574" s="179"/>
      <c r="AH574" s="71"/>
      <c r="AI574" s="179"/>
      <c r="AJ574" s="82"/>
      <c r="AK574" s="266"/>
      <c r="AL574" s="267"/>
      <c r="AM574" s="268"/>
      <c r="AN574" s="267"/>
      <c r="AO574" s="268"/>
      <c r="AP574" s="267"/>
      <c r="AQ574" s="268"/>
      <c r="AR574" s="270"/>
      <c r="AS574" s="379">
        <v>6.7592592592592593E-2</v>
      </c>
      <c r="AT574" s="118">
        <v>1.6235752015568528</v>
      </c>
      <c r="AU574" s="154"/>
      <c r="AV574" s="118"/>
      <c r="AW574" s="155"/>
      <c r="AX574" s="120"/>
      <c r="AY574" s="124"/>
      <c r="AZ574" s="118"/>
      <c r="BA574" s="119"/>
      <c r="BB574" s="118"/>
      <c r="BC574" s="119"/>
      <c r="BD574" s="121"/>
      <c r="BE574" s="117"/>
      <c r="BF574" s="118"/>
      <c r="BG574" s="119"/>
      <c r="BH574" s="118"/>
      <c r="BI574" s="119"/>
      <c r="BJ574" s="120"/>
      <c r="BK574" s="83"/>
    </row>
    <row r="575" spans="1:63" x14ac:dyDescent="0.3">
      <c r="B575" s="139" t="s">
        <v>896</v>
      </c>
      <c r="C575" s="12" t="s">
        <v>1008</v>
      </c>
      <c r="D575" s="21"/>
      <c r="E575" s="12" t="s">
        <v>1105</v>
      </c>
      <c r="F575" s="106"/>
      <c r="G575" s="298"/>
      <c r="H575" s="54"/>
      <c r="I575" s="54"/>
      <c r="J575" s="291">
        <f t="shared" si="47"/>
        <v>0</v>
      </c>
      <c r="K575" s="292">
        <f t="shared" si="48"/>
        <v>0.6777777777777777</v>
      </c>
      <c r="L575" s="50"/>
      <c r="M575" s="390"/>
      <c r="N575" s="72"/>
      <c r="O575" s="178"/>
      <c r="P575" s="72"/>
      <c r="Q575" s="178"/>
      <c r="R575" s="72"/>
      <c r="S575" s="178"/>
      <c r="T575" s="88"/>
      <c r="U575" s="191"/>
      <c r="V575" s="54"/>
      <c r="W575" s="179"/>
      <c r="X575" s="54"/>
      <c r="Y575" s="179"/>
      <c r="Z575" s="54"/>
      <c r="AA575" s="179"/>
      <c r="AB575" s="56"/>
      <c r="AC575" s="176"/>
      <c r="AD575" s="54"/>
      <c r="AE575" s="179"/>
      <c r="AF575" s="54"/>
      <c r="AG575" s="179"/>
      <c r="AH575" s="54"/>
      <c r="AI575" s="179"/>
      <c r="AJ575" s="67"/>
      <c r="AK575" s="266"/>
      <c r="AL575" s="267"/>
      <c r="AM575" s="268"/>
      <c r="AN575" s="267"/>
      <c r="AO575" s="268"/>
      <c r="AP575" s="267"/>
      <c r="AQ575" s="268"/>
      <c r="AR575" s="270"/>
      <c r="AS575" s="380"/>
      <c r="AT575" s="61"/>
      <c r="AU575" s="45"/>
      <c r="AV575" s="61"/>
      <c r="AW575" s="46"/>
      <c r="AX575" s="59"/>
      <c r="AY575" s="166"/>
      <c r="AZ575" s="61"/>
      <c r="BA575" s="16"/>
      <c r="BB575" s="61"/>
      <c r="BC575" s="16"/>
      <c r="BD575" s="69"/>
      <c r="BE575" s="165"/>
      <c r="BF575" s="61"/>
      <c r="BG575" s="16"/>
      <c r="BH575" s="61"/>
      <c r="BI575" s="16"/>
      <c r="BJ575" s="59"/>
      <c r="BK575" s="47"/>
    </row>
    <row r="576" spans="1:63" x14ac:dyDescent="0.3">
      <c r="B576" s="32" t="s">
        <v>167</v>
      </c>
      <c r="C576" s="9" t="s">
        <v>166</v>
      </c>
      <c r="D576" s="21"/>
      <c r="E576" s="24"/>
      <c r="F576" s="106"/>
      <c r="G576" s="298"/>
      <c r="H576" s="72"/>
      <c r="I576" s="72"/>
      <c r="J576" s="291">
        <f t="shared" si="47"/>
        <v>0</v>
      </c>
      <c r="K576" s="292">
        <f t="shared" si="48"/>
        <v>0.6777777777777777</v>
      </c>
      <c r="L576" s="144"/>
      <c r="M576" s="390"/>
      <c r="N576" s="72"/>
      <c r="O576" s="178"/>
      <c r="P576" s="72"/>
      <c r="Q576" s="178"/>
      <c r="R576" s="72"/>
      <c r="S576" s="178"/>
      <c r="T576" s="88"/>
      <c r="U576" s="192"/>
      <c r="V576" s="72"/>
      <c r="W576" s="178"/>
      <c r="X576" s="72"/>
      <c r="Y576" s="178"/>
      <c r="Z576" s="72"/>
      <c r="AA576" s="178"/>
      <c r="AB576" s="84"/>
      <c r="AC576" s="176"/>
      <c r="AD576" s="71"/>
      <c r="AE576" s="179"/>
      <c r="AF576" s="71"/>
      <c r="AG576" s="179"/>
      <c r="AH576" s="71"/>
      <c r="AI576" s="179"/>
      <c r="AJ576" s="82"/>
      <c r="AK576" s="266"/>
      <c r="AL576" s="267"/>
      <c r="AM576" s="268"/>
      <c r="AN576" s="267"/>
      <c r="AO576" s="268"/>
      <c r="AP576" s="267"/>
      <c r="AQ576" s="268"/>
      <c r="AR576" s="270"/>
      <c r="AS576" s="379"/>
      <c r="AT576" s="118"/>
      <c r="AU576" s="154"/>
      <c r="AV576" s="118"/>
      <c r="AW576" s="155"/>
      <c r="AX576" s="120"/>
      <c r="AY576" s="124"/>
      <c r="AZ576" s="118"/>
      <c r="BA576" s="119"/>
      <c r="BB576" s="118"/>
      <c r="BC576" s="119"/>
      <c r="BD576" s="121"/>
      <c r="BE576" s="117"/>
      <c r="BF576" s="118"/>
      <c r="BG576" s="119"/>
      <c r="BH576" s="118"/>
      <c r="BI576" s="119">
        <v>1.7348379629629627E-2</v>
      </c>
      <c r="BJ576" s="120">
        <v>1.6158324050450967</v>
      </c>
      <c r="BK576" s="83"/>
    </row>
    <row r="577" spans="2:68" x14ac:dyDescent="0.3">
      <c r="B577" s="32" t="s">
        <v>169</v>
      </c>
      <c r="C577" s="9" t="s">
        <v>168</v>
      </c>
      <c r="D577" s="21"/>
      <c r="E577" s="24"/>
      <c r="F577" s="106"/>
      <c r="G577" s="298"/>
      <c r="H577" s="72"/>
      <c r="I577" s="72"/>
      <c r="J577" s="291">
        <f t="shared" si="47"/>
        <v>0</v>
      </c>
      <c r="K577" s="292">
        <f t="shared" si="48"/>
        <v>0.6777777777777777</v>
      </c>
      <c r="L577" s="144"/>
      <c r="M577" s="390"/>
      <c r="N577" s="72"/>
      <c r="O577" s="178"/>
      <c r="P577" s="72"/>
      <c r="Q577" s="178"/>
      <c r="R577" s="72"/>
      <c r="S577" s="178"/>
      <c r="T577" s="88"/>
      <c r="U577" s="192"/>
      <c r="V577" s="72"/>
      <c r="W577" s="178"/>
      <c r="X577" s="72"/>
      <c r="Y577" s="178"/>
      <c r="Z577" s="72"/>
      <c r="AA577" s="178"/>
      <c r="AB577" s="84"/>
      <c r="AC577" s="176"/>
      <c r="AD577" s="71"/>
      <c r="AE577" s="179"/>
      <c r="AF577" s="71"/>
      <c r="AG577" s="179"/>
      <c r="AH577" s="71"/>
      <c r="AI577" s="179"/>
      <c r="AJ577" s="82"/>
      <c r="AK577" s="266"/>
      <c r="AL577" s="267"/>
      <c r="AM577" s="268"/>
      <c r="AN577" s="267"/>
      <c r="AO577" s="268"/>
      <c r="AP577" s="267"/>
      <c r="AQ577" s="268"/>
      <c r="AR577" s="270"/>
      <c r="AS577" s="379"/>
      <c r="AT577" s="118"/>
      <c r="AU577" s="154"/>
      <c r="AV577" s="118"/>
      <c r="AW577" s="155">
        <v>1.7545524691358023E-2</v>
      </c>
      <c r="AX577" s="120">
        <v>1.5831650769337879</v>
      </c>
      <c r="AY577" s="124"/>
      <c r="AZ577" s="118"/>
      <c r="BA577" s="119"/>
      <c r="BB577" s="118"/>
      <c r="BC577" s="119"/>
      <c r="BD577" s="121"/>
      <c r="BE577" s="117"/>
      <c r="BF577" s="118"/>
      <c r="BG577" s="119"/>
      <c r="BH577" s="118"/>
      <c r="BI577" s="119"/>
      <c r="BJ577" s="120"/>
      <c r="BK577" s="83"/>
    </row>
    <row r="578" spans="2:68" x14ac:dyDescent="0.3">
      <c r="B578" s="32" t="s">
        <v>171</v>
      </c>
      <c r="C578" s="9" t="s">
        <v>170</v>
      </c>
      <c r="D578" s="21"/>
      <c r="E578" s="24"/>
      <c r="F578" s="106"/>
      <c r="G578" s="298"/>
      <c r="H578" s="72"/>
      <c r="I578" s="72"/>
      <c r="J578" s="291">
        <f t="shared" si="47"/>
        <v>0</v>
      </c>
      <c r="K578" s="292">
        <f t="shared" si="48"/>
        <v>0.6777777777777777</v>
      </c>
      <c r="L578" s="144"/>
      <c r="M578" s="390"/>
      <c r="N578" s="72"/>
      <c r="O578" s="178"/>
      <c r="P578" s="72"/>
      <c r="Q578" s="178"/>
      <c r="R578" s="72"/>
      <c r="S578" s="178"/>
      <c r="T578" s="88"/>
      <c r="U578" s="192"/>
      <c r="V578" s="72"/>
      <c r="W578" s="178"/>
      <c r="X578" s="72"/>
      <c r="Y578" s="178"/>
      <c r="Z578" s="72"/>
      <c r="AA578" s="178"/>
      <c r="AB578" s="84"/>
      <c r="AC578" s="176"/>
      <c r="AD578" s="71"/>
      <c r="AE578" s="179"/>
      <c r="AF578" s="71"/>
      <c r="AG578" s="179"/>
      <c r="AH578" s="71"/>
      <c r="AI578" s="179"/>
      <c r="AJ578" s="82"/>
      <c r="AK578" s="266"/>
      <c r="AL578" s="267"/>
      <c r="AM578" s="268"/>
      <c r="AN578" s="267"/>
      <c r="AO578" s="268"/>
      <c r="AP578" s="267"/>
      <c r="AQ578" s="268"/>
      <c r="AR578" s="270"/>
      <c r="AS578" s="379"/>
      <c r="AT578" s="118"/>
      <c r="AU578" s="154"/>
      <c r="AV578" s="118"/>
      <c r="AW578" s="155"/>
      <c r="AX578" s="120"/>
      <c r="AY578" s="124">
        <v>4.7962962962962964E-2</v>
      </c>
      <c r="AZ578" s="118">
        <v>1.1065420560747663</v>
      </c>
      <c r="BA578" s="119"/>
      <c r="BB578" s="118"/>
      <c r="BC578" s="119">
        <v>1.4668981481481482E-2</v>
      </c>
      <c r="BD578" s="121">
        <v>1.3249006899435503</v>
      </c>
      <c r="BE578" s="117"/>
      <c r="BF578" s="118"/>
      <c r="BG578" s="119"/>
      <c r="BH578" s="118"/>
      <c r="BI578" s="119"/>
      <c r="BJ578" s="120"/>
      <c r="BK578" s="83"/>
    </row>
    <row r="579" spans="2:68" x14ac:dyDescent="0.3">
      <c r="B579" s="32" t="s">
        <v>175</v>
      </c>
      <c r="C579" s="9" t="s">
        <v>174</v>
      </c>
      <c r="D579" s="21"/>
      <c r="E579" s="24"/>
      <c r="F579" s="106"/>
      <c r="G579" s="298"/>
      <c r="H579" s="72"/>
      <c r="I579" s="72"/>
      <c r="J579" s="291">
        <f t="shared" si="47"/>
        <v>0</v>
      </c>
      <c r="K579" s="292">
        <f t="shared" si="48"/>
        <v>0.6777777777777777</v>
      </c>
      <c r="L579" s="35"/>
      <c r="M579" s="390"/>
      <c r="N579" s="72"/>
      <c r="O579" s="178"/>
      <c r="P579" s="72"/>
      <c r="Q579" s="178"/>
      <c r="R579" s="72"/>
      <c r="S579" s="178"/>
      <c r="T579" s="88"/>
      <c r="U579" s="192"/>
      <c r="V579" s="72"/>
      <c r="W579" s="178"/>
      <c r="X579" s="72"/>
      <c r="Y579" s="178"/>
      <c r="Z579" s="72"/>
      <c r="AA579" s="178"/>
      <c r="AB579" s="84"/>
      <c r="AC579" s="176"/>
      <c r="AD579" s="71"/>
      <c r="AE579" s="179"/>
      <c r="AF579" s="71"/>
      <c r="AG579" s="179"/>
      <c r="AH579" s="71"/>
      <c r="AI579" s="179"/>
      <c r="AJ579" s="82"/>
      <c r="AK579" s="266"/>
      <c r="AL579" s="267"/>
      <c r="AM579" s="268"/>
      <c r="AN579" s="267"/>
      <c r="AO579" s="268"/>
      <c r="AP579" s="267"/>
      <c r="AQ579" s="268"/>
      <c r="AR579" s="270"/>
      <c r="AS579" s="379"/>
      <c r="AT579" s="118"/>
      <c r="AU579" s="154"/>
      <c r="AV579" s="118"/>
      <c r="AW579" s="155">
        <v>1.6809027777777777E-2</v>
      </c>
      <c r="AX579" s="120">
        <v>1.5167096010582746</v>
      </c>
      <c r="AY579" s="124">
        <v>6.6041666666666665E-2</v>
      </c>
      <c r="AZ579" s="118">
        <v>1.5236315086782375</v>
      </c>
      <c r="BA579" s="119">
        <v>6.6446759259259261E-2</v>
      </c>
      <c r="BB579" s="118">
        <v>1.4997387669801465</v>
      </c>
      <c r="BC579" s="119"/>
      <c r="BD579" s="121"/>
      <c r="BE579" s="117"/>
      <c r="BF579" s="118"/>
      <c r="BG579" s="119"/>
      <c r="BH579" s="118"/>
      <c r="BI579" s="119"/>
      <c r="BJ579" s="120"/>
      <c r="BK579" s="83"/>
    </row>
    <row r="580" spans="2:68" x14ac:dyDescent="0.3">
      <c r="B580" s="42" t="s">
        <v>951</v>
      </c>
      <c r="C580" s="38" t="s">
        <v>1062</v>
      </c>
      <c r="D580" s="21"/>
      <c r="E580" s="12" t="s">
        <v>1154</v>
      </c>
      <c r="F580" s="106"/>
      <c r="G580" s="298"/>
      <c r="H580" s="72"/>
      <c r="I580" s="72"/>
      <c r="J580" s="291">
        <f t="shared" si="47"/>
        <v>0</v>
      </c>
      <c r="K580" s="292">
        <f t="shared" si="48"/>
        <v>0.6777777777777777</v>
      </c>
      <c r="L580" s="144"/>
      <c r="M580" s="390"/>
      <c r="N580" s="72"/>
      <c r="O580" s="178"/>
      <c r="P580" s="72"/>
      <c r="Q580" s="178"/>
      <c r="R580" s="72"/>
      <c r="S580" s="178"/>
      <c r="T580" s="88"/>
      <c r="U580" s="192"/>
      <c r="V580" s="72"/>
      <c r="W580" s="178"/>
      <c r="X580" s="72"/>
      <c r="Y580" s="178"/>
      <c r="Z580" s="72"/>
      <c r="AA580" s="178"/>
      <c r="AB580" s="84"/>
      <c r="AC580" s="176"/>
      <c r="AD580" s="71"/>
      <c r="AE580" s="179"/>
      <c r="AF580" s="71"/>
      <c r="AG580" s="179"/>
      <c r="AH580" s="71"/>
      <c r="AI580" s="179"/>
      <c r="AJ580" s="82"/>
      <c r="AK580" s="266" t="s">
        <v>1230</v>
      </c>
      <c r="AL580" s="267">
        <v>1.4662022703818365</v>
      </c>
      <c r="AM580" s="268"/>
      <c r="AN580" s="267"/>
      <c r="AO580" s="268"/>
      <c r="AP580" s="267"/>
      <c r="AQ580" s="268"/>
      <c r="AR580" s="270"/>
      <c r="AS580" s="379"/>
      <c r="AT580" s="118"/>
      <c r="AU580" s="154"/>
      <c r="AV580" s="118"/>
      <c r="AW580" s="155"/>
      <c r="AX580" s="120"/>
      <c r="AY580" s="124"/>
      <c r="AZ580" s="118"/>
      <c r="BA580" s="119"/>
      <c r="BB580" s="118"/>
      <c r="BC580" s="119"/>
      <c r="BD580" s="121"/>
      <c r="BE580" s="117"/>
      <c r="BF580" s="118"/>
      <c r="BG580" s="119"/>
      <c r="BH580" s="118"/>
      <c r="BI580" s="119"/>
      <c r="BJ580" s="120"/>
      <c r="BK580" s="83"/>
    </row>
    <row r="581" spans="2:68" x14ac:dyDescent="0.3">
      <c r="B581" s="32" t="s">
        <v>1444</v>
      </c>
      <c r="C581" s="9" t="s">
        <v>1852</v>
      </c>
      <c r="D581" s="21">
        <v>1995</v>
      </c>
      <c r="E581" s="24" t="s">
        <v>1836</v>
      </c>
      <c r="F581" s="106"/>
      <c r="G581" s="298"/>
      <c r="H581" s="72"/>
      <c r="I581" s="72"/>
      <c r="J581" s="291">
        <f t="shared" si="47"/>
        <v>0</v>
      </c>
      <c r="K581" s="292">
        <f t="shared" si="48"/>
        <v>0.6777777777777777</v>
      </c>
      <c r="L581" s="144"/>
      <c r="M581" s="390"/>
      <c r="N581" s="72"/>
      <c r="O581" s="178"/>
      <c r="P581" s="72"/>
      <c r="Q581" s="178"/>
      <c r="R581" s="72"/>
      <c r="S581" s="178"/>
      <c r="T581" s="88"/>
      <c r="U581" s="192"/>
      <c r="V581" s="72"/>
      <c r="W581" s="178"/>
      <c r="X581" s="72"/>
      <c r="Y581" s="178"/>
      <c r="Z581" s="72"/>
      <c r="AA581" s="178"/>
      <c r="AB581" s="84"/>
      <c r="AC581" s="176"/>
      <c r="AD581" s="72"/>
      <c r="AE581" s="179"/>
      <c r="AF581" s="71"/>
      <c r="AG581" s="179"/>
      <c r="AH581" s="71"/>
      <c r="AI581" s="179"/>
      <c r="AJ581" s="88"/>
      <c r="AK581" s="266"/>
      <c r="AL581" s="267"/>
      <c r="AM581" s="268"/>
      <c r="AN581" s="267"/>
      <c r="AO581" s="268"/>
      <c r="AP581" s="267"/>
      <c r="AQ581" s="268"/>
      <c r="AR581" s="270"/>
      <c r="AS581" s="379"/>
      <c r="AT581" s="118"/>
      <c r="AU581" s="154"/>
      <c r="AV581" s="118"/>
      <c r="AW581" s="155"/>
      <c r="AX581" s="120"/>
      <c r="AY581" s="124"/>
      <c r="AZ581" s="118"/>
      <c r="BA581" s="119"/>
      <c r="BB581" s="118"/>
      <c r="BC581" s="119"/>
      <c r="BD581" s="121"/>
      <c r="BE581" s="117"/>
      <c r="BF581" s="118"/>
      <c r="BG581" s="119"/>
      <c r="BH581" s="118"/>
      <c r="BI581" s="119"/>
      <c r="BJ581" s="120"/>
      <c r="BK581" s="83"/>
    </row>
    <row r="582" spans="2:68" x14ac:dyDescent="0.3">
      <c r="B582" s="139" t="s">
        <v>891</v>
      </c>
      <c r="C582" s="12" t="s">
        <v>1004</v>
      </c>
      <c r="D582" s="21"/>
      <c r="E582" s="12" t="s">
        <v>1126</v>
      </c>
      <c r="F582" s="106"/>
      <c r="G582" s="298"/>
      <c r="H582" s="54"/>
      <c r="I582" s="54"/>
      <c r="J582" s="291">
        <f t="shared" si="47"/>
        <v>0</v>
      </c>
      <c r="K582" s="292">
        <f t="shared" si="48"/>
        <v>0.6777777777777777</v>
      </c>
      <c r="L582" s="50"/>
      <c r="M582" s="390"/>
      <c r="N582" s="72"/>
      <c r="O582" s="178"/>
      <c r="P582" s="72"/>
      <c r="Q582" s="178"/>
      <c r="R582" s="72"/>
      <c r="S582" s="178"/>
      <c r="T582" s="88"/>
      <c r="U582" s="191"/>
      <c r="V582" s="54"/>
      <c r="W582" s="179"/>
      <c r="X582" s="54"/>
      <c r="Y582" s="179"/>
      <c r="Z582" s="54"/>
      <c r="AA582" s="179"/>
      <c r="AB582" s="56"/>
      <c r="AC582" s="176"/>
      <c r="AD582" s="54"/>
      <c r="AE582" s="179"/>
      <c r="AF582" s="54"/>
      <c r="AG582" s="179"/>
      <c r="AH582" s="54"/>
      <c r="AI582" s="179"/>
      <c r="AJ582" s="67"/>
      <c r="AK582" s="266"/>
      <c r="AL582" s="267"/>
      <c r="AM582" s="268"/>
      <c r="AN582" s="267"/>
      <c r="AO582" s="268"/>
      <c r="AP582" s="267"/>
      <c r="AQ582" s="268"/>
      <c r="AR582" s="270"/>
      <c r="AS582" s="380"/>
      <c r="AT582" s="61"/>
      <c r="AU582" s="45"/>
      <c r="AV582" s="61"/>
      <c r="AW582" s="46"/>
      <c r="AX582" s="59"/>
      <c r="AY582" s="166"/>
      <c r="AZ582" s="61"/>
      <c r="BA582" s="16"/>
      <c r="BB582" s="61"/>
      <c r="BC582" s="16"/>
      <c r="BD582" s="69"/>
      <c r="BE582" s="165"/>
      <c r="BF582" s="61"/>
      <c r="BG582" s="16"/>
      <c r="BH582" s="61"/>
      <c r="BI582" s="16"/>
      <c r="BJ582" s="59"/>
      <c r="BK582" s="47"/>
    </row>
    <row r="583" spans="2:68" x14ac:dyDescent="0.3">
      <c r="B583" s="32" t="s">
        <v>372</v>
      </c>
      <c r="C583" s="162" t="s">
        <v>1960</v>
      </c>
      <c r="D583" s="21">
        <v>1975</v>
      </c>
      <c r="E583" s="12" t="s">
        <v>2046</v>
      </c>
      <c r="F583" s="106"/>
      <c r="G583" s="299"/>
      <c r="H583" s="54"/>
      <c r="I583" s="16"/>
      <c r="J583" s="291">
        <f t="shared" si="47"/>
        <v>0</v>
      </c>
      <c r="K583" s="292">
        <f t="shared" si="48"/>
        <v>0.6777777777777777</v>
      </c>
      <c r="L583" s="50"/>
      <c r="M583" s="390"/>
      <c r="N583" s="72"/>
      <c r="O583" s="178"/>
      <c r="P583" s="72"/>
      <c r="Q583" s="178"/>
      <c r="R583" s="72"/>
      <c r="S583" s="178"/>
      <c r="T583" s="88"/>
      <c r="U583" s="387"/>
      <c r="V583" s="179"/>
      <c r="W583" s="54"/>
      <c r="X583" s="179"/>
      <c r="Y583" s="54"/>
      <c r="Z583" s="179"/>
      <c r="AA583" s="54"/>
      <c r="AB583" s="184"/>
      <c r="AC583" s="231"/>
      <c r="AD583" s="179"/>
      <c r="AE583" s="54"/>
      <c r="AF583" s="179"/>
      <c r="AG583" s="54"/>
      <c r="AH583" s="179"/>
      <c r="AI583" s="232"/>
      <c r="AJ583" s="230"/>
      <c r="AK583" s="272"/>
      <c r="AL583" s="268"/>
      <c r="AM583" s="267"/>
      <c r="AN583" s="268"/>
      <c r="AO583" s="267"/>
      <c r="AP583" s="268"/>
      <c r="AQ583" s="267"/>
      <c r="AR583" s="375"/>
      <c r="AS583" s="235"/>
      <c r="AT583" s="45"/>
      <c r="AU583" s="61"/>
      <c r="AV583" s="46"/>
      <c r="AW583" s="61"/>
      <c r="AX583" s="234"/>
      <c r="AY583" s="233"/>
      <c r="AZ583" s="16"/>
      <c r="BA583" s="61"/>
      <c r="BB583" s="16"/>
      <c r="BC583" s="61"/>
      <c r="BD583" s="242"/>
      <c r="BE583" s="235"/>
      <c r="BF583" s="16"/>
      <c r="BG583" s="61"/>
      <c r="BH583" s="16"/>
      <c r="BI583" s="61"/>
      <c r="BJ583" s="237"/>
      <c r="BK583" s="47"/>
    </row>
    <row r="584" spans="2:68" x14ac:dyDescent="0.3">
      <c r="B584" s="32" t="s">
        <v>180</v>
      </c>
      <c r="C584" s="9" t="s">
        <v>179</v>
      </c>
      <c r="D584" s="21"/>
      <c r="E584" s="24"/>
      <c r="F584" s="106"/>
      <c r="G584" s="298"/>
      <c r="H584" s="72"/>
      <c r="I584" s="72"/>
      <c r="J584" s="291">
        <f t="shared" si="47"/>
        <v>0</v>
      </c>
      <c r="K584" s="292">
        <f t="shared" si="48"/>
        <v>0.6777777777777777</v>
      </c>
      <c r="L584" s="144"/>
      <c r="M584" s="390"/>
      <c r="N584" s="72"/>
      <c r="O584" s="178"/>
      <c r="P584" s="72"/>
      <c r="Q584" s="178"/>
      <c r="R584" s="72"/>
      <c r="S584" s="178"/>
      <c r="T584" s="88"/>
      <c r="U584" s="192"/>
      <c r="V584" s="72"/>
      <c r="W584" s="178"/>
      <c r="X584" s="72"/>
      <c r="Y584" s="178"/>
      <c r="Z584" s="72"/>
      <c r="AA584" s="178"/>
      <c r="AB584" s="84"/>
      <c r="AC584" s="176"/>
      <c r="AD584" s="71"/>
      <c r="AE584" s="179"/>
      <c r="AF584" s="71"/>
      <c r="AG584" s="179"/>
      <c r="AH584" s="71"/>
      <c r="AI584" s="179"/>
      <c r="AJ584" s="82"/>
      <c r="AK584" s="266"/>
      <c r="AL584" s="267"/>
      <c r="AM584" s="268"/>
      <c r="AN584" s="267"/>
      <c r="AO584" s="268"/>
      <c r="AP584" s="267"/>
      <c r="AQ584" s="268"/>
      <c r="AR584" s="270"/>
      <c r="AS584" s="379"/>
      <c r="AT584" s="118"/>
      <c r="AU584" s="154"/>
      <c r="AV584" s="118"/>
      <c r="AW584" s="155"/>
      <c r="AX584" s="120"/>
      <c r="AY584" s="124">
        <v>5.8020833333333334E-2</v>
      </c>
      <c r="AZ584" s="118">
        <v>1.3385847797062751</v>
      </c>
      <c r="BA584" s="119"/>
      <c r="BB584" s="118"/>
      <c r="BC584" s="119"/>
      <c r="BD584" s="121"/>
      <c r="BE584" s="117"/>
      <c r="BF584" s="118"/>
      <c r="BG584" s="119"/>
      <c r="BH584" s="118"/>
      <c r="BI584" s="119"/>
      <c r="BJ584" s="120"/>
      <c r="BK584" s="83"/>
    </row>
    <row r="585" spans="2:68" x14ac:dyDescent="0.3">
      <c r="B585" s="139" t="s">
        <v>974</v>
      </c>
      <c r="C585" s="12" t="s">
        <v>1083</v>
      </c>
      <c r="D585" s="21"/>
      <c r="E585" s="12" t="s">
        <v>1163</v>
      </c>
      <c r="F585" s="106"/>
      <c r="G585" s="298"/>
      <c r="H585" s="54"/>
      <c r="I585" s="54"/>
      <c r="J585" s="291">
        <f t="shared" si="47"/>
        <v>0</v>
      </c>
      <c r="K585" s="292">
        <f t="shared" si="48"/>
        <v>0.6777777777777777</v>
      </c>
      <c r="L585" s="50"/>
      <c r="M585" s="390"/>
      <c r="N585" s="72"/>
      <c r="O585" s="178"/>
      <c r="P585" s="72"/>
      <c r="Q585" s="178"/>
      <c r="R585" s="72"/>
      <c r="S585" s="178"/>
      <c r="T585" s="88"/>
      <c r="U585" s="191"/>
      <c r="V585" s="54"/>
      <c r="W585" s="179"/>
      <c r="X585" s="54"/>
      <c r="Y585" s="179"/>
      <c r="Z585" s="54"/>
      <c r="AA585" s="179"/>
      <c r="AB585" s="56"/>
      <c r="AC585" s="176"/>
      <c r="AD585" s="54"/>
      <c r="AE585" s="179"/>
      <c r="AF585" s="54"/>
      <c r="AG585" s="179"/>
      <c r="AH585" s="54"/>
      <c r="AI585" s="179"/>
      <c r="AJ585" s="67"/>
      <c r="AK585" s="266"/>
      <c r="AL585" s="267"/>
      <c r="AM585" s="268"/>
      <c r="AN585" s="267"/>
      <c r="AO585" s="268"/>
      <c r="AP585" s="267"/>
      <c r="AQ585" s="268"/>
      <c r="AR585" s="270"/>
      <c r="AS585" s="380"/>
      <c r="AT585" s="61"/>
      <c r="AU585" s="45"/>
      <c r="AV585" s="61"/>
      <c r="AW585" s="46"/>
      <c r="AX585" s="59"/>
      <c r="AY585" s="166"/>
      <c r="AZ585" s="61"/>
      <c r="BA585" s="16"/>
      <c r="BB585" s="61"/>
      <c r="BC585" s="16"/>
      <c r="BD585" s="69"/>
      <c r="BE585" s="165"/>
      <c r="BF585" s="61"/>
      <c r="BG585" s="16"/>
      <c r="BH585" s="61"/>
      <c r="BI585" s="16"/>
      <c r="BJ585" s="59"/>
      <c r="BK585" s="47"/>
    </row>
    <row r="586" spans="2:68" x14ac:dyDescent="0.3">
      <c r="B586" s="32" t="s">
        <v>183</v>
      </c>
      <c r="C586" s="9" t="s">
        <v>182</v>
      </c>
      <c r="D586" s="21">
        <v>1998</v>
      </c>
      <c r="E586" s="24" t="s">
        <v>705</v>
      </c>
      <c r="F586" s="106"/>
      <c r="G586" s="298"/>
      <c r="H586" s="72"/>
      <c r="I586" s="72"/>
      <c r="J586" s="291">
        <f t="shared" si="47"/>
        <v>0</v>
      </c>
      <c r="K586" s="292">
        <f t="shared" si="48"/>
        <v>0.6777777777777777</v>
      </c>
      <c r="L586" s="144"/>
      <c r="M586" s="390"/>
      <c r="N586" s="72"/>
      <c r="O586" s="178"/>
      <c r="P586" s="72"/>
      <c r="Q586" s="178"/>
      <c r="R586" s="72"/>
      <c r="S586" s="178"/>
      <c r="T586" s="88"/>
      <c r="U586" s="192"/>
      <c r="V586" s="72"/>
      <c r="W586" s="178"/>
      <c r="X586" s="72"/>
      <c r="Y586" s="178"/>
      <c r="Z586" s="72"/>
      <c r="AA586" s="178"/>
      <c r="AB586" s="84"/>
      <c r="AC586" s="176"/>
      <c r="AD586" s="71"/>
      <c r="AE586" s="179"/>
      <c r="AF586" s="71"/>
      <c r="AG586" s="179"/>
      <c r="AH586" s="71"/>
      <c r="AI586" s="179"/>
      <c r="AJ586" s="82"/>
      <c r="AK586" s="266"/>
      <c r="AL586" s="267"/>
      <c r="AM586" s="268"/>
      <c r="AN586" s="267"/>
      <c r="AO586" s="268"/>
      <c r="AP586" s="267"/>
      <c r="AQ586" s="268"/>
      <c r="AR586" s="270"/>
      <c r="AS586" s="379">
        <v>5.5358796296296288E-2</v>
      </c>
      <c r="AT586" s="118">
        <v>1.329719210453155</v>
      </c>
      <c r="AU586" s="154"/>
      <c r="AV586" s="118"/>
      <c r="AW586" s="155"/>
      <c r="AX586" s="120"/>
      <c r="AY586" s="124">
        <v>5.541666666666667E-2</v>
      </c>
      <c r="AZ586" s="118">
        <v>1.2785046728971963</v>
      </c>
      <c r="BA586" s="119"/>
      <c r="BB586" s="118"/>
      <c r="BC586" s="119"/>
      <c r="BD586" s="121"/>
      <c r="BE586" s="117">
        <v>4.8819444444444443E-2</v>
      </c>
      <c r="BF586" s="118">
        <v>1.1443298969072166</v>
      </c>
      <c r="BG586" s="119"/>
      <c r="BH586" s="118"/>
      <c r="BI586" s="119">
        <v>1.5847222222222221E-2</v>
      </c>
      <c r="BJ586" s="120">
        <v>1.476014229760322</v>
      </c>
      <c r="BK586" s="83"/>
    </row>
    <row r="587" spans="2:68" x14ac:dyDescent="0.3">
      <c r="B587" s="32" t="s">
        <v>185</v>
      </c>
      <c r="C587" s="9" t="s">
        <v>184</v>
      </c>
      <c r="D587" s="21"/>
      <c r="E587" s="24"/>
      <c r="F587" s="106"/>
      <c r="G587" s="298"/>
      <c r="H587" s="72"/>
      <c r="I587" s="72"/>
      <c r="J587" s="291">
        <f t="shared" si="47"/>
        <v>0</v>
      </c>
      <c r="K587" s="292">
        <f t="shared" si="48"/>
        <v>0.6777777777777777</v>
      </c>
      <c r="L587" s="144"/>
      <c r="M587" s="390"/>
      <c r="N587" s="72"/>
      <c r="O587" s="178"/>
      <c r="P587" s="72"/>
      <c r="Q587" s="178"/>
      <c r="R587" s="72"/>
      <c r="S587" s="178"/>
      <c r="T587" s="88"/>
      <c r="U587" s="192"/>
      <c r="V587" s="72"/>
      <c r="W587" s="178"/>
      <c r="X587" s="72"/>
      <c r="Y587" s="178"/>
      <c r="Z587" s="72"/>
      <c r="AA587" s="178"/>
      <c r="AB587" s="84"/>
      <c r="AC587" s="176"/>
      <c r="AD587" s="71"/>
      <c r="AE587" s="179"/>
      <c r="AF587" s="71"/>
      <c r="AG587" s="179"/>
      <c r="AH587" s="71"/>
      <c r="AI587" s="179"/>
      <c r="AJ587" s="82"/>
      <c r="AK587" s="266"/>
      <c r="AL587" s="267"/>
      <c r="AM587" s="268"/>
      <c r="AN587" s="267"/>
      <c r="AO587" s="268"/>
      <c r="AP587" s="267"/>
      <c r="AQ587" s="268"/>
      <c r="AR587" s="270"/>
      <c r="AS587" s="379"/>
      <c r="AT587" s="118"/>
      <c r="AU587" s="154"/>
      <c r="AV587" s="118"/>
      <c r="AW587" s="155"/>
      <c r="AX587" s="120"/>
      <c r="AY587" s="124"/>
      <c r="AZ587" s="118"/>
      <c r="BA587" s="119"/>
      <c r="BB587" s="118"/>
      <c r="BC587" s="119"/>
      <c r="BD587" s="121"/>
      <c r="BE587" s="117"/>
      <c r="BF587" s="118"/>
      <c r="BG587" s="119"/>
      <c r="BH587" s="118"/>
      <c r="BI587" s="119">
        <v>1.5330246913580247E-2</v>
      </c>
      <c r="BJ587" s="120">
        <v>1.427863020590032</v>
      </c>
      <c r="BK587" s="83"/>
    </row>
    <row r="588" spans="2:68" x14ac:dyDescent="0.3">
      <c r="B588" s="32" t="s">
        <v>189</v>
      </c>
      <c r="C588" s="9" t="s">
        <v>188</v>
      </c>
      <c r="D588" s="21"/>
      <c r="E588" s="24"/>
      <c r="F588" s="106"/>
      <c r="G588" s="298"/>
      <c r="H588" s="72"/>
      <c r="I588" s="72"/>
      <c r="J588" s="291">
        <f t="shared" si="47"/>
        <v>0</v>
      </c>
      <c r="K588" s="292">
        <f t="shared" si="48"/>
        <v>0.6777777777777777</v>
      </c>
      <c r="L588" s="144"/>
      <c r="M588" s="390"/>
      <c r="N588" s="72"/>
      <c r="O588" s="178"/>
      <c r="P588" s="72"/>
      <c r="Q588" s="178"/>
      <c r="R588" s="72"/>
      <c r="S588" s="178"/>
      <c r="T588" s="88"/>
      <c r="U588" s="192"/>
      <c r="V588" s="72"/>
      <c r="W588" s="178"/>
      <c r="X588" s="72"/>
      <c r="Y588" s="178"/>
      <c r="Z588" s="72"/>
      <c r="AA588" s="178"/>
      <c r="AB588" s="84"/>
      <c r="AC588" s="176"/>
      <c r="AD588" s="71"/>
      <c r="AE588" s="179"/>
      <c r="AF588" s="71"/>
      <c r="AG588" s="179"/>
      <c r="AH588" s="71"/>
      <c r="AI588" s="179"/>
      <c r="AJ588" s="82"/>
      <c r="AK588" s="266"/>
      <c r="AL588" s="267"/>
      <c r="AM588" s="268"/>
      <c r="AN588" s="267"/>
      <c r="AO588" s="268"/>
      <c r="AP588" s="267"/>
      <c r="AQ588" s="268"/>
      <c r="AR588" s="270"/>
      <c r="AS588" s="379"/>
      <c r="AT588" s="118"/>
      <c r="AU588" s="154"/>
      <c r="AV588" s="118"/>
      <c r="AW588" s="155">
        <v>2.0923032407407408E-2</v>
      </c>
      <c r="AX588" s="120">
        <v>1.8879238320685092</v>
      </c>
      <c r="AY588" s="124"/>
      <c r="AZ588" s="118"/>
      <c r="BA588" s="119"/>
      <c r="BB588" s="118"/>
      <c r="BC588" s="119"/>
      <c r="BD588" s="121"/>
      <c r="BE588" s="117"/>
      <c r="BF588" s="118"/>
      <c r="BG588" s="119"/>
      <c r="BH588" s="118"/>
      <c r="BI588" s="119"/>
      <c r="BJ588" s="120"/>
      <c r="BK588" s="83"/>
      <c r="BN588" s="143"/>
      <c r="BO588" s="143"/>
      <c r="BP588" s="143"/>
    </row>
    <row r="589" spans="2:68" x14ac:dyDescent="0.3">
      <c r="B589" s="40" t="s">
        <v>805</v>
      </c>
      <c r="C589" s="9" t="s">
        <v>788</v>
      </c>
      <c r="D589" s="21"/>
      <c r="E589" s="24"/>
      <c r="F589" s="106"/>
      <c r="G589" s="298"/>
      <c r="H589" s="72"/>
      <c r="I589" s="72"/>
      <c r="J589" s="291">
        <f t="shared" si="47"/>
        <v>0</v>
      </c>
      <c r="K589" s="292">
        <f t="shared" si="48"/>
        <v>0.6777777777777777</v>
      </c>
      <c r="L589" s="144"/>
      <c r="M589" s="390"/>
      <c r="N589" s="72"/>
      <c r="O589" s="178"/>
      <c r="P589" s="72"/>
      <c r="Q589" s="178"/>
      <c r="R589" s="72"/>
      <c r="S589" s="178"/>
      <c r="T589" s="88"/>
      <c r="U589" s="192"/>
      <c r="V589" s="72"/>
      <c r="W589" s="178"/>
      <c r="X589" s="72"/>
      <c r="Y589" s="178"/>
      <c r="Z589" s="72"/>
      <c r="AA589" s="178"/>
      <c r="AB589" s="84"/>
      <c r="AC589" s="176"/>
      <c r="AD589" s="71"/>
      <c r="AE589" s="179"/>
      <c r="AF589" s="71"/>
      <c r="AG589" s="179"/>
      <c r="AH589" s="71"/>
      <c r="AI589" s="179"/>
      <c r="AJ589" s="82"/>
      <c r="AK589" s="266"/>
      <c r="AL589" s="267"/>
      <c r="AM589" s="268"/>
      <c r="AN589" s="267"/>
      <c r="AO589" s="268"/>
      <c r="AP589" s="267"/>
      <c r="AQ589" s="268"/>
      <c r="AR589" s="270"/>
      <c r="AS589" s="379"/>
      <c r="AT589" s="118"/>
      <c r="AU589" s="154"/>
      <c r="AV589" s="118"/>
      <c r="AW589" s="155"/>
      <c r="AX589" s="120"/>
      <c r="AY589" s="124"/>
      <c r="AZ589" s="118"/>
      <c r="BA589" s="119">
        <v>5.7581018518518517E-2</v>
      </c>
      <c r="BB589" s="118">
        <v>1.2996342737722049</v>
      </c>
      <c r="BC589" s="119"/>
      <c r="BD589" s="121"/>
      <c r="BE589" s="117"/>
      <c r="BF589" s="118"/>
      <c r="BG589" s="119"/>
      <c r="BH589" s="118"/>
      <c r="BI589" s="119"/>
      <c r="BJ589" s="120"/>
      <c r="BK589" s="83"/>
    </row>
    <row r="590" spans="2:68" x14ac:dyDescent="0.3">
      <c r="B590" s="258" t="s">
        <v>615</v>
      </c>
      <c r="C590" s="17" t="s">
        <v>614</v>
      </c>
      <c r="D590" s="21"/>
      <c r="E590" s="12" t="s">
        <v>1157</v>
      </c>
      <c r="F590" s="106"/>
      <c r="G590" s="298"/>
      <c r="H590" s="54"/>
      <c r="I590" s="54"/>
      <c r="J590" s="291">
        <f t="shared" si="47"/>
        <v>0</v>
      </c>
      <c r="K590" s="292">
        <f t="shared" si="48"/>
        <v>0.6777777777777777</v>
      </c>
      <c r="L590" s="50"/>
      <c r="M590" s="390"/>
      <c r="N590" s="72"/>
      <c r="O590" s="178"/>
      <c r="P590" s="72"/>
      <c r="Q590" s="178"/>
      <c r="R590" s="72"/>
      <c r="S590" s="178"/>
      <c r="T590" s="88"/>
      <c r="U590" s="191"/>
      <c r="V590" s="54"/>
      <c r="W590" s="179"/>
      <c r="X590" s="54"/>
      <c r="Y590" s="179"/>
      <c r="Z590" s="54"/>
      <c r="AA590" s="179"/>
      <c r="AB590" s="56"/>
      <c r="AC590" s="176"/>
      <c r="AD590" s="54"/>
      <c r="AE590" s="179"/>
      <c r="AF590" s="54"/>
      <c r="AG590" s="179"/>
      <c r="AH590" s="54"/>
      <c r="AI590" s="179"/>
      <c r="AJ590" s="67"/>
      <c r="AK590" s="266"/>
      <c r="AL590" s="267"/>
      <c r="AM590" s="268"/>
      <c r="AN590" s="267"/>
      <c r="AO590" s="268"/>
      <c r="AP590" s="267"/>
      <c r="AQ590" s="268"/>
      <c r="AR590" s="270"/>
      <c r="AS590" s="380"/>
      <c r="AT590" s="61"/>
      <c r="AU590" s="45"/>
      <c r="AV590" s="61"/>
      <c r="AW590" s="46"/>
      <c r="AX590" s="59"/>
      <c r="AY590" s="166"/>
      <c r="AZ590" s="61"/>
      <c r="BA590" s="16"/>
      <c r="BB590" s="61"/>
      <c r="BC590" s="16"/>
      <c r="BD590" s="69"/>
      <c r="BE590" s="165"/>
      <c r="BF590" s="61"/>
      <c r="BG590" s="16"/>
      <c r="BH590" s="61"/>
      <c r="BI590" s="16"/>
      <c r="BJ590" s="59"/>
      <c r="BK590" s="47"/>
    </row>
    <row r="591" spans="2:68" x14ac:dyDescent="0.3">
      <c r="B591" s="32" t="s">
        <v>195</v>
      </c>
      <c r="C591" s="9" t="s">
        <v>194</v>
      </c>
      <c r="D591" s="21">
        <v>1984</v>
      </c>
      <c r="E591" s="24" t="s">
        <v>710</v>
      </c>
      <c r="F591" s="106"/>
      <c r="G591" s="298"/>
      <c r="H591" s="72"/>
      <c r="I591" s="72"/>
      <c r="J591" s="291">
        <f t="shared" si="47"/>
        <v>0</v>
      </c>
      <c r="K591" s="292">
        <f t="shared" si="48"/>
        <v>0.6777777777777777</v>
      </c>
      <c r="L591" s="35"/>
      <c r="M591" s="390"/>
      <c r="N591" s="72"/>
      <c r="O591" s="178"/>
      <c r="P591" s="72"/>
      <c r="Q591" s="178"/>
      <c r="R591" s="72"/>
      <c r="S591" s="178"/>
      <c r="T591" s="88"/>
      <c r="U591" s="192"/>
      <c r="V591" s="72"/>
      <c r="W591" s="178"/>
      <c r="X591" s="72"/>
      <c r="Y591" s="178"/>
      <c r="Z591" s="72"/>
      <c r="AA591" s="178"/>
      <c r="AB591" s="84"/>
      <c r="AC591" s="176"/>
      <c r="AD591" s="71"/>
      <c r="AE591" s="179"/>
      <c r="AF591" s="71"/>
      <c r="AG591" s="179"/>
      <c r="AH591" s="71"/>
      <c r="AI591" s="179"/>
      <c r="AJ591" s="82"/>
      <c r="AK591" s="266"/>
      <c r="AL591" s="267"/>
      <c r="AM591" s="268"/>
      <c r="AN591" s="267"/>
      <c r="AO591" s="268"/>
      <c r="AP591" s="267"/>
      <c r="AQ591" s="268"/>
      <c r="AR591" s="270"/>
      <c r="AS591" s="379">
        <v>6.7280092592592586E-2</v>
      </c>
      <c r="AT591" s="118">
        <v>1.6160689463441753</v>
      </c>
      <c r="AU591" s="154"/>
      <c r="AV591" s="118"/>
      <c r="AW591" s="155"/>
      <c r="AX591" s="120"/>
      <c r="AY591" s="124">
        <v>6.7175925925925931E-2</v>
      </c>
      <c r="AZ591" s="118">
        <v>1.5497997329773032</v>
      </c>
      <c r="BA591" s="119"/>
      <c r="BB591" s="118"/>
      <c r="BC591" s="119"/>
      <c r="BD591" s="121"/>
      <c r="BE591" s="117"/>
      <c r="BF591" s="118"/>
      <c r="BG591" s="119"/>
      <c r="BH591" s="118"/>
      <c r="BI591" s="119"/>
      <c r="BJ591" s="120"/>
      <c r="BK591" s="83"/>
    </row>
    <row r="592" spans="2:68" x14ac:dyDescent="0.3">
      <c r="B592" s="32" t="s">
        <v>197</v>
      </c>
      <c r="C592" s="9" t="s">
        <v>196</v>
      </c>
      <c r="D592" s="21">
        <v>1983</v>
      </c>
      <c r="E592" s="24" t="s">
        <v>711</v>
      </c>
      <c r="F592" s="106"/>
      <c r="G592" s="298"/>
      <c r="H592" s="72"/>
      <c r="I592" s="72"/>
      <c r="J592" s="291">
        <f t="shared" si="47"/>
        <v>0</v>
      </c>
      <c r="K592" s="292">
        <f t="shared" si="48"/>
        <v>0.6777777777777777</v>
      </c>
      <c r="L592" s="144"/>
      <c r="M592" s="390"/>
      <c r="N592" s="72"/>
      <c r="O592" s="178"/>
      <c r="P592" s="72"/>
      <c r="Q592" s="178"/>
      <c r="R592" s="72"/>
      <c r="S592" s="178"/>
      <c r="T592" s="88"/>
      <c r="U592" s="192"/>
      <c r="V592" s="72"/>
      <c r="W592" s="178"/>
      <c r="X592" s="72"/>
      <c r="Y592" s="178"/>
      <c r="Z592" s="72"/>
      <c r="AA592" s="178"/>
      <c r="AB592" s="84"/>
      <c r="AC592" s="176"/>
      <c r="AD592" s="71"/>
      <c r="AE592" s="179"/>
      <c r="AF592" s="71"/>
      <c r="AG592" s="179"/>
      <c r="AH592" s="71"/>
      <c r="AI592" s="179"/>
      <c r="AJ592" s="82"/>
      <c r="AK592" s="266"/>
      <c r="AL592" s="267"/>
      <c r="AM592" s="268"/>
      <c r="AN592" s="267"/>
      <c r="AO592" s="268"/>
      <c r="AP592" s="267"/>
      <c r="AQ592" s="268"/>
      <c r="AR592" s="270"/>
      <c r="AS592" s="379">
        <v>5.2916666666666667E-2</v>
      </c>
      <c r="AT592" s="118">
        <v>1.2710592160133443</v>
      </c>
      <c r="AU592" s="154"/>
      <c r="AV592" s="118"/>
      <c r="AW592" s="155"/>
      <c r="AX592" s="120"/>
      <c r="AY592" s="124"/>
      <c r="AZ592" s="118"/>
      <c r="BA592" s="119"/>
      <c r="BB592" s="118"/>
      <c r="BC592" s="119"/>
      <c r="BD592" s="121"/>
      <c r="BE592" s="117"/>
      <c r="BF592" s="118"/>
      <c r="BG592" s="119"/>
      <c r="BH592" s="118"/>
      <c r="BI592" s="119"/>
      <c r="BJ592" s="120"/>
      <c r="BK592" s="83"/>
    </row>
    <row r="593" spans="2:63" x14ac:dyDescent="0.3">
      <c r="B593" s="42" t="s">
        <v>912</v>
      </c>
      <c r="C593" s="38" t="s">
        <v>1024</v>
      </c>
      <c r="D593" s="21"/>
      <c r="E593" s="12" t="s">
        <v>1136</v>
      </c>
      <c r="F593" s="106"/>
      <c r="G593" s="298"/>
      <c r="H593" s="72"/>
      <c r="I593" s="72"/>
      <c r="J593" s="291">
        <f t="shared" si="47"/>
        <v>0</v>
      </c>
      <c r="K593" s="292">
        <f t="shared" si="48"/>
        <v>0.6777777777777777</v>
      </c>
      <c r="L593" s="144"/>
      <c r="M593" s="390"/>
      <c r="N593" s="72"/>
      <c r="O593" s="178"/>
      <c r="P593" s="72"/>
      <c r="Q593" s="178"/>
      <c r="R593" s="72"/>
      <c r="S593" s="178"/>
      <c r="T593" s="88"/>
      <c r="U593" s="192"/>
      <c r="V593" s="72"/>
      <c r="W593" s="178"/>
      <c r="X593" s="72"/>
      <c r="Y593" s="178"/>
      <c r="Z593" s="72"/>
      <c r="AA593" s="178"/>
      <c r="AB593" s="84"/>
      <c r="AC593" s="176"/>
      <c r="AD593" s="71"/>
      <c r="AE593" s="179"/>
      <c r="AF593" s="71"/>
      <c r="AG593" s="179"/>
      <c r="AH593" s="71"/>
      <c r="AI593" s="179"/>
      <c r="AJ593" s="82"/>
      <c r="AK593" s="266"/>
      <c r="AL593" s="267"/>
      <c r="AM593" s="268">
        <v>4.9768518518518601E-2</v>
      </c>
      <c r="AN593" s="267">
        <v>1.1634199134199177</v>
      </c>
      <c r="AO593" s="268"/>
      <c r="AP593" s="267"/>
      <c r="AQ593" s="268"/>
      <c r="AR593" s="270"/>
      <c r="AS593" s="379"/>
      <c r="AT593" s="118"/>
      <c r="AU593" s="154"/>
      <c r="AV593" s="118"/>
      <c r="AW593" s="155"/>
      <c r="AX593" s="120"/>
      <c r="AY593" s="124"/>
      <c r="AZ593" s="118"/>
      <c r="BA593" s="119"/>
      <c r="BB593" s="118"/>
      <c r="BC593" s="119"/>
      <c r="BD593" s="121"/>
      <c r="BE593" s="117"/>
      <c r="BF593" s="118"/>
      <c r="BG593" s="119"/>
      <c r="BH593" s="118"/>
      <c r="BI593" s="119"/>
      <c r="BJ593" s="120"/>
      <c r="BK593" s="83"/>
    </row>
    <row r="594" spans="2:63" x14ac:dyDescent="0.3">
      <c r="B594" s="139" t="s">
        <v>895</v>
      </c>
      <c r="C594" s="12" t="s">
        <v>1007</v>
      </c>
      <c r="D594" s="21"/>
      <c r="E594" s="12" t="s">
        <v>1127</v>
      </c>
      <c r="F594" s="106"/>
      <c r="G594" s="298"/>
      <c r="H594" s="54"/>
      <c r="I594" s="54"/>
      <c r="J594" s="291">
        <f t="shared" si="47"/>
        <v>0</v>
      </c>
      <c r="K594" s="292">
        <f t="shared" si="48"/>
        <v>0.6777777777777777</v>
      </c>
      <c r="L594" s="50"/>
      <c r="M594" s="390"/>
      <c r="N594" s="72"/>
      <c r="O594" s="178"/>
      <c r="P594" s="72"/>
      <c r="Q594" s="178"/>
      <c r="R594" s="72"/>
      <c r="S594" s="178"/>
      <c r="T594" s="88"/>
      <c r="U594" s="191"/>
      <c r="V594" s="54"/>
      <c r="W594" s="179"/>
      <c r="X594" s="54"/>
      <c r="Y594" s="179"/>
      <c r="Z594" s="54"/>
      <c r="AA594" s="179"/>
      <c r="AB594" s="56"/>
      <c r="AC594" s="176"/>
      <c r="AD594" s="54"/>
      <c r="AE594" s="179"/>
      <c r="AF594" s="54"/>
      <c r="AG594" s="179"/>
      <c r="AH594" s="54"/>
      <c r="AI594" s="179"/>
      <c r="AJ594" s="67"/>
      <c r="AK594" s="266"/>
      <c r="AL594" s="267"/>
      <c r="AM594" s="268"/>
      <c r="AN594" s="267"/>
      <c r="AO594" s="268"/>
      <c r="AP594" s="267"/>
      <c r="AQ594" s="268"/>
      <c r="AR594" s="270"/>
      <c r="AS594" s="380"/>
      <c r="AT594" s="61"/>
      <c r="AU594" s="45"/>
      <c r="AV594" s="61"/>
      <c r="AW594" s="46"/>
      <c r="AX594" s="59"/>
      <c r="AY594" s="166"/>
      <c r="AZ594" s="61"/>
      <c r="BA594" s="16"/>
      <c r="BB594" s="61"/>
      <c r="BC594" s="16"/>
      <c r="BD594" s="69"/>
      <c r="BE594" s="165"/>
      <c r="BF594" s="61"/>
      <c r="BG594" s="16"/>
      <c r="BH594" s="61"/>
      <c r="BI594" s="16"/>
      <c r="BJ594" s="59"/>
      <c r="BK594" s="47"/>
    </row>
    <row r="595" spans="2:63" ht="15.6" customHeight="1" x14ac:dyDescent="0.3">
      <c r="B595" s="42" t="s">
        <v>890</v>
      </c>
      <c r="C595" s="38" t="s">
        <v>1003</v>
      </c>
      <c r="D595" s="21"/>
      <c r="E595" s="12" t="s">
        <v>1125</v>
      </c>
      <c r="F595" s="106"/>
      <c r="G595" s="298"/>
      <c r="H595" s="72"/>
      <c r="I595" s="72"/>
      <c r="J595" s="291">
        <f>$J$4*I595</f>
        <v>0</v>
      </c>
      <c r="K595" s="292">
        <f>$K$4-$J$4*(I595/$I$4)</f>
        <v>0.6777777777777777</v>
      </c>
      <c r="L595" s="144"/>
      <c r="M595" s="390"/>
      <c r="N595" s="72"/>
      <c r="O595" s="178"/>
      <c r="P595" s="72"/>
      <c r="Q595" s="178"/>
      <c r="R595" s="72"/>
      <c r="S595" s="178"/>
      <c r="T595" s="88"/>
      <c r="U595" s="192"/>
      <c r="V595" s="72"/>
      <c r="W595" s="178"/>
      <c r="X595" s="72"/>
      <c r="Y595" s="178"/>
      <c r="Z595" s="72"/>
      <c r="AA595" s="178"/>
      <c r="AB595" s="88"/>
      <c r="AC595" s="176"/>
      <c r="AD595" s="71"/>
      <c r="AE595" s="184"/>
      <c r="AF595" s="71"/>
      <c r="AG595" s="179"/>
      <c r="AH595" s="71"/>
      <c r="AI595" s="179"/>
      <c r="AJ595" s="82"/>
      <c r="AK595" s="266" t="s">
        <v>1215</v>
      </c>
      <c r="AL595" s="267">
        <v>1.0407636738906088</v>
      </c>
      <c r="AM595" s="271"/>
      <c r="AN595" s="267"/>
      <c r="AO595" s="271"/>
      <c r="AP595" s="270"/>
      <c r="AQ595" s="271"/>
      <c r="AR595" s="269"/>
      <c r="AS595" s="153"/>
      <c r="AT595" s="118"/>
      <c r="AU595" s="154"/>
      <c r="AV595" s="118"/>
      <c r="AW595" s="155"/>
      <c r="AX595" s="120"/>
      <c r="AY595" s="117"/>
      <c r="AZ595" s="118"/>
      <c r="BA595" s="119"/>
      <c r="BB595" s="118"/>
      <c r="BC595" s="119"/>
      <c r="BD595" s="125"/>
      <c r="BE595" s="117"/>
      <c r="BF595" s="118"/>
      <c r="BG595" s="119"/>
      <c r="BH595" s="118"/>
      <c r="BI595" s="119"/>
      <c r="BJ595" s="120"/>
      <c r="BK595" s="83"/>
    </row>
    <row r="596" spans="2:63" x14ac:dyDescent="0.3">
      <c r="B596" s="139" t="s">
        <v>919</v>
      </c>
      <c r="C596" s="12" t="s">
        <v>1031</v>
      </c>
      <c r="D596" s="21"/>
      <c r="E596" s="12" t="s">
        <v>705</v>
      </c>
      <c r="F596" s="106"/>
      <c r="G596" s="298"/>
      <c r="H596" s="54"/>
      <c r="I596" s="54"/>
      <c r="J596" s="291">
        <f t="shared" si="47"/>
        <v>0</v>
      </c>
      <c r="K596" s="292">
        <f t="shared" si="48"/>
        <v>0.6777777777777777</v>
      </c>
      <c r="L596" s="50"/>
      <c r="M596" s="390"/>
      <c r="N596" s="72"/>
      <c r="O596" s="178"/>
      <c r="P596" s="72"/>
      <c r="Q596" s="178"/>
      <c r="R596" s="72"/>
      <c r="S596" s="178"/>
      <c r="T596" s="88"/>
      <c r="U596" s="191"/>
      <c r="V596" s="54"/>
      <c r="W596" s="179"/>
      <c r="X596" s="54"/>
      <c r="Y596" s="179"/>
      <c r="Z596" s="54"/>
      <c r="AA596" s="179"/>
      <c r="AB596" s="56"/>
      <c r="AC596" s="176"/>
      <c r="AD596" s="54"/>
      <c r="AE596" s="179"/>
      <c r="AF596" s="54"/>
      <c r="AG596" s="179"/>
      <c r="AH596" s="54"/>
      <c r="AI596" s="179"/>
      <c r="AJ596" s="67"/>
      <c r="AK596" s="266"/>
      <c r="AL596" s="267"/>
      <c r="AM596" s="268"/>
      <c r="AN596" s="267"/>
      <c r="AO596" s="268"/>
      <c r="AP596" s="267"/>
      <c r="AQ596" s="268"/>
      <c r="AR596" s="270"/>
      <c r="AS596" s="380"/>
      <c r="AT596" s="61"/>
      <c r="AU596" s="45"/>
      <c r="AV596" s="61"/>
      <c r="AW596" s="46"/>
      <c r="AX596" s="59"/>
      <c r="AY596" s="166"/>
      <c r="AZ596" s="61"/>
      <c r="BA596" s="16"/>
      <c r="BB596" s="61"/>
      <c r="BC596" s="16"/>
      <c r="BD596" s="69"/>
      <c r="BE596" s="165"/>
      <c r="BF596" s="61"/>
      <c r="BG596" s="16"/>
      <c r="BH596" s="61"/>
      <c r="BI596" s="16"/>
      <c r="BJ596" s="59"/>
      <c r="BK596" s="47"/>
    </row>
    <row r="597" spans="2:63" x14ac:dyDescent="0.3">
      <c r="B597" s="40" t="s">
        <v>839</v>
      </c>
      <c r="C597" s="9" t="s">
        <v>820</v>
      </c>
      <c r="D597" s="21"/>
      <c r="E597" s="24"/>
      <c r="F597" s="106"/>
      <c r="G597" s="298"/>
      <c r="H597" s="72"/>
      <c r="I597" s="72"/>
      <c r="J597" s="291">
        <f t="shared" si="47"/>
        <v>0</v>
      </c>
      <c r="K597" s="292">
        <f t="shared" si="48"/>
        <v>0.6777777777777777</v>
      </c>
      <c r="L597" s="144"/>
      <c r="M597" s="390"/>
      <c r="N597" s="72"/>
      <c r="O597" s="178"/>
      <c r="P597" s="72"/>
      <c r="Q597" s="178"/>
      <c r="R597" s="72"/>
      <c r="S597" s="178"/>
      <c r="T597" s="88"/>
      <c r="U597" s="192"/>
      <c r="V597" s="72"/>
      <c r="W597" s="178"/>
      <c r="X597" s="72"/>
      <c r="Y597" s="178"/>
      <c r="Z597" s="72"/>
      <c r="AA597" s="178"/>
      <c r="AB597" s="84"/>
      <c r="AC597" s="176"/>
      <c r="AD597" s="71"/>
      <c r="AE597" s="179"/>
      <c r="AF597" s="71"/>
      <c r="AG597" s="179"/>
      <c r="AH597" s="71"/>
      <c r="AI597" s="179"/>
      <c r="AJ597" s="82"/>
      <c r="AK597" s="266"/>
      <c r="AL597" s="267"/>
      <c r="AM597" s="268"/>
      <c r="AN597" s="267"/>
      <c r="AO597" s="268"/>
      <c r="AP597" s="267"/>
      <c r="AQ597" s="268"/>
      <c r="AR597" s="270"/>
      <c r="AS597" s="379"/>
      <c r="AT597" s="118"/>
      <c r="AU597" s="154"/>
      <c r="AV597" s="118"/>
      <c r="AW597" s="155"/>
      <c r="AX597" s="120"/>
      <c r="AY597" s="124"/>
      <c r="AZ597" s="118"/>
      <c r="BA597" s="119"/>
      <c r="BB597" s="118"/>
      <c r="BC597" s="119">
        <v>1.3114583333333332E-2</v>
      </c>
      <c r="BD597" s="121">
        <v>1.1845076311938114</v>
      </c>
      <c r="BE597" s="117"/>
      <c r="BF597" s="118"/>
      <c r="BG597" s="119"/>
      <c r="BH597" s="118"/>
      <c r="BI597" s="119"/>
      <c r="BJ597" s="120"/>
      <c r="BK597" s="83"/>
    </row>
    <row r="598" spans="2:63" x14ac:dyDescent="0.3">
      <c r="B598" s="32" t="s">
        <v>1297</v>
      </c>
      <c r="C598" s="38" t="s">
        <v>1282</v>
      </c>
      <c r="D598" s="21">
        <v>1998</v>
      </c>
      <c r="E598" s="24"/>
      <c r="F598" s="106"/>
      <c r="G598" s="298"/>
      <c r="H598" s="71"/>
      <c r="I598" s="71"/>
      <c r="J598" s="291">
        <f t="shared" si="47"/>
        <v>0</v>
      </c>
      <c r="K598" s="292">
        <f t="shared" si="48"/>
        <v>0.6777777777777777</v>
      </c>
      <c r="L598" s="144"/>
      <c r="M598" s="390"/>
      <c r="N598" s="72"/>
      <c r="O598" s="178"/>
      <c r="P598" s="72"/>
      <c r="Q598" s="178"/>
      <c r="R598" s="72"/>
      <c r="S598" s="178"/>
      <c r="T598" s="88"/>
      <c r="U598" s="192"/>
      <c r="V598" s="72"/>
      <c r="W598" s="178"/>
      <c r="X598" s="72"/>
      <c r="Y598" s="178"/>
      <c r="Z598" s="72"/>
      <c r="AA598" s="178"/>
      <c r="AB598" s="84"/>
      <c r="AC598" s="176"/>
      <c r="AD598" s="71"/>
      <c r="AE598" s="179"/>
      <c r="AF598" s="71"/>
      <c r="AG598" s="179"/>
      <c r="AH598" s="71"/>
      <c r="AI598" s="179"/>
      <c r="AJ598" s="82"/>
      <c r="AK598" s="266"/>
      <c r="AL598" s="267"/>
      <c r="AM598" s="268"/>
      <c r="AN598" s="267"/>
      <c r="AO598" s="268"/>
      <c r="AP598" s="267"/>
      <c r="AQ598" s="268"/>
      <c r="AR598" s="270"/>
      <c r="AS598" s="379"/>
      <c r="AT598" s="118"/>
      <c r="AU598" s="154"/>
      <c r="AV598" s="118"/>
      <c r="AW598" s="155"/>
      <c r="AX598" s="120"/>
      <c r="AY598" s="124"/>
      <c r="AZ598" s="118"/>
      <c r="BA598" s="119"/>
      <c r="BB598" s="118"/>
      <c r="BC598" s="119"/>
      <c r="BD598" s="121"/>
      <c r="BE598" s="117"/>
      <c r="BF598" s="118"/>
      <c r="BG598" s="119"/>
      <c r="BH598" s="118"/>
      <c r="BI598" s="119"/>
      <c r="BJ598" s="120"/>
      <c r="BK598" s="83"/>
    </row>
    <row r="599" spans="2:63" x14ac:dyDescent="0.3">
      <c r="B599" s="32" t="s">
        <v>203</v>
      </c>
      <c r="C599" s="9" t="s">
        <v>202</v>
      </c>
      <c r="D599" s="21"/>
      <c r="E599" s="24"/>
      <c r="F599" s="106"/>
      <c r="G599" s="298"/>
      <c r="H599" s="72"/>
      <c r="I599" s="72"/>
      <c r="J599" s="291">
        <f t="shared" si="47"/>
        <v>0</v>
      </c>
      <c r="K599" s="292">
        <f t="shared" si="48"/>
        <v>0.6777777777777777</v>
      </c>
      <c r="L599" s="35"/>
      <c r="M599" s="390"/>
      <c r="N599" s="72"/>
      <c r="O599" s="178"/>
      <c r="P599" s="72"/>
      <c r="Q599" s="178"/>
      <c r="R599" s="72"/>
      <c r="S599" s="178"/>
      <c r="T599" s="88"/>
      <c r="U599" s="192"/>
      <c r="V599" s="72"/>
      <c r="W599" s="178"/>
      <c r="X599" s="72"/>
      <c r="Y599" s="178"/>
      <c r="Z599" s="72"/>
      <c r="AA599" s="178"/>
      <c r="AB599" s="84"/>
      <c r="AC599" s="176"/>
      <c r="AD599" s="71"/>
      <c r="AE599" s="179"/>
      <c r="AF599" s="71"/>
      <c r="AG599" s="179"/>
      <c r="AH599" s="71"/>
      <c r="AI599" s="179"/>
      <c r="AJ599" s="82"/>
      <c r="AK599" s="266"/>
      <c r="AL599" s="267"/>
      <c r="AM599" s="268"/>
      <c r="AN599" s="267"/>
      <c r="AO599" s="268"/>
      <c r="AP599" s="267"/>
      <c r="AQ599" s="268"/>
      <c r="AR599" s="270"/>
      <c r="AS599" s="379"/>
      <c r="AT599" s="118"/>
      <c r="AU599" s="154"/>
      <c r="AV599" s="118"/>
      <c r="AW599" s="155"/>
      <c r="AX599" s="120"/>
      <c r="AY599" s="124">
        <v>5.8657407407407408E-2</v>
      </c>
      <c r="AZ599" s="118">
        <v>1.3532710280373832</v>
      </c>
      <c r="BA599" s="119">
        <v>5.1111111111111107E-2</v>
      </c>
      <c r="BB599" s="118">
        <v>1.1536050156739812</v>
      </c>
      <c r="BC599" s="119"/>
      <c r="BD599" s="121"/>
      <c r="BE599" s="117"/>
      <c r="BF599" s="118"/>
      <c r="BG599" s="119"/>
      <c r="BH599" s="118"/>
      <c r="BI599" s="119"/>
      <c r="BJ599" s="120"/>
      <c r="BK599" s="83"/>
    </row>
    <row r="600" spans="2:63" x14ac:dyDescent="0.3">
      <c r="B600" s="32" t="s">
        <v>205</v>
      </c>
      <c r="C600" s="9" t="s">
        <v>204</v>
      </c>
      <c r="D600" s="21"/>
      <c r="E600" s="24"/>
      <c r="F600" s="106"/>
      <c r="G600" s="298"/>
      <c r="H600" s="72"/>
      <c r="I600" s="72"/>
      <c r="J600" s="291">
        <f t="shared" si="47"/>
        <v>0</v>
      </c>
      <c r="K600" s="292">
        <f t="shared" si="48"/>
        <v>0.6777777777777777</v>
      </c>
      <c r="L600" s="144"/>
      <c r="M600" s="390"/>
      <c r="N600" s="72"/>
      <c r="O600" s="178"/>
      <c r="P600" s="72"/>
      <c r="Q600" s="178"/>
      <c r="R600" s="72"/>
      <c r="S600" s="178"/>
      <c r="T600" s="88"/>
      <c r="U600" s="192"/>
      <c r="V600" s="72"/>
      <c r="W600" s="178"/>
      <c r="X600" s="72"/>
      <c r="Y600" s="178"/>
      <c r="Z600" s="72"/>
      <c r="AA600" s="178"/>
      <c r="AB600" s="84"/>
      <c r="AC600" s="176"/>
      <c r="AD600" s="71"/>
      <c r="AE600" s="179"/>
      <c r="AF600" s="71"/>
      <c r="AG600" s="179"/>
      <c r="AH600" s="71"/>
      <c r="AI600" s="179"/>
      <c r="AJ600" s="82"/>
      <c r="AK600" s="266"/>
      <c r="AL600" s="267"/>
      <c r="AM600" s="268"/>
      <c r="AN600" s="267"/>
      <c r="AO600" s="268"/>
      <c r="AP600" s="267"/>
      <c r="AQ600" s="268"/>
      <c r="AR600" s="270"/>
      <c r="AS600" s="379"/>
      <c r="AT600" s="118"/>
      <c r="AU600" s="154"/>
      <c r="AV600" s="118"/>
      <c r="AW600" s="155">
        <v>1.7848765432098766E-2</v>
      </c>
      <c r="AX600" s="120">
        <v>1.6105270486667129</v>
      </c>
      <c r="AY600" s="124"/>
      <c r="AZ600" s="118"/>
      <c r="BA600" s="119"/>
      <c r="BB600" s="118"/>
      <c r="BC600" s="119"/>
      <c r="BD600" s="121"/>
      <c r="BE600" s="117"/>
      <c r="BF600" s="118"/>
      <c r="BG600" s="119"/>
      <c r="BH600" s="118"/>
      <c r="BI600" s="119"/>
      <c r="BJ600" s="120"/>
      <c r="BK600" s="83"/>
    </row>
    <row r="601" spans="2:63" x14ac:dyDescent="0.3">
      <c r="B601" s="32" t="s">
        <v>207</v>
      </c>
      <c r="C601" s="9" t="s">
        <v>206</v>
      </c>
      <c r="D601" s="21"/>
      <c r="E601" s="24"/>
      <c r="F601" s="106"/>
      <c r="G601" s="298"/>
      <c r="H601" s="72"/>
      <c r="I601" s="72"/>
      <c r="J601" s="291">
        <f t="shared" si="47"/>
        <v>0</v>
      </c>
      <c r="K601" s="292">
        <f t="shared" si="48"/>
        <v>0.6777777777777777</v>
      </c>
      <c r="L601" s="144"/>
      <c r="M601" s="390"/>
      <c r="N601" s="72"/>
      <c r="O601" s="178"/>
      <c r="P601" s="72"/>
      <c r="Q601" s="178"/>
      <c r="R601" s="72"/>
      <c r="S601" s="178"/>
      <c r="T601" s="88"/>
      <c r="U601" s="192"/>
      <c r="V601" s="72"/>
      <c r="W601" s="178"/>
      <c r="X601" s="72"/>
      <c r="Y601" s="178"/>
      <c r="Z601" s="72"/>
      <c r="AA601" s="178"/>
      <c r="AB601" s="84"/>
      <c r="AC601" s="176"/>
      <c r="AD601" s="71"/>
      <c r="AE601" s="179"/>
      <c r="AF601" s="71"/>
      <c r="AG601" s="179"/>
      <c r="AH601" s="71"/>
      <c r="AI601" s="179"/>
      <c r="AJ601" s="82"/>
      <c r="AK601" s="266"/>
      <c r="AL601" s="267"/>
      <c r="AM601" s="268"/>
      <c r="AN601" s="267"/>
      <c r="AO601" s="268"/>
      <c r="AP601" s="267"/>
      <c r="AQ601" s="268"/>
      <c r="AR601" s="270"/>
      <c r="AS601" s="379"/>
      <c r="AT601" s="118"/>
      <c r="AU601" s="154"/>
      <c r="AV601" s="118"/>
      <c r="AW601" s="155"/>
      <c r="AX601" s="120"/>
      <c r="AY601" s="124"/>
      <c r="AZ601" s="118"/>
      <c r="BA601" s="119"/>
      <c r="BB601" s="118"/>
      <c r="BC601" s="119"/>
      <c r="BD601" s="121"/>
      <c r="BE601" s="117"/>
      <c r="BF601" s="118"/>
      <c r="BG601" s="119">
        <v>7.6875000000000013E-2</v>
      </c>
      <c r="BH601" s="118">
        <v>1.1753671916474964</v>
      </c>
      <c r="BI601" s="119"/>
      <c r="BJ601" s="120"/>
      <c r="BK601" s="83"/>
    </row>
    <row r="602" spans="2:63" ht="15.6" customHeight="1" x14ac:dyDescent="0.3">
      <c r="B602" s="42" t="s">
        <v>984</v>
      </c>
      <c r="C602" s="38" t="s">
        <v>1092</v>
      </c>
      <c r="D602" s="21"/>
      <c r="E602" s="12" t="s">
        <v>1167</v>
      </c>
      <c r="F602" s="106"/>
      <c r="G602" s="298"/>
      <c r="H602" s="72"/>
      <c r="I602" s="72"/>
      <c r="J602" s="291">
        <f>$J$4*I602</f>
        <v>0</v>
      </c>
      <c r="K602" s="292">
        <f>$K$4-$J$4*(I602/$I$4)</f>
        <v>0.6777777777777777</v>
      </c>
      <c r="L602" s="144"/>
      <c r="M602" s="390"/>
      <c r="N602" s="72"/>
      <c r="O602" s="178"/>
      <c r="P602" s="72"/>
      <c r="Q602" s="178"/>
      <c r="R602" s="72"/>
      <c r="S602" s="178"/>
      <c r="T602" s="88"/>
      <c r="U602" s="192"/>
      <c r="V602" s="72"/>
      <c r="W602" s="178"/>
      <c r="X602" s="72"/>
      <c r="Y602" s="178"/>
      <c r="Z602" s="72"/>
      <c r="AA602" s="178"/>
      <c r="AB602" s="88"/>
      <c r="AC602" s="176"/>
      <c r="AD602" s="71"/>
      <c r="AE602" s="184"/>
      <c r="AF602" s="71"/>
      <c r="AG602" s="179"/>
      <c r="AH602" s="71"/>
      <c r="AI602" s="179"/>
      <c r="AJ602" s="82"/>
      <c r="AK602" s="266"/>
      <c r="AL602" s="267"/>
      <c r="AM602" s="271">
        <v>4.9780092592592529E-2</v>
      </c>
      <c r="AN602" s="267">
        <v>1.1636904761904769</v>
      </c>
      <c r="AO602" s="271"/>
      <c r="AP602" s="270"/>
      <c r="AQ602" s="268"/>
      <c r="AR602" s="269"/>
      <c r="AS602" s="153"/>
      <c r="AT602" s="118"/>
      <c r="AU602" s="154"/>
      <c r="AV602" s="118"/>
      <c r="AW602" s="155"/>
      <c r="AX602" s="120"/>
      <c r="AY602" s="117"/>
      <c r="AZ602" s="118"/>
      <c r="BA602" s="119"/>
      <c r="BB602" s="118"/>
      <c r="BC602" s="119"/>
      <c r="BD602" s="121"/>
      <c r="BE602" s="117"/>
      <c r="BF602" s="118"/>
      <c r="BG602" s="119"/>
      <c r="BH602" s="118"/>
      <c r="BI602" s="119"/>
      <c r="BJ602" s="120"/>
      <c r="BK602" s="83"/>
    </row>
    <row r="603" spans="2:63" x14ac:dyDescent="0.3">
      <c r="B603" s="258" t="s">
        <v>617</v>
      </c>
      <c r="C603" s="17" t="s">
        <v>616</v>
      </c>
      <c r="D603" s="21"/>
      <c r="E603" s="12"/>
      <c r="F603" s="106"/>
      <c r="G603" s="298"/>
      <c r="H603" s="54"/>
      <c r="I603" s="54"/>
      <c r="J603" s="291">
        <f t="shared" si="47"/>
        <v>0</v>
      </c>
      <c r="K603" s="292">
        <f t="shared" si="48"/>
        <v>0.6777777777777777</v>
      </c>
      <c r="L603" s="50"/>
      <c r="M603" s="390"/>
      <c r="N603" s="72"/>
      <c r="O603" s="178"/>
      <c r="P603" s="72"/>
      <c r="Q603" s="178"/>
      <c r="R603" s="72"/>
      <c r="S603" s="178"/>
      <c r="T603" s="88"/>
      <c r="U603" s="191"/>
      <c r="V603" s="54"/>
      <c r="W603" s="179"/>
      <c r="X603" s="54"/>
      <c r="Y603" s="179"/>
      <c r="Z603" s="54"/>
      <c r="AA603" s="179"/>
      <c r="AB603" s="56"/>
      <c r="AC603" s="176"/>
      <c r="AD603" s="54"/>
      <c r="AE603" s="179"/>
      <c r="AF603" s="54"/>
      <c r="AG603" s="179"/>
      <c r="AH603" s="54"/>
      <c r="AI603" s="179"/>
      <c r="AJ603" s="67"/>
      <c r="AK603" s="266"/>
      <c r="AL603" s="267"/>
      <c r="AM603" s="268"/>
      <c r="AN603" s="267"/>
      <c r="AO603" s="268"/>
      <c r="AP603" s="267"/>
      <c r="AQ603" s="268"/>
      <c r="AR603" s="270"/>
      <c r="AS603" s="380"/>
      <c r="AT603" s="61"/>
      <c r="AU603" s="45"/>
      <c r="AV603" s="61"/>
      <c r="AW603" s="46"/>
      <c r="AX603" s="59"/>
      <c r="AY603" s="166"/>
      <c r="AZ603" s="61"/>
      <c r="BA603" s="16"/>
      <c r="BB603" s="61"/>
      <c r="BC603" s="16"/>
      <c r="BD603" s="69"/>
      <c r="BE603" s="165"/>
      <c r="BF603" s="61"/>
      <c r="BG603" s="16"/>
      <c r="BH603" s="61"/>
      <c r="BI603" s="16"/>
      <c r="BJ603" s="59"/>
      <c r="BK603" s="47"/>
    </row>
    <row r="604" spans="2:63" x14ac:dyDescent="0.3">
      <c r="B604" s="40" t="s">
        <v>803</v>
      </c>
      <c r="C604" s="9" t="s">
        <v>786</v>
      </c>
      <c r="D604" s="21"/>
      <c r="E604" s="24"/>
      <c r="F604" s="106"/>
      <c r="G604" s="298"/>
      <c r="H604" s="72"/>
      <c r="I604" s="72"/>
      <c r="J604" s="291">
        <f t="shared" si="47"/>
        <v>0</v>
      </c>
      <c r="K604" s="292">
        <f t="shared" si="48"/>
        <v>0.6777777777777777</v>
      </c>
      <c r="L604" s="144"/>
      <c r="M604" s="390"/>
      <c r="N604" s="72"/>
      <c r="O604" s="178"/>
      <c r="P604" s="72"/>
      <c r="Q604" s="178"/>
      <c r="R604" s="72"/>
      <c r="S604" s="178"/>
      <c r="T604" s="88"/>
      <c r="U604" s="192"/>
      <c r="V604" s="72"/>
      <c r="W604" s="178"/>
      <c r="X604" s="72"/>
      <c r="Y604" s="178"/>
      <c r="Z604" s="72"/>
      <c r="AA604" s="178"/>
      <c r="AB604" s="84"/>
      <c r="AC604" s="176"/>
      <c r="AD604" s="71"/>
      <c r="AE604" s="179"/>
      <c r="AF604" s="71"/>
      <c r="AG604" s="179"/>
      <c r="AH604" s="71"/>
      <c r="AI604" s="179"/>
      <c r="AJ604" s="82"/>
      <c r="AK604" s="266"/>
      <c r="AL604" s="267"/>
      <c r="AM604" s="268"/>
      <c r="AN604" s="267"/>
      <c r="AO604" s="268"/>
      <c r="AP604" s="267"/>
      <c r="AQ604" s="268"/>
      <c r="AR604" s="270"/>
      <c r="AS604" s="379"/>
      <c r="AT604" s="118"/>
      <c r="AU604" s="154"/>
      <c r="AV604" s="118"/>
      <c r="AW604" s="155"/>
      <c r="AX604" s="120"/>
      <c r="AY604" s="124"/>
      <c r="AZ604" s="118"/>
      <c r="BA604" s="119">
        <v>5.9108796296296291E-2</v>
      </c>
      <c r="BB604" s="118">
        <v>1.3341170323928946</v>
      </c>
      <c r="BC604" s="119"/>
      <c r="BD604" s="121"/>
      <c r="BE604" s="117"/>
      <c r="BF604" s="118"/>
      <c r="BG604" s="119"/>
      <c r="BH604" s="118"/>
      <c r="BI604" s="119"/>
      <c r="BJ604" s="120"/>
      <c r="BK604" s="83"/>
    </row>
    <row r="605" spans="2:63" x14ac:dyDescent="0.3">
      <c r="B605" s="32" t="s">
        <v>213</v>
      </c>
      <c r="C605" s="9" t="s">
        <v>212</v>
      </c>
      <c r="D605" s="21"/>
      <c r="E605" s="24"/>
      <c r="F605" s="106"/>
      <c r="G605" s="298"/>
      <c r="H605" s="72"/>
      <c r="I605" s="72"/>
      <c r="J605" s="291">
        <f t="shared" si="47"/>
        <v>0</v>
      </c>
      <c r="K605" s="292">
        <f t="shared" si="48"/>
        <v>0.6777777777777777</v>
      </c>
      <c r="L605" s="144"/>
      <c r="M605" s="390"/>
      <c r="N605" s="72"/>
      <c r="O605" s="178"/>
      <c r="P605" s="72"/>
      <c r="Q605" s="178"/>
      <c r="R605" s="72"/>
      <c r="S605" s="178"/>
      <c r="T605" s="88"/>
      <c r="U605" s="192"/>
      <c r="V605" s="72"/>
      <c r="W605" s="178"/>
      <c r="X605" s="72"/>
      <c r="Y605" s="178"/>
      <c r="Z605" s="72"/>
      <c r="AA605" s="178"/>
      <c r="AB605" s="84"/>
      <c r="AC605" s="176"/>
      <c r="AD605" s="71"/>
      <c r="AE605" s="179"/>
      <c r="AF605" s="71"/>
      <c r="AG605" s="179"/>
      <c r="AH605" s="71"/>
      <c r="AI605" s="179"/>
      <c r="AJ605" s="82"/>
      <c r="AK605" s="266"/>
      <c r="AL605" s="267"/>
      <c r="AM605" s="268"/>
      <c r="AN605" s="267"/>
      <c r="AO605" s="268"/>
      <c r="AP605" s="267"/>
      <c r="AQ605" s="268"/>
      <c r="AR605" s="270"/>
      <c r="AS605" s="379"/>
      <c r="AT605" s="118"/>
      <c r="AU605" s="154"/>
      <c r="AV605" s="118"/>
      <c r="AW605" s="155"/>
      <c r="AX605" s="120"/>
      <c r="AY605" s="124"/>
      <c r="AZ605" s="118"/>
      <c r="BA605" s="119"/>
      <c r="BB605" s="118"/>
      <c r="BC605" s="119"/>
      <c r="BD605" s="121"/>
      <c r="BE605" s="117"/>
      <c r="BF605" s="118"/>
      <c r="BG605" s="119">
        <v>7.856481481481481E-2</v>
      </c>
      <c r="BH605" s="118">
        <v>1.2012033268448064</v>
      </c>
      <c r="BI605" s="119"/>
      <c r="BJ605" s="120"/>
      <c r="BK605" s="83"/>
    </row>
    <row r="606" spans="2:63" x14ac:dyDescent="0.3">
      <c r="B606" s="32" t="s">
        <v>215</v>
      </c>
      <c r="C606" s="9" t="s">
        <v>214</v>
      </c>
      <c r="D606" s="21"/>
      <c r="E606" s="24"/>
      <c r="F606" s="106"/>
      <c r="G606" s="298"/>
      <c r="H606" s="72"/>
      <c r="I606" s="72"/>
      <c r="J606" s="291">
        <f t="shared" si="47"/>
        <v>0</v>
      </c>
      <c r="K606" s="292">
        <f t="shared" si="48"/>
        <v>0.6777777777777777</v>
      </c>
      <c r="L606" s="35"/>
      <c r="M606" s="390"/>
      <c r="N606" s="72"/>
      <c r="O606" s="178"/>
      <c r="P606" s="72"/>
      <c r="Q606" s="178"/>
      <c r="R606" s="72"/>
      <c r="S606" s="178"/>
      <c r="T606" s="88"/>
      <c r="U606" s="192"/>
      <c r="V606" s="72"/>
      <c r="W606" s="178"/>
      <c r="X606" s="72"/>
      <c r="Y606" s="178"/>
      <c r="Z606" s="72"/>
      <c r="AA606" s="178"/>
      <c r="AB606" s="84"/>
      <c r="AC606" s="176"/>
      <c r="AD606" s="71"/>
      <c r="AE606" s="179"/>
      <c r="AF606" s="71"/>
      <c r="AG606" s="179"/>
      <c r="AH606" s="71"/>
      <c r="AI606" s="179"/>
      <c r="AJ606" s="82"/>
      <c r="AK606" s="266"/>
      <c r="AL606" s="267"/>
      <c r="AM606" s="268"/>
      <c r="AN606" s="267"/>
      <c r="AO606" s="268"/>
      <c r="AP606" s="267"/>
      <c r="AQ606" s="268"/>
      <c r="AR606" s="270"/>
      <c r="AS606" s="379"/>
      <c r="AT606" s="118"/>
      <c r="AU606" s="154"/>
      <c r="AV606" s="118"/>
      <c r="AW606" s="155"/>
      <c r="AX606" s="120"/>
      <c r="AY606" s="124"/>
      <c r="AZ606" s="118"/>
      <c r="BA606" s="119">
        <v>6.0868055555555557E-2</v>
      </c>
      <c r="BB606" s="118">
        <v>1.3738244514106586</v>
      </c>
      <c r="BC606" s="119">
        <v>1.6304783950617283E-2</v>
      </c>
      <c r="BD606" s="121">
        <v>1.4726461774339674</v>
      </c>
      <c r="BE606" s="117">
        <v>5.3645833333333337E-2</v>
      </c>
      <c r="BF606" s="118">
        <v>1.257460661964189</v>
      </c>
      <c r="BG606" s="119" t="s">
        <v>589</v>
      </c>
      <c r="BH606" s="118"/>
      <c r="BI606" s="119">
        <v>1.3425540123456788E-2</v>
      </c>
      <c r="BJ606" s="120">
        <v>1.2504581551618814</v>
      </c>
      <c r="BK606" s="83"/>
    </row>
    <row r="607" spans="2:63" x14ac:dyDescent="0.3">
      <c r="B607" s="40" t="s">
        <v>797</v>
      </c>
      <c r="C607" s="9" t="s">
        <v>781</v>
      </c>
      <c r="D607" s="21"/>
      <c r="E607" s="24"/>
      <c r="F607" s="106"/>
      <c r="G607" s="298"/>
      <c r="H607" s="72"/>
      <c r="I607" s="72"/>
      <c r="J607" s="291">
        <f t="shared" si="47"/>
        <v>0</v>
      </c>
      <c r="K607" s="292">
        <f t="shared" si="48"/>
        <v>0.6777777777777777</v>
      </c>
      <c r="L607" s="144"/>
      <c r="M607" s="390"/>
      <c r="N607" s="72"/>
      <c r="O607" s="178"/>
      <c r="P607" s="72"/>
      <c r="Q607" s="178"/>
      <c r="R607" s="72"/>
      <c r="S607" s="178"/>
      <c r="T607" s="88"/>
      <c r="U607" s="192"/>
      <c r="V607" s="72"/>
      <c r="W607" s="178"/>
      <c r="X607" s="72"/>
      <c r="Y607" s="178"/>
      <c r="Z607" s="72"/>
      <c r="AA607" s="178"/>
      <c r="AB607" s="84"/>
      <c r="AC607" s="176"/>
      <c r="AD607" s="71"/>
      <c r="AE607" s="179"/>
      <c r="AF607" s="71"/>
      <c r="AG607" s="179"/>
      <c r="AH607" s="71"/>
      <c r="AI607" s="179"/>
      <c r="AJ607" s="82"/>
      <c r="AK607" s="266"/>
      <c r="AL607" s="267"/>
      <c r="AM607" s="268"/>
      <c r="AN607" s="267"/>
      <c r="AO607" s="268"/>
      <c r="AP607" s="267"/>
      <c r="AQ607" s="268"/>
      <c r="AR607" s="270"/>
      <c r="AS607" s="379"/>
      <c r="AT607" s="118"/>
      <c r="AU607" s="154"/>
      <c r="AV607" s="118"/>
      <c r="AW607" s="155"/>
      <c r="AX607" s="120"/>
      <c r="AY607" s="124"/>
      <c r="AZ607" s="118"/>
      <c r="BA607" s="119">
        <v>4.9629629629629635E-2</v>
      </c>
      <c r="BB607" s="118">
        <v>1.1201671891327067</v>
      </c>
      <c r="BC607" s="119"/>
      <c r="BD607" s="121"/>
      <c r="BE607" s="117"/>
      <c r="BF607" s="118"/>
      <c r="BG607" s="119"/>
      <c r="BH607" s="118"/>
      <c r="BI607" s="119"/>
      <c r="BJ607" s="120"/>
      <c r="BK607" s="83"/>
    </row>
    <row r="608" spans="2:63" x14ac:dyDescent="0.3">
      <c r="B608" s="42" t="s">
        <v>899</v>
      </c>
      <c r="C608" s="38" t="s">
        <v>1011</v>
      </c>
      <c r="D608" s="21"/>
      <c r="E608" s="12" t="s">
        <v>1128</v>
      </c>
      <c r="F608" s="106"/>
      <c r="G608" s="298"/>
      <c r="H608" s="72"/>
      <c r="I608" s="72"/>
      <c r="J608" s="291">
        <f t="shared" si="47"/>
        <v>0</v>
      </c>
      <c r="K608" s="292">
        <f t="shared" si="48"/>
        <v>0.6777777777777777</v>
      </c>
      <c r="L608" s="144"/>
      <c r="M608" s="390"/>
      <c r="N608" s="72"/>
      <c r="O608" s="178"/>
      <c r="P608" s="72"/>
      <c r="Q608" s="178"/>
      <c r="R608" s="72"/>
      <c r="S608" s="178"/>
      <c r="T608" s="88"/>
      <c r="U608" s="192"/>
      <c r="V608" s="72"/>
      <c r="W608" s="178"/>
      <c r="X608" s="72"/>
      <c r="Y608" s="178"/>
      <c r="Z608" s="72"/>
      <c r="AA608" s="178"/>
      <c r="AB608" s="84"/>
      <c r="AC608" s="176"/>
      <c r="AD608" s="71"/>
      <c r="AE608" s="179"/>
      <c r="AF608" s="71"/>
      <c r="AG608" s="179"/>
      <c r="AH608" s="71"/>
      <c r="AI608" s="179"/>
      <c r="AJ608" s="82"/>
      <c r="AK608" s="266" t="s">
        <v>1216</v>
      </c>
      <c r="AL608" s="267">
        <v>1.103457172342621</v>
      </c>
      <c r="AM608" s="268"/>
      <c r="AN608" s="267"/>
      <c r="AO608" s="268"/>
      <c r="AP608" s="267"/>
      <c r="AQ608" s="268"/>
      <c r="AR608" s="270"/>
      <c r="AS608" s="379"/>
      <c r="AT608" s="118"/>
      <c r="AU608" s="154"/>
      <c r="AV608" s="118"/>
      <c r="AW608" s="155"/>
      <c r="AX608" s="120"/>
      <c r="AY608" s="124"/>
      <c r="AZ608" s="118"/>
      <c r="BA608" s="119"/>
      <c r="BB608" s="118"/>
      <c r="BC608" s="119"/>
      <c r="BD608" s="121"/>
      <c r="BE608" s="117"/>
      <c r="BF608" s="118"/>
      <c r="BG608" s="119"/>
      <c r="BH608" s="118"/>
      <c r="BI608" s="119"/>
      <c r="BJ608" s="120"/>
      <c r="BK608" s="83"/>
    </row>
    <row r="609" spans="2:63" ht="15.6" customHeight="1" x14ac:dyDescent="0.3">
      <c r="B609" s="42" t="s">
        <v>975</v>
      </c>
      <c r="C609" s="38" t="s">
        <v>1084</v>
      </c>
      <c r="D609" s="21"/>
      <c r="E609" s="12" t="s">
        <v>1128</v>
      </c>
      <c r="F609" s="106"/>
      <c r="G609" s="298"/>
      <c r="H609" s="72"/>
      <c r="I609" s="72"/>
      <c r="J609" s="291">
        <f t="shared" si="47"/>
        <v>0</v>
      </c>
      <c r="K609" s="292">
        <f t="shared" si="48"/>
        <v>0.6777777777777777</v>
      </c>
      <c r="L609" s="144"/>
      <c r="M609" s="390"/>
      <c r="N609" s="72"/>
      <c r="O609" s="178"/>
      <c r="P609" s="72"/>
      <c r="Q609" s="178"/>
      <c r="R609" s="72"/>
      <c r="S609" s="178"/>
      <c r="T609" s="88"/>
      <c r="U609" s="192"/>
      <c r="V609" s="72"/>
      <c r="W609" s="178"/>
      <c r="X609" s="72"/>
      <c r="Y609" s="178"/>
      <c r="Z609" s="72"/>
      <c r="AA609" s="178"/>
      <c r="AB609" s="84"/>
      <c r="AC609" s="176"/>
      <c r="AD609" s="71"/>
      <c r="AE609" s="179"/>
      <c r="AF609" s="71"/>
      <c r="AG609" s="179"/>
      <c r="AH609" s="71"/>
      <c r="AI609" s="179"/>
      <c r="AJ609" s="82"/>
      <c r="AK609" s="266" t="s">
        <v>1235</v>
      </c>
      <c r="AL609" s="267">
        <v>1.6153250773993808</v>
      </c>
      <c r="AM609" s="268"/>
      <c r="AN609" s="267"/>
      <c r="AO609" s="268"/>
      <c r="AP609" s="267"/>
      <c r="AQ609" s="268"/>
      <c r="AR609" s="270"/>
      <c r="AS609" s="379"/>
      <c r="AT609" s="118"/>
      <c r="AU609" s="154"/>
      <c r="AV609" s="118"/>
      <c r="AW609" s="155"/>
      <c r="AX609" s="120"/>
      <c r="AY609" s="124"/>
      <c r="AZ609" s="118"/>
      <c r="BA609" s="119"/>
      <c r="BB609" s="118"/>
      <c r="BC609" s="119"/>
      <c r="BD609" s="121"/>
      <c r="BE609" s="117"/>
      <c r="BF609" s="118"/>
      <c r="BG609" s="119"/>
      <c r="BH609" s="118"/>
      <c r="BI609" s="119"/>
      <c r="BJ609" s="120"/>
      <c r="BK609" s="83"/>
    </row>
    <row r="610" spans="2:63" x14ac:dyDescent="0.3">
      <c r="B610" s="40" t="s">
        <v>680</v>
      </c>
      <c r="C610" s="9" t="s">
        <v>670</v>
      </c>
      <c r="D610" s="21">
        <v>1982</v>
      </c>
      <c r="E610" s="24" t="s">
        <v>705</v>
      </c>
      <c r="F610" s="106"/>
      <c r="G610" s="298"/>
      <c r="H610" s="72"/>
      <c r="I610" s="72"/>
      <c r="J610" s="291">
        <f t="shared" si="47"/>
        <v>0</v>
      </c>
      <c r="K610" s="292">
        <f t="shared" si="48"/>
        <v>0.6777777777777777</v>
      </c>
      <c r="L610" s="144"/>
      <c r="M610" s="390"/>
      <c r="N610" s="72"/>
      <c r="O610" s="178"/>
      <c r="P610" s="72"/>
      <c r="Q610" s="178"/>
      <c r="R610" s="72"/>
      <c r="S610" s="178"/>
      <c r="T610" s="88"/>
      <c r="U610" s="192"/>
      <c r="V610" s="72"/>
      <c r="W610" s="178"/>
      <c r="X610" s="72"/>
      <c r="Y610" s="178"/>
      <c r="Z610" s="72"/>
      <c r="AA610" s="178"/>
      <c r="AB610" s="84"/>
      <c r="AC610" s="176"/>
      <c r="AD610" s="71"/>
      <c r="AE610" s="179"/>
      <c r="AF610" s="71"/>
      <c r="AG610" s="179"/>
      <c r="AH610" s="71"/>
      <c r="AI610" s="179"/>
      <c r="AJ610" s="82"/>
      <c r="AK610" s="266"/>
      <c r="AL610" s="267"/>
      <c r="AM610" s="268">
        <v>4.6307870370370319E-2</v>
      </c>
      <c r="AN610" s="267">
        <v>1.0825216450216459</v>
      </c>
      <c r="AO610" s="268"/>
      <c r="AP610" s="267"/>
      <c r="AQ610" s="268"/>
      <c r="AR610" s="270"/>
      <c r="AS610" s="379">
        <v>6.986111111111111E-2</v>
      </c>
      <c r="AT610" s="118">
        <v>1.6780650542118429</v>
      </c>
      <c r="AU610" s="154"/>
      <c r="AV610" s="118"/>
      <c r="AW610" s="155"/>
      <c r="AX610" s="120"/>
      <c r="AY610" s="124"/>
      <c r="AZ610" s="118"/>
      <c r="BA610" s="119"/>
      <c r="BB610" s="118"/>
      <c r="BC610" s="119"/>
      <c r="BD610" s="121"/>
      <c r="BE610" s="117"/>
      <c r="BF610" s="118"/>
      <c r="BG610" s="119"/>
      <c r="BH610" s="118"/>
      <c r="BI610" s="119"/>
      <c r="BJ610" s="120"/>
      <c r="BK610" s="83"/>
    </row>
    <row r="611" spans="2:63" x14ac:dyDescent="0.3">
      <c r="B611" s="32" t="s">
        <v>220</v>
      </c>
      <c r="C611" s="9" t="s">
        <v>219</v>
      </c>
      <c r="D611" s="21"/>
      <c r="E611" s="24"/>
      <c r="F611" s="106"/>
      <c r="G611" s="298"/>
      <c r="H611" s="72"/>
      <c r="I611" s="72"/>
      <c r="J611" s="291">
        <f t="shared" si="47"/>
        <v>0</v>
      </c>
      <c r="K611" s="292">
        <f t="shared" si="48"/>
        <v>0.6777777777777777</v>
      </c>
      <c r="L611" s="144"/>
      <c r="M611" s="390"/>
      <c r="N611" s="72"/>
      <c r="O611" s="178"/>
      <c r="P611" s="72"/>
      <c r="Q611" s="178"/>
      <c r="R611" s="72"/>
      <c r="S611" s="178"/>
      <c r="T611" s="88"/>
      <c r="U611" s="192"/>
      <c r="V611" s="72"/>
      <c r="W611" s="178"/>
      <c r="X611" s="72"/>
      <c r="Y611" s="178"/>
      <c r="Z611" s="72"/>
      <c r="AA611" s="178"/>
      <c r="AB611" s="84"/>
      <c r="AC611" s="176"/>
      <c r="AD611" s="71"/>
      <c r="AE611" s="179"/>
      <c r="AF611" s="71"/>
      <c r="AG611" s="179"/>
      <c r="AH611" s="71"/>
      <c r="AI611" s="179"/>
      <c r="AJ611" s="82"/>
      <c r="AK611" s="266"/>
      <c r="AL611" s="267"/>
      <c r="AM611" s="268"/>
      <c r="AN611" s="267"/>
      <c r="AO611" s="268"/>
      <c r="AP611" s="267"/>
      <c r="AQ611" s="268"/>
      <c r="AR611" s="270"/>
      <c r="AS611" s="379"/>
      <c r="AT611" s="118"/>
      <c r="AU611" s="154"/>
      <c r="AV611" s="118"/>
      <c r="AW611" s="155"/>
      <c r="AX611" s="120"/>
      <c r="AY611" s="124"/>
      <c r="AZ611" s="118"/>
      <c r="BA611" s="119"/>
      <c r="BB611" s="118"/>
      <c r="BC611" s="119"/>
      <c r="BD611" s="121"/>
      <c r="BE611" s="117"/>
      <c r="BF611" s="118"/>
      <c r="BG611" s="119">
        <v>9.1608796296296299E-2</v>
      </c>
      <c r="BH611" s="118">
        <v>1.4006370553884271</v>
      </c>
      <c r="BI611" s="119"/>
      <c r="BJ611" s="120"/>
      <c r="BK611" s="83"/>
    </row>
    <row r="612" spans="2:63" x14ac:dyDescent="0.3">
      <c r="B612" s="32" t="s">
        <v>222</v>
      </c>
      <c r="C612" s="9" t="s">
        <v>221</v>
      </c>
      <c r="D612" s="21"/>
      <c r="E612" s="24"/>
      <c r="F612" s="106"/>
      <c r="G612" s="298"/>
      <c r="H612" s="72"/>
      <c r="I612" s="72"/>
      <c r="J612" s="291">
        <f t="shared" si="47"/>
        <v>0</v>
      </c>
      <c r="K612" s="292">
        <f t="shared" si="48"/>
        <v>0.6777777777777777</v>
      </c>
      <c r="L612" s="144"/>
      <c r="M612" s="390"/>
      <c r="N612" s="72"/>
      <c r="O612" s="178"/>
      <c r="P612" s="72"/>
      <c r="Q612" s="178"/>
      <c r="R612" s="72"/>
      <c r="S612" s="178"/>
      <c r="T612" s="88"/>
      <c r="U612" s="192"/>
      <c r="V612" s="72"/>
      <c r="W612" s="178"/>
      <c r="X612" s="72"/>
      <c r="Y612" s="178"/>
      <c r="Z612" s="72"/>
      <c r="AA612" s="178"/>
      <c r="AB612" s="84"/>
      <c r="AC612" s="176"/>
      <c r="AD612" s="71"/>
      <c r="AE612" s="179"/>
      <c r="AF612" s="71"/>
      <c r="AG612" s="179"/>
      <c r="AH612" s="71"/>
      <c r="AI612" s="179"/>
      <c r="AJ612" s="82"/>
      <c r="AK612" s="266"/>
      <c r="AL612" s="267"/>
      <c r="AM612" s="268"/>
      <c r="AN612" s="267"/>
      <c r="AO612" s="268"/>
      <c r="AP612" s="267"/>
      <c r="AQ612" s="268"/>
      <c r="AR612" s="270"/>
      <c r="AS612" s="379"/>
      <c r="AT612" s="118"/>
      <c r="AU612" s="154"/>
      <c r="AV612" s="118"/>
      <c r="AW612" s="155"/>
      <c r="AX612" s="120"/>
      <c r="AY612" s="124"/>
      <c r="AZ612" s="118"/>
      <c r="BA612" s="119"/>
      <c r="BB612" s="118"/>
      <c r="BC612" s="119"/>
      <c r="BD612" s="121"/>
      <c r="BE612" s="117"/>
      <c r="BF612" s="118"/>
      <c r="BG612" s="119">
        <v>8.638888888888889E-2</v>
      </c>
      <c r="BH612" s="118">
        <v>1.3208281720049551</v>
      </c>
      <c r="BI612" s="119"/>
      <c r="BJ612" s="120"/>
      <c r="BK612" s="83"/>
    </row>
    <row r="613" spans="2:63" x14ac:dyDescent="0.3">
      <c r="B613" s="32" t="s">
        <v>223</v>
      </c>
      <c r="C613" s="9" t="s">
        <v>1170</v>
      </c>
      <c r="D613" s="21"/>
      <c r="E613" s="12" t="s">
        <v>705</v>
      </c>
      <c r="F613" s="106"/>
      <c r="G613" s="298"/>
      <c r="H613" s="72"/>
      <c r="I613" s="72"/>
      <c r="J613" s="291">
        <f t="shared" si="47"/>
        <v>0</v>
      </c>
      <c r="K613" s="292">
        <f t="shared" si="48"/>
        <v>0.6777777777777777</v>
      </c>
      <c r="L613" s="144"/>
      <c r="M613" s="390"/>
      <c r="N613" s="72"/>
      <c r="O613" s="178"/>
      <c r="P613" s="72"/>
      <c r="Q613" s="178"/>
      <c r="R613" s="72"/>
      <c r="S613" s="178"/>
      <c r="T613" s="88"/>
      <c r="U613" s="192"/>
      <c r="V613" s="72"/>
      <c r="W613" s="178"/>
      <c r="X613" s="72"/>
      <c r="Y613" s="178"/>
      <c r="Z613" s="72"/>
      <c r="AA613" s="178"/>
      <c r="AB613" s="84"/>
      <c r="AC613" s="176"/>
      <c r="AD613" s="71"/>
      <c r="AE613" s="179"/>
      <c r="AF613" s="71"/>
      <c r="AG613" s="179"/>
      <c r="AH613" s="71"/>
      <c r="AI613" s="179"/>
      <c r="AJ613" s="82"/>
      <c r="AK613" s="266"/>
      <c r="AL613" s="267"/>
      <c r="AM613" s="268"/>
      <c r="AN613" s="267"/>
      <c r="AO613" s="268"/>
      <c r="AP613" s="267"/>
      <c r="AQ613" s="268"/>
      <c r="AR613" s="270"/>
      <c r="AS613" s="379"/>
      <c r="AT613" s="118"/>
      <c r="AU613" s="154"/>
      <c r="AV613" s="118"/>
      <c r="AW613" s="155"/>
      <c r="AX613" s="120"/>
      <c r="AY613" s="124"/>
      <c r="AZ613" s="118"/>
      <c r="BA613" s="119"/>
      <c r="BB613" s="118"/>
      <c r="BC613" s="119"/>
      <c r="BD613" s="121"/>
      <c r="BE613" s="117"/>
      <c r="BF613" s="118"/>
      <c r="BG613" s="119">
        <v>9.8587962962962961E-2</v>
      </c>
      <c r="BH613" s="118">
        <v>1.5073438329499205</v>
      </c>
      <c r="BI613" s="119"/>
      <c r="BJ613" s="120"/>
      <c r="BK613" s="83"/>
    </row>
    <row r="614" spans="2:63" x14ac:dyDescent="0.3">
      <c r="B614" s="42" t="s">
        <v>920</v>
      </c>
      <c r="C614" s="38" t="s">
        <v>1032</v>
      </c>
      <c r="D614" s="21"/>
      <c r="E614" s="12" t="s">
        <v>1140</v>
      </c>
      <c r="F614" s="106"/>
      <c r="G614" s="298"/>
      <c r="H614" s="72"/>
      <c r="I614" s="72"/>
      <c r="J614" s="291">
        <f t="shared" si="47"/>
        <v>0</v>
      </c>
      <c r="K614" s="292">
        <f t="shared" si="48"/>
        <v>0.6777777777777777</v>
      </c>
      <c r="L614" s="144"/>
      <c r="M614" s="390"/>
      <c r="N614" s="72"/>
      <c r="O614" s="178"/>
      <c r="P614" s="72"/>
      <c r="Q614" s="178"/>
      <c r="R614" s="72"/>
      <c r="S614" s="178"/>
      <c r="T614" s="88"/>
      <c r="U614" s="192"/>
      <c r="V614" s="72"/>
      <c r="W614" s="178"/>
      <c r="X614" s="72"/>
      <c r="Y614" s="178"/>
      <c r="Z614" s="72"/>
      <c r="AA614" s="178"/>
      <c r="AB614" s="84"/>
      <c r="AC614" s="176"/>
      <c r="AD614" s="71"/>
      <c r="AE614" s="179"/>
      <c r="AF614" s="71"/>
      <c r="AG614" s="179"/>
      <c r="AH614" s="71"/>
      <c r="AI614" s="179"/>
      <c r="AJ614" s="82"/>
      <c r="AK614" s="266"/>
      <c r="AL614" s="267"/>
      <c r="AM614" s="268">
        <v>5.3865740740740797E-2</v>
      </c>
      <c r="AN614" s="267">
        <v>1.259199134199138</v>
      </c>
      <c r="AO614" s="268"/>
      <c r="AP614" s="267"/>
      <c r="AQ614" s="268"/>
      <c r="AR614" s="270"/>
      <c r="AS614" s="379"/>
      <c r="AT614" s="118"/>
      <c r="AU614" s="154"/>
      <c r="AV614" s="118"/>
      <c r="AW614" s="155"/>
      <c r="AX614" s="120"/>
      <c r="AY614" s="124"/>
      <c r="AZ614" s="118"/>
      <c r="BA614" s="119"/>
      <c r="BB614" s="118"/>
      <c r="BC614" s="119"/>
      <c r="BD614" s="121"/>
      <c r="BE614" s="117"/>
      <c r="BF614" s="118"/>
      <c r="BG614" s="119"/>
      <c r="BH614" s="118"/>
      <c r="BI614" s="119"/>
      <c r="BJ614" s="120"/>
      <c r="BK614" s="83"/>
    </row>
    <row r="615" spans="2:63" x14ac:dyDescent="0.3">
      <c r="B615" s="42" t="s">
        <v>922</v>
      </c>
      <c r="C615" s="38" t="s">
        <v>1034</v>
      </c>
      <c r="D615" s="21"/>
      <c r="E615" s="12" t="s">
        <v>1140</v>
      </c>
      <c r="F615" s="106"/>
      <c r="G615" s="300"/>
      <c r="H615" s="72"/>
      <c r="I615" s="72"/>
      <c r="J615" s="291">
        <f t="shared" si="47"/>
        <v>0</v>
      </c>
      <c r="K615" s="292">
        <f t="shared" si="48"/>
        <v>0.6777777777777777</v>
      </c>
      <c r="L615" s="144"/>
      <c r="M615" s="390"/>
      <c r="N615" s="72"/>
      <c r="O615" s="178"/>
      <c r="P615" s="72"/>
      <c r="Q615" s="178"/>
      <c r="R615" s="72"/>
      <c r="S615" s="178"/>
      <c r="T615" s="88"/>
      <c r="U615" s="192"/>
      <c r="V615" s="72"/>
      <c r="W615" s="178"/>
      <c r="X615" s="72"/>
      <c r="Y615" s="178"/>
      <c r="Z615" s="72"/>
      <c r="AA615" s="178"/>
      <c r="AB615" s="84"/>
      <c r="AC615" s="176"/>
      <c r="AD615" s="71"/>
      <c r="AE615" s="179"/>
      <c r="AF615" s="71"/>
      <c r="AG615" s="179"/>
      <c r="AH615" s="71"/>
      <c r="AI615" s="179"/>
      <c r="AJ615" s="82"/>
      <c r="AK615" s="266"/>
      <c r="AL615" s="267"/>
      <c r="AM615" s="268">
        <v>5.612268518518515E-2</v>
      </c>
      <c r="AN615" s="267">
        <v>1.3119588744588762</v>
      </c>
      <c r="AO615" s="268"/>
      <c r="AP615" s="267"/>
      <c r="AQ615" s="268"/>
      <c r="AR615" s="270"/>
      <c r="AS615" s="379"/>
      <c r="AT615" s="118"/>
      <c r="AU615" s="154"/>
      <c r="AV615" s="118"/>
      <c r="AW615" s="155"/>
      <c r="AX615" s="120"/>
      <c r="AY615" s="124"/>
      <c r="AZ615" s="118"/>
      <c r="BA615" s="119"/>
      <c r="BB615" s="118"/>
      <c r="BC615" s="119"/>
      <c r="BD615" s="121"/>
      <c r="BE615" s="117"/>
      <c r="BF615" s="118"/>
      <c r="BG615" s="119"/>
      <c r="BH615" s="118"/>
      <c r="BI615" s="119"/>
      <c r="BJ615" s="120"/>
      <c r="BK615" s="83"/>
    </row>
    <row r="616" spans="2:63" x14ac:dyDescent="0.3">
      <c r="B616" s="32" t="s">
        <v>233</v>
      </c>
      <c r="C616" s="9" t="s">
        <v>232</v>
      </c>
      <c r="D616" s="21"/>
      <c r="E616" s="24"/>
      <c r="F616" s="106"/>
      <c r="G616" s="298"/>
      <c r="H616" s="72"/>
      <c r="I616" s="72"/>
      <c r="J616" s="291">
        <f t="shared" si="47"/>
        <v>0</v>
      </c>
      <c r="K616" s="292">
        <f t="shared" si="48"/>
        <v>0.6777777777777777</v>
      </c>
      <c r="L616" s="144"/>
      <c r="M616" s="390"/>
      <c r="N616" s="72"/>
      <c r="O616" s="178"/>
      <c r="P616" s="72"/>
      <c r="Q616" s="178"/>
      <c r="R616" s="72"/>
      <c r="S616" s="178"/>
      <c r="T616" s="88"/>
      <c r="U616" s="192"/>
      <c r="V616" s="72"/>
      <c r="W616" s="178"/>
      <c r="X616" s="72"/>
      <c r="Y616" s="178"/>
      <c r="Z616" s="72"/>
      <c r="AA616" s="178"/>
      <c r="AB616" s="84"/>
      <c r="AC616" s="176"/>
      <c r="AD616" s="71"/>
      <c r="AE616" s="179"/>
      <c r="AF616" s="71"/>
      <c r="AG616" s="179"/>
      <c r="AH616" s="71"/>
      <c r="AI616" s="179"/>
      <c r="AJ616" s="82"/>
      <c r="AK616" s="266"/>
      <c r="AL616" s="267"/>
      <c r="AM616" s="268"/>
      <c r="AN616" s="267"/>
      <c r="AO616" s="268"/>
      <c r="AP616" s="267"/>
      <c r="AQ616" s="268"/>
      <c r="AR616" s="270"/>
      <c r="AS616" s="379"/>
      <c r="AT616" s="118"/>
      <c r="AU616" s="154"/>
      <c r="AV616" s="118"/>
      <c r="AW616" s="155"/>
      <c r="AX616" s="120"/>
      <c r="AY616" s="124"/>
      <c r="AZ616" s="118"/>
      <c r="BA616" s="119"/>
      <c r="BB616" s="118"/>
      <c r="BC616" s="119">
        <v>1.4134259259259261E-2</v>
      </c>
      <c r="BD616" s="121">
        <v>1.276604641438428</v>
      </c>
      <c r="BE616" s="117"/>
      <c r="BF616" s="118"/>
      <c r="BG616" s="119"/>
      <c r="BH616" s="118"/>
      <c r="BI616" s="119">
        <v>1.4129629629629629E-2</v>
      </c>
      <c r="BJ616" s="120">
        <v>1.3160372273527616</v>
      </c>
      <c r="BK616" s="83"/>
    </row>
    <row r="617" spans="2:63" x14ac:dyDescent="0.3">
      <c r="B617" s="32" t="s">
        <v>235</v>
      </c>
      <c r="C617" s="9" t="s">
        <v>234</v>
      </c>
      <c r="D617" s="21">
        <v>1973</v>
      </c>
      <c r="E617" s="24" t="s">
        <v>716</v>
      </c>
      <c r="F617" s="106"/>
      <c r="G617" s="300"/>
      <c r="H617" s="72"/>
      <c r="I617" s="72"/>
      <c r="J617" s="291">
        <f t="shared" si="47"/>
        <v>0</v>
      </c>
      <c r="K617" s="292">
        <f t="shared" si="48"/>
        <v>0.6777777777777777</v>
      </c>
      <c r="L617" s="144"/>
      <c r="M617" s="390"/>
      <c r="N617" s="72"/>
      <c r="O617" s="178"/>
      <c r="P617" s="72"/>
      <c r="Q617" s="178"/>
      <c r="R617" s="72"/>
      <c r="S617" s="178"/>
      <c r="T617" s="88"/>
      <c r="U617" s="192"/>
      <c r="V617" s="72"/>
      <c r="W617" s="178"/>
      <c r="X617" s="72"/>
      <c r="Y617" s="178"/>
      <c r="Z617" s="72"/>
      <c r="AA617" s="178"/>
      <c r="AB617" s="84"/>
      <c r="AC617" s="176"/>
      <c r="AD617" s="71"/>
      <c r="AE617" s="179"/>
      <c r="AF617" s="71"/>
      <c r="AG617" s="179"/>
      <c r="AH617" s="71"/>
      <c r="AI617" s="179"/>
      <c r="AJ617" s="82"/>
      <c r="AK617" s="266"/>
      <c r="AL617" s="267"/>
      <c r="AM617" s="268"/>
      <c r="AN617" s="267"/>
      <c r="AO617" s="268"/>
      <c r="AP617" s="267"/>
      <c r="AQ617" s="268"/>
      <c r="AR617" s="270"/>
      <c r="AS617" s="379">
        <v>5.1111111111111107E-2</v>
      </c>
      <c r="AT617" s="118">
        <v>1.2276897414512091</v>
      </c>
      <c r="AU617" s="154"/>
      <c r="AV617" s="118"/>
      <c r="AW617" s="155"/>
      <c r="AX617" s="120"/>
      <c r="AY617" s="124"/>
      <c r="AZ617" s="118"/>
      <c r="BA617" s="119"/>
      <c r="BB617" s="118"/>
      <c r="BC617" s="119"/>
      <c r="BD617" s="121"/>
      <c r="BE617" s="117"/>
      <c r="BF617" s="118"/>
      <c r="BG617" s="119"/>
      <c r="BH617" s="118"/>
      <c r="BI617" s="119"/>
      <c r="BJ617" s="120"/>
      <c r="BK617" s="83"/>
    </row>
    <row r="618" spans="2:63" x14ac:dyDescent="0.3">
      <c r="B618" s="258" t="s">
        <v>619</v>
      </c>
      <c r="C618" s="17" t="s">
        <v>618</v>
      </c>
      <c r="D618" s="21"/>
      <c r="E618" s="12"/>
      <c r="F618" s="106"/>
      <c r="G618" s="298"/>
      <c r="H618" s="54"/>
      <c r="I618" s="54"/>
      <c r="J618" s="291">
        <f t="shared" si="47"/>
        <v>0</v>
      </c>
      <c r="K618" s="292">
        <f t="shared" si="48"/>
        <v>0.6777777777777777</v>
      </c>
      <c r="L618" s="50"/>
      <c r="M618" s="390"/>
      <c r="N618" s="72"/>
      <c r="O618" s="178"/>
      <c r="P618" s="72"/>
      <c r="Q618" s="178"/>
      <c r="R618" s="72"/>
      <c r="S618" s="178"/>
      <c r="T618" s="88"/>
      <c r="U618" s="191"/>
      <c r="V618" s="54"/>
      <c r="W618" s="179"/>
      <c r="X618" s="54"/>
      <c r="Y618" s="179"/>
      <c r="Z618" s="54"/>
      <c r="AA618" s="179"/>
      <c r="AB618" s="56"/>
      <c r="AC618" s="176"/>
      <c r="AD618" s="54"/>
      <c r="AE618" s="179"/>
      <c r="AF618" s="54"/>
      <c r="AG618" s="179"/>
      <c r="AH618" s="54"/>
      <c r="AI618" s="179"/>
      <c r="AJ618" s="67"/>
      <c r="AK618" s="266"/>
      <c r="AL618" s="267"/>
      <c r="AM618" s="268"/>
      <c r="AN618" s="267"/>
      <c r="AO618" s="268"/>
      <c r="AP618" s="267"/>
      <c r="AQ618" s="268"/>
      <c r="AR618" s="270"/>
      <c r="AS618" s="380"/>
      <c r="AT618" s="61"/>
      <c r="AU618" s="45"/>
      <c r="AV618" s="61"/>
      <c r="AW618" s="46"/>
      <c r="AX618" s="59"/>
      <c r="AY618" s="166"/>
      <c r="AZ618" s="61"/>
      <c r="BA618" s="16"/>
      <c r="BB618" s="61"/>
      <c r="BC618" s="16"/>
      <c r="BD618" s="69"/>
      <c r="BE618" s="165"/>
      <c r="BF618" s="61"/>
      <c r="BG618" s="16"/>
      <c r="BH618" s="61"/>
      <c r="BI618" s="16"/>
      <c r="BJ618" s="59"/>
      <c r="BK618" s="47"/>
    </row>
    <row r="619" spans="2:63" x14ac:dyDescent="0.3">
      <c r="B619" s="32" t="s">
        <v>237</v>
      </c>
      <c r="C619" s="9" t="s">
        <v>236</v>
      </c>
      <c r="D619" s="21">
        <v>1952</v>
      </c>
      <c r="E619" s="24" t="s">
        <v>770</v>
      </c>
      <c r="F619" s="106"/>
      <c r="G619" s="298"/>
      <c r="H619" s="72"/>
      <c r="I619" s="72"/>
      <c r="J619" s="291">
        <f t="shared" si="47"/>
        <v>0</v>
      </c>
      <c r="K619" s="292">
        <f t="shared" si="48"/>
        <v>0.6777777777777777</v>
      </c>
      <c r="L619" s="144"/>
      <c r="M619" s="390"/>
      <c r="N619" s="72"/>
      <c r="O619" s="178"/>
      <c r="P619" s="72"/>
      <c r="Q619" s="178"/>
      <c r="R619" s="72"/>
      <c r="S619" s="178"/>
      <c r="T619" s="88"/>
      <c r="U619" s="192"/>
      <c r="V619" s="72"/>
      <c r="W619" s="178"/>
      <c r="X619" s="72"/>
      <c r="Y619" s="178"/>
      <c r="Z619" s="72"/>
      <c r="AA619" s="178"/>
      <c r="AB619" s="84"/>
      <c r="AC619" s="176"/>
      <c r="AD619" s="71"/>
      <c r="AE619" s="179"/>
      <c r="AF619" s="71"/>
      <c r="AG619" s="179"/>
      <c r="AH619" s="71"/>
      <c r="AI619" s="179"/>
      <c r="AJ619" s="82"/>
      <c r="AK619" s="266"/>
      <c r="AL619" s="267"/>
      <c r="AM619" s="268"/>
      <c r="AN619" s="267"/>
      <c r="AO619" s="268"/>
      <c r="AP619" s="267"/>
      <c r="AQ619" s="268"/>
      <c r="AR619" s="270"/>
      <c r="AS619" s="379"/>
      <c r="AT619" s="118"/>
      <c r="AU619" s="154">
        <v>6.6504629629629622E-2</v>
      </c>
      <c r="AV619" s="118">
        <v>1.5180977542932625</v>
      </c>
      <c r="AW619" s="155"/>
      <c r="AX619" s="120"/>
      <c r="AY619" s="124"/>
      <c r="AZ619" s="118"/>
      <c r="BA619" s="119"/>
      <c r="BB619" s="118"/>
      <c r="BC619" s="119"/>
      <c r="BD619" s="121"/>
      <c r="BE619" s="117"/>
      <c r="BF619" s="118"/>
      <c r="BG619" s="119"/>
      <c r="BH619" s="118"/>
      <c r="BI619" s="119"/>
      <c r="BJ619" s="120"/>
      <c r="BK619" s="83"/>
    </row>
    <row r="620" spans="2:63" x14ac:dyDescent="0.3">
      <c r="B620" s="32" t="s">
        <v>241</v>
      </c>
      <c r="C620" s="9" t="s">
        <v>240</v>
      </c>
      <c r="D620" s="21"/>
      <c r="E620" s="24"/>
      <c r="F620" s="106"/>
      <c r="G620" s="298"/>
      <c r="H620" s="72"/>
      <c r="I620" s="72"/>
      <c r="J620" s="291">
        <f t="shared" ref="J620:J683" si="49">$J$4*I620</f>
        <v>0</v>
      </c>
      <c r="K620" s="292">
        <f t="shared" ref="K620:K683" si="50">$K$4-$J$4*(I620/$I$4)</f>
        <v>0.6777777777777777</v>
      </c>
      <c r="L620" s="144"/>
      <c r="M620" s="390"/>
      <c r="N620" s="72"/>
      <c r="O620" s="178"/>
      <c r="P620" s="72"/>
      <c r="Q620" s="178"/>
      <c r="R620" s="72"/>
      <c r="S620" s="178"/>
      <c r="T620" s="88"/>
      <c r="U620" s="192"/>
      <c r="V620" s="72"/>
      <c r="W620" s="178"/>
      <c r="X620" s="72"/>
      <c r="Y620" s="178"/>
      <c r="Z620" s="72"/>
      <c r="AA620" s="178"/>
      <c r="AB620" s="84"/>
      <c r="AC620" s="176"/>
      <c r="AD620" s="71"/>
      <c r="AE620" s="179"/>
      <c r="AF620" s="71"/>
      <c r="AG620" s="179"/>
      <c r="AH620" s="71"/>
      <c r="AI620" s="179"/>
      <c r="AJ620" s="82"/>
      <c r="AK620" s="266"/>
      <c r="AL620" s="267"/>
      <c r="AM620" s="268"/>
      <c r="AN620" s="267"/>
      <c r="AO620" s="268"/>
      <c r="AP620" s="267"/>
      <c r="AQ620" s="268"/>
      <c r="AR620" s="270"/>
      <c r="AS620" s="379"/>
      <c r="AT620" s="118"/>
      <c r="AU620" s="154"/>
      <c r="AV620" s="118"/>
      <c r="AW620" s="155"/>
      <c r="AX620" s="120"/>
      <c r="AY620" s="124">
        <v>7.2268518518518524E-2</v>
      </c>
      <c r="AZ620" s="118">
        <v>1.6672897196261682</v>
      </c>
      <c r="BA620" s="119"/>
      <c r="BB620" s="118"/>
      <c r="BC620" s="119"/>
      <c r="BD620" s="121"/>
      <c r="BE620" s="117"/>
      <c r="BF620" s="118"/>
      <c r="BG620" s="119"/>
      <c r="BH620" s="118"/>
      <c r="BI620" s="119"/>
      <c r="BJ620" s="120"/>
      <c r="BK620" s="83"/>
    </row>
    <row r="621" spans="2:63" x14ac:dyDescent="0.3">
      <c r="B621" s="32" t="s">
        <v>243</v>
      </c>
      <c r="C621" s="9" t="s">
        <v>242</v>
      </c>
      <c r="D621" s="21"/>
      <c r="E621" s="24"/>
      <c r="F621" s="106"/>
      <c r="G621" s="298"/>
      <c r="H621" s="72"/>
      <c r="I621" s="72"/>
      <c r="J621" s="291">
        <f t="shared" si="49"/>
        <v>0</v>
      </c>
      <c r="K621" s="292">
        <f t="shared" si="50"/>
        <v>0.6777777777777777</v>
      </c>
      <c r="L621" s="144"/>
      <c r="M621" s="390"/>
      <c r="N621" s="72"/>
      <c r="O621" s="178"/>
      <c r="P621" s="72"/>
      <c r="Q621" s="178"/>
      <c r="R621" s="72"/>
      <c r="S621" s="178"/>
      <c r="T621" s="88"/>
      <c r="U621" s="192"/>
      <c r="V621" s="72"/>
      <c r="W621" s="178"/>
      <c r="X621" s="72"/>
      <c r="Y621" s="178"/>
      <c r="Z621" s="72"/>
      <c r="AA621" s="178"/>
      <c r="AB621" s="84"/>
      <c r="AC621" s="176"/>
      <c r="AD621" s="71"/>
      <c r="AE621" s="179"/>
      <c r="AF621" s="71"/>
      <c r="AG621" s="179"/>
      <c r="AH621" s="71"/>
      <c r="AI621" s="179"/>
      <c r="AJ621" s="82"/>
      <c r="AK621" s="266"/>
      <c r="AL621" s="267"/>
      <c r="AM621" s="268"/>
      <c r="AN621" s="267"/>
      <c r="AO621" s="268"/>
      <c r="AP621" s="267"/>
      <c r="AQ621" s="268"/>
      <c r="AR621" s="270"/>
      <c r="AS621" s="379"/>
      <c r="AT621" s="118"/>
      <c r="AU621" s="154"/>
      <c r="AV621" s="118"/>
      <c r="AW621" s="155"/>
      <c r="AX621" s="120"/>
      <c r="AY621" s="124"/>
      <c r="AZ621" s="118"/>
      <c r="BA621" s="119"/>
      <c r="BB621" s="118"/>
      <c r="BC621" s="119"/>
      <c r="BD621" s="121"/>
      <c r="BE621" s="117"/>
      <c r="BF621" s="118"/>
      <c r="BG621" s="119"/>
      <c r="BH621" s="118"/>
      <c r="BI621" s="119">
        <v>1.7561342592592594E-2</v>
      </c>
      <c r="BJ621" s="120">
        <v>1.6356678285242017</v>
      </c>
      <c r="BK621" s="83"/>
    </row>
    <row r="622" spans="2:63" x14ac:dyDescent="0.3">
      <c r="B622" s="32" t="s">
        <v>247</v>
      </c>
      <c r="C622" s="9" t="s">
        <v>246</v>
      </c>
      <c r="D622" s="21">
        <v>1995</v>
      </c>
      <c r="E622" s="24" t="s">
        <v>764</v>
      </c>
      <c r="F622" s="106"/>
      <c r="G622" s="298"/>
      <c r="H622" s="72"/>
      <c r="I622" s="72"/>
      <c r="J622" s="291">
        <f t="shared" si="49"/>
        <v>0</v>
      </c>
      <c r="K622" s="292">
        <f t="shared" si="50"/>
        <v>0.6777777777777777</v>
      </c>
      <c r="L622" s="144"/>
      <c r="M622" s="390"/>
      <c r="N622" s="72"/>
      <c r="O622" s="178"/>
      <c r="P622" s="72"/>
      <c r="Q622" s="178"/>
      <c r="R622" s="72"/>
      <c r="S622" s="178"/>
      <c r="T622" s="88"/>
      <c r="U622" s="192"/>
      <c r="V622" s="72"/>
      <c r="W622" s="178"/>
      <c r="X622" s="72"/>
      <c r="Y622" s="178"/>
      <c r="Z622" s="72"/>
      <c r="AA622" s="178"/>
      <c r="AB622" s="84"/>
      <c r="AC622" s="176"/>
      <c r="AD622" s="71"/>
      <c r="AE622" s="179"/>
      <c r="AF622" s="71"/>
      <c r="AG622" s="179"/>
      <c r="AH622" s="71"/>
      <c r="AI622" s="179"/>
      <c r="AJ622" s="82"/>
      <c r="AK622" s="266"/>
      <c r="AL622" s="267"/>
      <c r="AM622" s="268"/>
      <c r="AN622" s="267"/>
      <c r="AO622" s="268"/>
      <c r="AP622" s="267"/>
      <c r="AQ622" s="268"/>
      <c r="AR622" s="270"/>
      <c r="AS622" s="379"/>
      <c r="AT622" s="118"/>
      <c r="AU622" s="154">
        <v>6.5231481481481488E-2</v>
      </c>
      <c r="AV622" s="118">
        <v>1.4890356671070013</v>
      </c>
      <c r="AW622" s="155"/>
      <c r="AX622" s="120"/>
      <c r="AY622" s="124"/>
      <c r="AZ622" s="118"/>
      <c r="BA622" s="119"/>
      <c r="BB622" s="118"/>
      <c r="BC622" s="119"/>
      <c r="BD622" s="121"/>
      <c r="BE622" s="117"/>
      <c r="BF622" s="118"/>
      <c r="BG622" s="119"/>
      <c r="BH622" s="118"/>
      <c r="BI622" s="119"/>
      <c r="BJ622" s="120"/>
      <c r="BK622" s="83"/>
    </row>
    <row r="623" spans="2:63" x14ac:dyDescent="0.3">
      <c r="B623" s="32" t="s">
        <v>255</v>
      </c>
      <c r="C623" s="9" t="s">
        <v>254</v>
      </c>
      <c r="D623" s="21">
        <v>1978</v>
      </c>
      <c r="E623" s="24" t="s">
        <v>714</v>
      </c>
      <c r="F623" s="106"/>
      <c r="G623" s="298"/>
      <c r="H623" s="72"/>
      <c r="I623" s="72"/>
      <c r="J623" s="291">
        <f t="shared" si="49"/>
        <v>0</v>
      </c>
      <c r="K623" s="292">
        <f t="shared" si="50"/>
        <v>0.6777777777777777</v>
      </c>
      <c r="L623" s="144"/>
      <c r="M623" s="390"/>
      <c r="N623" s="72"/>
      <c r="O623" s="178"/>
      <c r="P623" s="72"/>
      <c r="Q623" s="178"/>
      <c r="R623" s="72"/>
      <c r="S623" s="178"/>
      <c r="T623" s="88"/>
      <c r="U623" s="192"/>
      <c r="V623" s="72"/>
      <c r="W623" s="178"/>
      <c r="X623" s="72"/>
      <c r="Y623" s="178"/>
      <c r="Z623" s="72"/>
      <c r="AA623" s="178"/>
      <c r="AB623" s="84"/>
      <c r="AC623" s="176"/>
      <c r="AD623" s="71"/>
      <c r="AE623" s="179"/>
      <c r="AF623" s="71"/>
      <c r="AG623" s="179"/>
      <c r="AH623" s="71"/>
      <c r="AI623" s="179"/>
      <c r="AJ623" s="82"/>
      <c r="AK623" s="266"/>
      <c r="AL623" s="267"/>
      <c r="AM623" s="268"/>
      <c r="AN623" s="267"/>
      <c r="AO623" s="268"/>
      <c r="AP623" s="267"/>
      <c r="AQ623" s="268"/>
      <c r="AR623" s="270"/>
      <c r="AS623" s="379">
        <v>4.7418981481481486E-2</v>
      </c>
      <c r="AT623" s="118">
        <v>1.1390047261606895</v>
      </c>
      <c r="AU623" s="154"/>
      <c r="AV623" s="118"/>
      <c r="AW623" s="155"/>
      <c r="AX623" s="120"/>
      <c r="AY623" s="124"/>
      <c r="AZ623" s="118"/>
      <c r="BA623" s="119"/>
      <c r="BB623" s="118"/>
      <c r="BC623" s="119"/>
      <c r="BD623" s="121"/>
      <c r="BE623" s="117"/>
      <c r="BF623" s="118"/>
      <c r="BG623" s="119"/>
      <c r="BH623" s="118"/>
      <c r="BI623" s="119"/>
      <c r="BJ623" s="120"/>
      <c r="BK623" s="83"/>
    </row>
    <row r="624" spans="2:63" x14ac:dyDescent="0.3">
      <c r="B624" s="32" t="s">
        <v>257</v>
      </c>
      <c r="C624" s="9" t="s">
        <v>256</v>
      </c>
      <c r="D624" s="21">
        <v>1977</v>
      </c>
      <c r="E624" s="24" t="s">
        <v>1266</v>
      </c>
      <c r="F624" s="106"/>
      <c r="G624" s="298"/>
      <c r="H624" s="72"/>
      <c r="I624" s="72"/>
      <c r="J624" s="291">
        <f t="shared" si="49"/>
        <v>0</v>
      </c>
      <c r="K624" s="292">
        <f t="shared" si="50"/>
        <v>0.6777777777777777</v>
      </c>
      <c r="L624" s="144"/>
      <c r="M624" s="390"/>
      <c r="N624" s="72"/>
      <c r="O624" s="178"/>
      <c r="P624" s="72"/>
      <c r="Q624" s="178"/>
      <c r="R624" s="72"/>
      <c r="S624" s="178"/>
      <c r="T624" s="88"/>
      <c r="U624" s="192"/>
      <c r="V624" s="72"/>
      <c r="W624" s="178"/>
      <c r="X624" s="72"/>
      <c r="Y624" s="178"/>
      <c r="Z624" s="72"/>
      <c r="AA624" s="178"/>
      <c r="AB624" s="84"/>
      <c r="AC624" s="176"/>
      <c r="AD624" s="71"/>
      <c r="AE624" s="179"/>
      <c r="AF624" s="71"/>
      <c r="AG624" s="179"/>
      <c r="AH624" s="71"/>
      <c r="AI624" s="179"/>
      <c r="AJ624" s="82"/>
      <c r="AK624" s="266" t="s">
        <v>1181</v>
      </c>
      <c r="AL624" s="267">
        <v>1.3328173374612999</v>
      </c>
      <c r="AM624" s="268">
        <v>5.281250000000004E-2</v>
      </c>
      <c r="AN624" s="267">
        <v>1.2345779220779254</v>
      </c>
      <c r="AO624" s="268">
        <v>1.3418287037037069E-2</v>
      </c>
      <c r="AP624" s="267">
        <v>1.2189721159103419</v>
      </c>
      <c r="AQ624" s="268">
        <v>7.0914351851851798E-2</v>
      </c>
      <c r="AR624" s="270">
        <v>1.2575083089007602</v>
      </c>
      <c r="AS624" s="379">
        <v>5.4965277777777773E-2</v>
      </c>
      <c r="AT624" s="118">
        <v>1.3202668890742282</v>
      </c>
      <c r="AU624" s="154" t="s">
        <v>589</v>
      </c>
      <c r="AV624" s="118"/>
      <c r="AW624" s="155">
        <v>1.4503472222222223E-2</v>
      </c>
      <c r="AX624" s="120">
        <v>1.3086750678827543</v>
      </c>
      <c r="AY624" s="124"/>
      <c r="AZ624" s="118"/>
      <c r="BA624" s="119"/>
      <c r="BB624" s="118"/>
      <c r="BC624" s="119"/>
      <c r="BD624" s="121"/>
      <c r="BE624" s="117"/>
      <c r="BF624" s="118"/>
      <c r="BG624" s="119"/>
      <c r="BH624" s="118"/>
      <c r="BI624" s="119"/>
      <c r="BJ624" s="120"/>
      <c r="BK624" s="83"/>
    </row>
    <row r="625" spans="2:63" x14ac:dyDescent="0.3">
      <c r="B625" s="32" t="s">
        <v>259</v>
      </c>
      <c r="C625" s="9" t="s">
        <v>258</v>
      </c>
      <c r="D625" s="21"/>
      <c r="E625" s="12" t="s">
        <v>703</v>
      </c>
      <c r="F625" s="106"/>
      <c r="G625" s="298"/>
      <c r="H625" s="72"/>
      <c r="I625" s="72"/>
      <c r="J625" s="291">
        <f t="shared" si="49"/>
        <v>0</v>
      </c>
      <c r="K625" s="292">
        <f t="shared" si="50"/>
        <v>0.6777777777777777</v>
      </c>
      <c r="L625" s="144"/>
      <c r="M625" s="390"/>
      <c r="N625" s="72"/>
      <c r="O625" s="178"/>
      <c r="P625" s="72"/>
      <c r="Q625" s="178"/>
      <c r="R625" s="72"/>
      <c r="S625" s="178"/>
      <c r="T625" s="88"/>
      <c r="U625" s="192"/>
      <c r="V625" s="72"/>
      <c r="W625" s="178"/>
      <c r="X625" s="72"/>
      <c r="Y625" s="178"/>
      <c r="Z625" s="72"/>
      <c r="AA625" s="178"/>
      <c r="AB625" s="84"/>
      <c r="AC625" s="176"/>
      <c r="AD625" s="71"/>
      <c r="AE625" s="179"/>
      <c r="AF625" s="71"/>
      <c r="AG625" s="179"/>
      <c r="AH625" s="71"/>
      <c r="AI625" s="179"/>
      <c r="AJ625" s="82"/>
      <c r="AK625" s="266"/>
      <c r="AL625" s="267"/>
      <c r="AM625" s="268"/>
      <c r="AN625" s="267"/>
      <c r="AO625" s="268"/>
      <c r="AP625" s="267"/>
      <c r="AQ625" s="268"/>
      <c r="AR625" s="270"/>
      <c r="AS625" s="379"/>
      <c r="AT625" s="118"/>
      <c r="AU625" s="154"/>
      <c r="AV625" s="118"/>
      <c r="AW625" s="155">
        <v>1.5194444444444446E-2</v>
      </c>
      <c r="AX625" s="120">
        <v>1.3710227668314419</v>
      </c>
      <c r="AY625" s="124"/>
      <c r="AZ625" s="118"/>
      <c r="BA625" s="119"/>
      <c r="BB625" s="118"/>
      <c r="BC625" s="119"/>
      <c r="BD625" s="121"/>
      <c r="BE625" s="117"/>
      <c r="BF625" s="118"/>
      <c r="BG625" s="119"/>
      <c r="BH625" s="118"/>
      <c r="BI625" s="119"/>
      <c r="BJ625" s="120"/>
      <c r="BK625" s="83"/>
    </row>
    <row r="626" spans="2:63" x14ac:dyDescent="0.3">
      <c r="B626" s="32" t="s">
        <v>261</v>
      </c>
      <c r="C626" s="9" t="s">
        <v>260</v>
      </c>
      <c r="D626" s="21"/>
      <c r="E626" s="24"/>
      <c r="F626" s="106"/>
      <c r="G626" s="298"/>
      <c r="H626" s="72"/>
      <c r="I626" s="72"/>
      <c r="J626" s="291">
        <f t="shared" si="49"/>
        <v>0</v>
      </c>
      <c r="K626" s="292">
        <f t="shared" si="50"/>
        <v>0.6777777777777777</v>
      </c>
      <c r="L626" s="144"/>
      <c r="M626" s="390"/>
      <c r="N626" s="72"/>
      <c r="O626" s="178"/>
      <c r="P626" s="72"/>
      <c r="Q626" s="178"/>
      <c r="R626" s="72"/>
      <c r="S626" s="178"/>
      <c r="T626" s="88"/>
      <c r="U626" s="192"/>
      <c r="V626" s="72"/>
      <c r="W626" s="178"/>
      <c r="X626" s="72"/>
      <c r="Y626" s="178"/>
      <c r="Z626" s="72"/>
      <c r="AA626" s="178"/>
      <c r="AB626" s="84"/>
      <c r="AC626" s="176"/>
      <c r="AD626" s="71"/>
      <c r="AE626" s="179"/>
      <c r="AF626" s="71"/>
      <c r="AG626" s="179"/>
      <c r="AH626" s="71"/>
      <c r="AI626" s="179"/>
      <c r="AJ626" s="82"/>
      <c r="AK626" s="266"/>
      <c r="AL626" s="267"/>
      <c r="AM626" s="268"/>
      <c r="AN626" s="267"/>
      <c r="AO626" s="268"/>
      <c r="AP626" s="267"/>
      <c r="AQ626" s="268"/>
      <c r="AR626" s="270"/>
      <c r="AS626" s="379"/>
      <c r="AT626" s="118"/>
      <c r="AU626" s="154"/>
      <c r="AV626" s="118"/>
      <c r="AW626" s="155"/>
      <c r="AX626" s="120"/>
      <c r="AY626" s="124"/>
      <c r="AZ626" s="118"/>
      <c r="BA626" s="119">
        <v>5.9988425925925924E-2</v>
      </c>
      <c r="BB626" s="118">
        <v>1.3539707419017766</v>
      </c>
      <c r="BC626" s="119"/>
      <c r="BD626" s="121"/>
      <c r="BE626" s="117"/>
      <c r="BF626" s="118"/>
      <c r="BG626" s="119">
        <v>0.10103009259259259</v>
      </c>
      <c r="BH626" s="118">
        <v>1.5446823571049373</v>
      </c>
      <c r="BI626" s="119"/>
      <c r="BJ626" s="120"/>
      <c r="BK626" s="83"/>
    </row>
    <row r="627" spans="2:63" x14ac:dyDescent="0.3">
      <c r="B627" s="258" t="s">
        <v>621</v>
      </c>
      <c r="C627" s="17" t="s">
        <v>620</v>
      </c>
      <c r="D627" s="21"/>
      <c r="E627" s="12"/>
      <c r="F627" s="106"/>
      <c r="G627" s="298"/>
      <c r="H627" s="54"/>
      <c r="I627" s="54"/>
      <c r="J627" s="291">
        <f t="shared" si="49"/>
        <v>0</v>
      </c>
      <c r="K627" s="292">
        <f t="shared" si="50"/>
        <v>0.6777777777777777</v>
      </c>
      <c r="L627" s="50"/>
      <c r="M627" s="390"/>
      <c r="N627" s="72"/>
      <c r="O627" s="178"/>
      <c r="P627" s="72"/>
      <c r="Q627" s="178"/>
      <c r="R627" s="72"/>
      <c r="S627" s="178"/>
      <c r="T627" s="88"/>
      <c r="U627" s="191"/>
      <c r="V627" s="54"/>
      <c r="W627" s="179"/>
      <c r="X627" s="54"/>
      <c r="Y627" s="179"/>
      <c r="Z627" s="54"/>
      <c r="AA627" s="179"/>
      <c r="AB627" s="56"/>
      <c r="AC627" s="176"/>
      <c r="AD627" s="54"/>
      <c r="AE627" s="179"/>
      <c r="AF627" s="54"/>
      <c r="AG627" s="179"/>
      <c r="AH627" s="54"/>
      <c r="AI627" s="179"/>
      <c r="AJ627" s="67"/>
      <c r="AK627" s="266"/>
      <c r="AL627" s="267"/>
      <c r="AM627" s="268"/>
      <c r="AN627" s="267"/>
      <c r="AO627" s="268"/>
      <c r="AP627" s="267"/>
      <c r="AQ627" s="268"/>
      <c r="AR627" s="270"/>
      <c r="AS627" s="380"/>
      <c r="AT627" s="61"/>
      <c r="AU627" s="45"/>
      <c r="AV627" s="61"/>
      <c r="AW627" s="46"/>
      <c r="AX627" s="59"/>
      <c r="AY627" s="166"/>
      <c r="AZ627" s="61"/>
      <c r="BA627" s="16"/>
      <c r="BB627" s="61"/>
      <c r="BC627" s="16"/>
      <c r="BD627" s="69"/>
      <c r="BE627" s="165"/>
      <c r="BF627" s="61"/>
      <c r="BG627" s="16"/>
      <c r="BH627" s="61"/>
      <c r="BI627" s="16"/>
      <c r="BJ627" s="59"/>
      <c r="BK627" s="47"/>
    </row>
    <row r="628" spans="2:63" x14ac:dyDescent="0.3">
      <c r="B628" s="41" t="s">
        <v>263</v>
      </c>
      <c r="C628" s="9" t="s">
        <v>262</v>
      </c>
      <c r="D628" s="25"/>
      <c r="E628" s="24"/>
      <c r="F628" s="106"/>
      <c r="G628" s="298"/>
      <c r="H628" s="72"/>
      <c r="I628" s="72"/>
      <c r="J628" s="291">
        <f t="shared" si="49"/>
        <v>0</v>
      </c>
      <c r="K628" s="292">
        <f t="shared" si="50"/>
        <v>0.6777777777777777</v>
      </c>
      <c r="L628" s="144"/>
      <c r="M628" s="390"/>
      <c r="N628" s="72"/>
      <c r="O628" s="178"/>
      <c r="P628" s="72"/>
      <c r="Q628" s="178"/>
      <c r="R628" s="72"/>
      <c r="S628" s="178"/>
      <c r="T628" s="88"/>
      <c r="U628" s="192"/>
      <c r="V628" s="72"/>
      <c r="W628" s="178"/>
      <c r="X628" s="72"/>
      <c r="Y628" s="178"/>
      <c r="Z628" s="72"/>
      <c r="AA628" s="178"/>
      <c r="AB628" s="84"/>
      <c r="AC628" s="176"/>
      <c r="AD628" s="71"/>
      <c r="AE628" s="179"/>
      <c r="AF628" s="71"/>
      <c r="AG628" s="179"/>
      <c r="AH628" s="71"/>
      <c r="AI628" s="179"/>
      <c r="AJ628" s="82"/>
      <c r="AK628" s="266"/>
      <c r="AL628" s="267"/>
      <c r="AM628" s="268"/>
      <c r="AN628" s="267"/>
      <c r="AO628" s="268"/>
      <c r="AP628" s="267"/>
      <c r="AQ628" s="268"/>
      <c r="AR628" s="270"/>
      <c r="AS628" s="379"/>
      <c r="AT628" s="118"/>
      <c r="AU628" s="154"/>
      <c r="AV628" s="118"/>
      <c r="AW628" s="155"/>
      <c r="AX628" s="120"/>
      <c r="AY628" s="124"/>
      <c r="AZ628" s="118"/>
      <c r="BA628" s="119"/>
      <c r="BB628" s="118"/>
      <c r="BC628" s="119"/>
      <c r="BD628" s="121"/>
      <c r="BE628" s="117"/>
      <c r="BF628" s="118"/>
      <c r="BG628" s="119"/>
      <c r="BH628" s="118"/>
      <c r="BI628" s="119">
        <v>1.6002700617283951E-2</v>
      </c>
      <c r="BJ628" s="120">
        <v>1.490495526249596</v>
      </c>
      <c r="BK628" s="83"/>
    </row>
    <row r="629" spans="2:63" x14ac:dyDescent="0.3">
      <c r="B629" s="32" t="s">
        <v>1758</v>
      </c>
      <c r="C629" s="162" t="s">
        <v>1959</v>
      </c>
      <c r="D629" s="21">
        <v>1975</v>
      </c>
      <c r="E629" s="12" t="s">
        <v>2053</v>
      </c>
      <c r="F629" s="106"/>
      <c r="G629" s="299"/>
      <c r="H629" s="54"/>
      <c r="I629" s="16"/>
      <c r="J629" s="291">
        <f t="shared" si="49"/>
        <v>0</v>
      </c>
      <c r="K629" s="292">
        <f t="shared" si="50"/>
        <v>0.6777777777777777</v>
      </c>
      <c r="L629" s="50"/>
      <c r="M629" s="390"/>
      <c r="N629" s="72"/>
      <c r="O629" s="178"/>
      <c r="P629" s="72"/>
      <c r="Q629" s="178"/>
      <c r="R629" s="72"/>
      <c r="S629" s="178"/>
      <c r="T629" s="88"/>
      <c r="U629" s="387"/>
      <c r="V629" s="179"/>
      <c r="W629" s="54"/>
      <c r="X629" s="179"/>
      <c r="Y629" s="54"/>
      <c r="Z629" s="179"/>
      <c r="AA629" s="54"/>
      <c r="AB629" s="184"/>
      <c r="AC629" s="231"/>
      <c r="AD629" s="179"/>
      <c r="AE629" s="54"/>
      <c r="AF629" s="179"/>
      <c r="AG629" s="54"/>
      <c r="AH629" s="179"/>
      <c r="AI629" s="232"/>
      <c r="AJ629" s="230"/>
      <c r="AK629" s="272"/>
      <c r="AL629" s="268"/>
      <c r="AM629" s="267"/>
      <c r="AN629" s="268"/>
      <c r="AO629" s="267"/>
      <c r="AP629" s="268"/>
      <c r="AQ629" s="267"/>
      <c r="AR629" s="375"/>
      <c r="AS629" s="235"/>
      <c r="AT629" s="45"/>
      <c r="AU629" s="61"/>
      <c r="AV629" s="46"/>
      <c r="AW629" s="61"/>
      <c r="AX629" s="234"/>
      <c r="AY629" s="233"/>
      <c r="AZ629" s="16"/>
      <c r="BA629" s="61"/>
      <c r="BB629" s="16"/>
      <c r="BC629" s="61"/>
      <c r="BD629" s="242"/>
      <c r="BE629" s="235"/>
      <c r="BF629" s="16"/>
      <c r="BG629" s="61"/>
      <c r="BH629" s="16"/>
      <c r="BI629" s="61"/>
      <c r="BJ629" s="237"/>
      <c r="BK629" s="47"/>
    </row>
    <row r="630" spans="2:63" x14ac:dyDescent="0.3">
      <c r="B630" s="32" t="s">
        <v>267</v>
      </c>
      <c r="C630" s="9" t="s">
        <v>266</v>
      </c>
      <c r="D630" s="21"/>
      <c r="E630" s="24"/>
      <c r="F630" s="106"/>
      <c r="G630" s="298"/>
      <c r="H630" s="72"/>
      <c r="I630" s="72"/>
      <c r="J630" s="291">
        <f t="shared" si="49"/>
        <v>0</v>
      </c>
      <c r="K630" s="292">
        <f t="shared" si="50"/>
        <v>0.6777777777777777</v>
      </c>
      <c r="L630" s="144"/>
      <c r="M630" s="390"/>
      <c r="N630" s="72"/>
      <c r="O630" s="178"/>
      <c r="P630" s="72"/>
      <c r="Q630" s="178"/>
      <c r="R630" s="72"/>
      <c r="S630" s="178"/>
      <c r="T630" s="88"/>
      <c r="U630" s="192"/>
      <c r="V630" s="72"/>
      <c r="W630" s="178"/>
      <c r="X630" s="72"/>
      <c r="Y630" s="178"/>
      <c r="Z630" s="72"/>
      <c r="AA630" s="178"/>
      <c r="AB630" s="84"/>
      <c r="AC630" s="176"/>
      <c r="AD630" s="71"/>
      <c r="AE630" s="179"/>
      <c r="AF630" s="71"/>
      <c r="AG630" s="179"/>
      <c r="AH630" s="71"/>
      <c r="AI630" s="179"/>
      <c r="AJ630" s="82"/>
      <c r="AK630" s="266"/>
      <c r="AL630" s="267"/>
      <c r="AM630" s="268"/>
      <c r="AN630" s="267"/>
      <c r="AO630" s="268"/>
      <c r="AP630" s="267"/>
      <c r="AQ630" s="268"/>
      <c r="AR630" s="270"/>
      <c r="AS630" s="379"/>
      <c r="AT630" s="118"/>
      <c r="AU630" s="154"/>
      <c r="AV630" s="118"/>
      <c r="AW630" s="155"/>
      <c r="AX630" s="120"/>
      <c r="AY630" s="124">
        <v>5.1215277777777783E-2</v>
      </c>
      <c r="AZ630" s="118">
        <v>1.1815754339118827</v>
      </c>
      <c r="BA630" s="119"/>
      <c r="BB630" s="118"/>
      <c r="BC630" s="119"/>
      <c r="BD630" s="121"/>
      <c r="BE630" s="117"/>
      <c r="BF630" s="118"/>
      <c r="BG630" s="119"/>
      <c r="BH630" s="118"/>
      <c r="BI630" s="119"/>
      <c r="BJ630" s="120"/>
      <c r="BK630" s="83"/>
    </row>
    <row r="631" spans="2:63" x14ac:dyDescent="0.3">
      <c r="B631" s="258" t="s">
        <v>681</v>
      </c>
      <c r="C631" s="19" t="s">
        <v>675</v>
      </c>
      <c r="D631" s="21">
        <v>1974</v>
      </c>
      <c r="E631" s="12" t="s">
        <v>737</v>
      </c>
      <c r="F631" s="106"/>
      <c r="G631" s="298"/>
      <c r="H631" s="54"/>
      <c r="I631" s="54"/>
      <c r="J631" s="291">
        <f t="shared" si="49"/>
        <v>0</v>
      </c>
      <c r="K631" s="292">
        <f t="shared" si="50"/>
        <v>0.6777777777777777</v>
      </c>
      <c r="L631" s="50"/>
      <c r="M631" s="390"/>
      <c r="N631" s="72"/>
      <c r="O631" s="178"/>
      <c r="P631" s="72"/>
      <c r="Q631" s="178"/>
      <c r="R631" s="72"/>
      <c r="S631" s="178"/>
      <c r="T631" s="88"/>
      <c r="U631" s="191"/>
      <c r="V631" s="54"/>
      <c r="W631" s="179"/>
      <c r="X631" s="54"/>
      <c r="Y631" s="179"/>
      <c r="Z631" s="54"/>
      <c r="AA631" s="179"/>
      <c r="AB631" s="56"/>
      <c r="AC631" s="176"/>
      <c r="AD631" s="54"/>
      <c r="AE631" s="179"/>
      <c r="AF631" s="54"/>
      <c r="AG631" s="179"/>
      <c r="AH631" s="54"/>
      <c r="AI631" s="179"/>
      <c r="AJ631" s="67"/>
      <c r="AK631" s="266"/>
      <c r="AL631" s="267"/>
      <c r="AM631" s="268"/>
      <c r="AN631" s="267"/>
      <c r="AO631" s="268"/>
      <c r="AP631" s="267"/>
      <c r="AQ631" s="268"/>
      <c r="AR631" s="270"/>
      <c r="AS631" s="380"/>
      <c r="AT631" s="61"/>
      <c r="AU631" s="45"/>
      <c r="AV631" s="61"/>
      <c r="AW631" s="46"/>
      <c r="AX631" s="59"/>
      <c r="AY631" s="166"/>
      <c r="AZ631" s="61"/>
      <c r="BA631" s="16"/>
      <c r="BB631" s="61"/>
      <c r="BC631" s="16"/>
      <c r="BD631" s="69"/>
      <c r="BE631" s="165"/>
      <c r="BF631" s="61"/>
      <c r="BG631" s="16"/>
      <c r="BH631" s="61"/>
      <c r="BI631" s="16"/>
      <c r="BJ631" s="59"/>
      <c r="BK631" s="47"/>
    </row>
    <row r="632" spans="2:63" x14ac:dyDescent="0.3">
      <c r="B632" s="258" t="s">
        <v>682</v>
      </c>
      <c r="C632" s="19" t="s">
        <v>674</v>
      </c>
      <c r="D632" s="21">
        <v>2003</v>
      </c>
      <c r="E632" s="12" t="s">
        <v>737</v>
      </c>
      <c r="F632" s="106"/>
      <c r="G632" s="298"/>
      <c r="H632" s="54"/>
      <c r="I632" s="54"/>
      <c r="J632" s="291">
        <f t="shared" si="49"/>
        <v>0</v>
      </c>
      <c r="K632" s="292">
        <f t="shared" si="50"/>
        <v>0.6777777777777777</v>
      </c>
      <c r="L632" s="50"/>
      <c r="M632" s="390"/>
      <c r="N632" s="72"/>
      <c r="O632" s="178"/>
      <c r="P632" s="72"/>
      <c r="Q632" s="178"/>
      <c r="R632" s="72"/>
      <c r="S632" s="178"/>
      <c r="T632" s="88"/>
      <c r="U632" s="191"/>
      <c r="V632" s="54"/>
      <c r="W632" s="179"/>
      <c r="X632" s="54"/>
      <c r="Y632" s="179"/>
      <c r="Z632" s="54"/>
      <c r="AA632" s="179"/>
      <c r="AB632" s="56"/>
      <c r="AC632" s="176"/>
      <c r="AD632" s="54"/>
      <c r="AE632" s="179"/>
      <c r="AF632" s="54"/>
      <c r="AG632" s="179"/>
      <c r="AH632" s="54"/>
      <c r="AI632" s="179"/>
      <c r="AJ632" s="67"/>
      <c r="AK632" s="266"/>
      <c r="AL632" s="267"/>
      <c r="AM632" s="268"/>
      <c r="AN632" s="267"/>
      <c r="AO632" s="268"/>
      <c r="AP632" s="267"/>
      <c r="AQ632" s="268"/>
      <c r="AR632" s="270"/>
      <c r="AS632" s="380"/>
      <c r="AT632" s="61"/>
      <c r="AU632" s="45"/>
      <c r="AV632" s="61"/>
      <c r="AW632" s="46"/>
      <c r="AX632" s="59"/>
      <c r="AY632" s="166"/>
      <c r="AZ632" s="61"/>
      <c r="BA632" s="16"/>
      <c r="BB632" s="61"/>
      <c r="BC632" s="16"/>
      <c r="BD632" s="69"/>
      <c r="BE632" s="165"/>
      <c r="BF632" s="61"/>
      <c r="BG632" s="16"/>
      <c r="BH632" s="61"/>
      <c r="BI632" s="16"/>
      <c r="BJ632" s="59"/>
      <c r="BK632" s="47"/>
    </row>
    <row r="633" spans="2:63" x14ac:dyDescent="0.3">
      <c r="B633" s="32" t="s">
        <v>269</v>
      </c>
      <c r="C633" s="9" t="s">
        <v>268</v>
      </c>
      <c r="D633" s="21"/>
      <c r="E633" s="24"/>
      <c r="F633" s="106"/>
      <c r="G633" s="298"/>
      <c r="H633" s="72"/>
      <c r="I633" s="72"/>
      <c r="J633" s="291">
        <f t="shared" si="49"/>
        <v>0</v>
      </c>
      <c r="K633" s="292">
        <f t="shared" si="50"/>
        <v>0.6777777777777777</v>
      </c>
      <c r="L633" s="144"/>
      <c r="M633" s="390"/>
      <c r="N633" s="72"/>
      <c r="O633" s="178"/>
      <c r="P633" s="72"/>
      <c r="Q633" s="178"/>
      <c r="R633" s="72"/>
      <c r="S633" s="178"/>
      <c r="T633" s="88"/>
      <c r="U633" s="192"/>
      <c r="V633" s="72"/>
      <c r="W633" s="178"/>
      <c r="X633" s="72"/>
      <c r="Y633" s="178"/>
      <c r="Z633" s="72"/>
      <c r="AA633" s="178"/>
      <c r="AB633" s="84"/>
      <c r="AC633" s="176"/>
      <c r="AD633" s="71"/>
      <c r="AE633" s="179"/>
      <c r="AF633" s="71"/>
      <c r="AG633" s="179"/>
      <c r="AH633" s="71"/>
      <c r="AI633" s="179"/>
      <c r="AJ633" s="82"/>
      <c r="AK633" s="266"/>
      <c r="AL633" s="267"/>
      <c r="AM633" s="268"/>
      <c r="AN633" s="267"/>
      <c r="AO633" s="268"/>
      <c r="AP633" s="267"/>
      <c r="AQ633" s="268"/>
      <c r="AR633" s="270"/>
      <c r="AS633" s="379"/>
      <c r="AT633" s="118"/>
      <c r="AU633" s="154"/>
      <c r="AV633" s="118"/>
      <c r="AW633" s="155">
        <v>1.1544367283950618E-2</v>
      </c>
      <c r="AX633" s="120">
        <v>1.0416695676390726</v>
      </c>
      <c r="AY633" s="124"/>
      <c r="AZ633" s="118"/>
      <c r="BA633" s="119"/>
      <c r="BB633" s="118"/>
      <c r="BC633" s="119">
        <v>1.2711419753086419E-2</v>
      </c>
      <c r="BD633" s="121">
        <v>1.1480939438288382</v>
      </c>
      <c r="BE633" s="117"/>
      <c r="BF633" s="118"/>
      <c r="BG633" s="119"/>
      <c r="BH633" s="118"/>
      <c r="BI633" s="119">
        <v>1.2202160493827158E-2</v>
      </c>
      <c r="BJ633" s="120">
        <v>1.1365122713715907</v>
      </c>
      <c r="BK633" s="83"/>
    </row>
    <row r="634" spans="2:63" x14ac:dyDescent="0.3">
      <c r="B634" s="258" t="s">
        <v>623</v>
      </c>
      <c r="C634" s="17" t="s">
        <v>622</v>
      </c>
      <c r="D634" s="21"/>
      <c r="E634" s="12"/>
      <c r="F634" s="106"/>
      <c r="G634" s="298"/>
      <c r="H634" s="54"/>
      <c r="I634" s="54"/>
      <c r="J634" s="291">
        <f t="shared" si="49"/>
        <v>0</v>
      </c>
      <c r="K634" s="292">
        <f t="shared" si="50"/>
        <v>0.6777777777777777</v>
      </c>
      <c r="L634" s="50"/>
      <c r="M634" s="390"/>
      <c r="N634" s="72"/>
      <c r="O634" s="178"/>
      <c r="P634" s="72"/>
      <c r="Q634" s="178"/>
      <c r="R634" s="72"/>
      <c r="S634" s="178"/>
      <c r="T634" s="88"/>
      <c r="U634" s="191"/>
      <c r="V634" s="54"/>
      <c r="W634" s="179"/>
      <c r="X634" s="54"/>
      <c r="Y634" s="179"/>
      <c r="Z634" s="54"/>
      <c r="AA634" s="179"/>
      <c r="AB634" s="56"/>
      <c r="AC634" s="176"/>
      <c r="AD634" s="54"/>
      <c r="AE634" s="179"/>
      <c r="AF634" s="54"/>
      <c r="AG634" s="179"/>
      <c r="AH634" s="54"/>
      <c r="AI634" s="179"/>
      <c r="AJ634" s="67"/>
      <c r="AK634" s="266"/>
      <c r="AL634" s="267"/>
      <c r="AM634" s="268"/>
      <c r="AN634" s="267"/>
      <c r="AO634" s="268"/>
      <c r="AP634" s="267"/>
      <c r="AQ634" s="268"/>
      <c r="AR634" s="270"/>
      <c r="AS634" s="380"/>
      <c r="AT634" s="61"/>
      <c r="AU634" s="45"/>
      <c r="AV634" s="61"/>
      <c r="AW634" s="46"/>
      <c r="AX634" s="59"/>
      <c r="AY634" s="166"/>
      <c r="AZ634" s="61"/>
      <c r="BA634" s="16"/>
      <c r="BB634" s="61"/>
      <c r="BC634" s="16"/>
      <c r="BD634" s="69"/>
      <c r="BE634" s="165"/>
      <c r="BF634" s="61"/>
      <c r="BG634" s="16"/>
      <c r="BH634" s="61"/>
      <c r="BI634" s="16"/>
      <c r="BJ634" s="59"/>
      <c r="BK634" s="47"/>
    </row>
    <row r="635" spans="2:63" x14ac:dyDescent="0.3">
      <c r="B635" s="32" t="s">
        <v>275</v>
      </c>
      <c r="C635" s="9" t="s">
        <v>274</v>
      </c>
      <c r="D635" s="21">
        <v>1990</v>
      </c>
      <c r="E635" s="24" t="s">
        <v>715</v>
      </c>
      <c r="F635" s="106"/>
      <c r="G635" s="298"/>
      <c r="H635" s="72"/>
      <c r="I635" s="72"/>
      <c r="J635" s="291">
        <f t="shared" si="49"/>
        <v>0</v>
      </c>
      <c r="K635" s="292">
        <f t="shared" si="50"/>
        <v>0.6777777777777777</v>
      </c>
      <c r="L635" s="144"/>
      <c r="M635" s="390"/>
      <c r="N635" s="72"/>
      <c r="O635" s="178"/>
      <c r="P635" s="72"/>
      <c r="Q635" s="178"/>
      <c r="R635" s="72"/>
      <c r="S635" s="178"/>
      <c r="T635" s="88"/>
      <c r="U635" s="192"/>
      <c r="V635" s="72"/>
      <c r="W635" s="178"/>
      <c r="X635" s="72"/>
      <c r="Y635" s="178"/>
      <c r="Z635" s="72"/>
      <c r="AA635" s="178"/>
      <c r="AB635" s="84"/>
      <c r="AC635" s="176"/>
      <c r="AD635" s="71"/>
      <c r="AE635" s="179"/>
      <c r="AF635" s="71"/>
      <c r="AG635" s="179"/>
      <c r="AH635" s="71"/>
      <c r="AI635" s="179"/>
      <c r="AJ635" s="82"/>
      <c r="AK635" s="266"/>
      <c r="AL635" s="267"/>
      <c r="AM635" s="268"/>
      <c r="AN635" s="267"/>
      <c r="AO635" s="268"/>
      <c r="AP635" s="267"/>
      <c r="AQ635" s="268"/>
      <c r="AR635" s="270"/>
      <c r="AS635" s="379"/>
      <c r="AT635" s="118"/>
      <c r="AU635" s="154">
        <v>5.4814814814814816E-2</v>
      </c>
      <c r="AV635" s="118">
        <v>1.2512549537648612</v>
      </c>
      <c r="AW635" s="155"/>
      <c r="AX635" s="120"/>
      <c r="AY635" s="124"/>
      <c r="AZ635" s="118"/>
      <c r="BA635" s="119"/>
      <c r="BB635" s="118"/>
      <c r="BC635" s="119"/>
      <c r="BD635" s="121"/>
      <c r="BE635" s="117"/>
      <c r="BF635" s="118"/>
      <c r="BG635" s="119"/>
      <c r="BH635" s="118"/>
      <c r="BI635" s="119"/>
      <c r="BJ635" s="120"/>
      <c r="BK635" s="83"/>
    </row>
    <row r="636" spans="2:63" x14ac:dyDescent="0.3">
      <c r="B636" s="40" t="s">
        <v>812</v>
      </c>
      <c r="C636" s="9" t="s">
        <v>795</v>
      </c>
      <c r="D636" s="21"/>
      <c r="E636" s="24"/>
      <c r="F636" s="106"/>
      <c r="G636" s="298"/>
      <c r="H636" s="72"/>
      <c r="I636" s="72"/>
      <c r="J636" s="291">
        <f t="shared" si="49"/>
        <v>0</v>
      </c>
      <c r="K636" s="292">
        <f t="shared" si="50"/>
        <v>0.6777777777777777</v>
      </c>
      <c r="L636" s="144"/>
      <c r="M636" s="390"/>
      <c r="N636" s="72"/>
      <c r="O636" s="178"/>
      <c r="P636" s="72"/>
      <c r="Q636" s="178"/>
      <c r="R636" s="72"/>
      <c r="S636" s="178"/>
      <c r="T636" s="88"/>
      <c r="U636" s="192"/>
      <c r="V636" s="72"/>
      <c r="W636" s="178"/>
      <c r="X636" s="72"/>
      <c r="Y636" s="178"/>
      <c r="Z636" s="72"/>
      <c r="AA636" s="178"/>
      <c r="AB636" s="84"/>
      <c r="AC636" s="176"/>
      <c r="AD636" s="71"/>
      <c r="AE636" s="179"/>
      <c r="AF636" s="71"/>
      <c r="AG636" s="179"/>
      <c r="AH636" s="71"/>
      <c r="AI636" s="179"/>
      <c r="AJ636" s="82"/>
      <c r="AK636" s="266"/>
      <c r="AL636" s="267"/>
      <c r="AM636" s="268"/>
      <c r="AN636" s="267"/>
      <c r="AO636" s="268"/>
      <c r="AP636" s="267"/>
      <c r="AQ636" s="268"/>
      <c r="AR636" s="270"/>
      <c r="AS636" s="379"/>
      <c r="AT636" s="118"/>
      <c r="AU636" s="154"/>
      <c r="AV636" s="118"/>
      <c r="AW636" s="155"/>
      <c r="AX636" s="120"/>
      <c r="AY636" s="124"/>
      <c r="AZ636" s="118"/>
      <c r="BA636" s="119">
        <v>6.6319444444444445E-2</v>
      </c>
      <c r="BB636" s="118">
        <v>1.4968652037617558</v>
      </c>
      <c r="BC636" s="119"/>
      <c r="BD636" s="121"/>
      <c r="BE636" s="117"/>
      <c r="BF636" s="118"/>
      <c r="BG636" s="119"/>
      <c r="BH636" s="118"/>
      <c r="BI636" s="119"/>
      <c r="BJ636" s="120"/>
      <c r="BK636" s="83"/>
    </row>
    <row r="637" spans="2:63" x14ac:dyDescent="0.3">
      <c r="B637" s="32" t="s">
        <v>277</v>
      </c>
      <c r="C637" s="9" t="s">
        <v>276</v>
      </c>
      <c r="D637" s="21"/>
      <c r="E637" s="24"/>
      <c r="F637" s="106"/>
      <c r="G637" s="298"/>
      <c r="H637" s="72"/>
      <c r="I637" s="72"/>
      <c r="J637" s="291">
        <f t="shared" si="49"/>
        <v>0</v>
      </c>
      <c r="K637" s="292">
        <f t="shared" si="50"/>
        <v>0.6777777777777777</v>
      </c>
      <c r="L637" s="144"/>
      <c r="M637" s="390"/>
      <c r="N637" s="72"/>
      <c r="O637" s="178"/>
      <c r="P637" s="72"/>
      <c r="Q637" s="178"/>
      <c r="R637" s="72"/>
      <c r="S637" s="178"/>
      <c r="T637" s="88"/>
      <c r="U637" s="192"/>
      <c r="V637" s="72"/>
      <c r="W637" s="178"/>
      <c r="X637" s="72"/>
      <c r="Y637" s="178"/>
      <c r="Z637" s="72"/>
      <c r="AA637" s="178"/>
      <c r="AB637" s="84"/>
      <c r="AC637" s="176"/>
      <c r="AD637" s="71"/>
      <c r="AE637" s="179"/>
      <c r="AF637" s="71"/>
      <c r="AG637" s="179"/>
      <c r="AH637" s="71"/>
      <c r="AI637" s="179"/>
      <c r="AJ637" s="82"/>
      <c r="AK637" s="266"/>
      <c r="AL637" s="267"/>
      <c r="AM637" s="268"/>
      <c r="AN637" s="267"/>
      <c r="AO637" s="268"/>
      <c r="AP637" s="267"/>
      <c r="AQ637" s="268"/>
      <c r="AR637" s="270"/>
      <c r="AS637" s="379"/>
      <c r="AT637" s="118"/>
      <c r="AU637" s="154"/>
      <c r="AV637" s="118"/>
      <c r="AW637" s="155">
        <v>1.4986882716049385E-2</v>
      </c>
      <c r="AX637" s="120">
        <v>1.3522940889786257</v>
      </c>
      <c r="AY637" s="124"/>
      <c r="AZ637" s="118"/>
      <c r="BA637" s="119"/>
      <c r="BB637" s="118"/>
      <c r="BC637" s="119"/>
      <c r="BD637" s="121"/>
      <c r="BE637" s="117"/>
      <c r="BF637" s="118"/>
      <c r="BG637" s="119"/>
      <c r="BH637" s="118"/>
      <c r="BI637" s="119"/>
      <c r="BJ637" s="120"/>
      <c r="BK637" s="83"/>
    </row>
    <row r="638" spans="2:63" x14ac:dyDescent="0.3">
      <c r="B638" s="40" t="s">
        <v>811</v>
      </c>
      <c r="C638" s="9" t="s">
        <v>794</v>
      </c>
      <c r="D638" s="21"/>
      <c r="E638" s="24"/>
      <c r="F638" s="106"/>
      <c r="G638" s="298"/>
      <c r="H638" s="72"/>
      <c r="I638" s="72"/>
      <c r="J638" s="291">
        <f t="shared" si="49"/>
        <v>0</v>
      </c>
      <c r="K638" s="292">
        <f t="shared" si="50"/>
        <v>0.6777777777777777</v>
      </c>
      <c r="L638" s="144"/>
      <c r="M638" s="390"/>
      <c r="N638" s="72"/>
      <c r="O638" s="178"/>
      <c r="P638" s="72"/>
      <c r="Q638" s="178"/>
      <c r="R638" s="72"/>
      <c r="S638" s="178"/>
      <c r="T638" s="88"/>
      <c r="U638" s="192"/>
      <c r="V638" s="72"/>
      <c r="W638" s="178"/>
      <c r="X638" s="72"/>
      <c r="Y638" s="178"/>
      <c r="Z638" s="72"/>
      <c r="AA638" s="178"/>
      <c r="AB638" s="84"/>
      <c r="AC638" s="176"/>
      <c r="AD638" s="71"/>
      <c r="AE638" s="179"/>
      <c r="AF638" s="71"/>
      <c r="AG638" s="179"/>
      <c r="AH638" s="71"/>
      <c r="AI638" s="179"/>
      <c r="AJ638" s="82"/>
      <c r="AK638" s="266"/>
      <c r="AL638" s="267"/>
      <c r="AM638" s="268"/>
      <c r="AN638" s="267"/>
      <c r="AO638" s="268"/>
      <c r="AP638" s="267"/>
      <c r="AQ638" s="268"/>
      <c r="AR638" s="270"/>
      <c r="AS638" s="379"/>
      <c r="AT638" s="118"/>
      <c r="AU638" s="154"/>
      <c r="AV638" s="118"/>
      <c r="AW638" s="155"/>
      <c r="AX638" s="120"/>
      <c r="AY638" s="124"/>
      <c r="AZ638" s="118"/>
      <c r="BA638" s="119">
        <v>7.2870370370370363E-2</v>
      </c>
      <c r="BB638" s="118">
        <v>1.6447230929989551</v>
      </c>
      <c r="BC638" s="119"/>
      <c r="BD638" s="121"/>
      <c r="BE638" s="117"/>
      <c r="BF638" s="118"/>
      <c r="BG638" s="119"/>
      <c r="BH638" s="118"/>
      <c r="BI638" s="119"/>
      <c r="BJ638" s="120"/>
      <c r="BK638" s="83"/>
    </row>
    <row r="639" spans="2:63" x14ac:dyDescent="0.3">
      <c r="B639" s="42" t="s">
        <v>884</v>
      </c>
      <c r="C639" s="38" t="s">
        <v>997</v>
      </c>
      <c r="D639" s="21"/>
      <c r="E639" s="12" t="s">
        <v>1121</v>
      </c>
      <c r="F639" s="106"/>
      <c r="G639" s="298"/>
      <c r="H639" s="72"/>
      <c r="I639" s="72"/>
      <c r="J639" s="291">
        <f t="shared" si="49"/>
        <v>0</v>
      </c>
      <c r="K639" s="292">
        <f t="shared" si="50"/>
        <v>0.6777777777777777</v>
      </c>
      <c r="L639" s="144"/>
      <c r="M639" s="390"/>
      <c r="N639" s="72"/>
      <c r="O639" s="178"/>
      <c r="P639" s="72"/>
      <c r="Q639" s="178"/>
      <c r="R639" s="72"/>
      <c r="S639" s="178"/>
      <c r="T639" s="88"/>
      <c r="U639" s="192"/>
      <c r="V639" s="72"/>
      <c r="W639" s="178"/>
      <c r="X639" s="72"/>
      <c r="Y639" s="178"/>
      <c r="Z639" s="72"/>
      <c r="AA639" s="178"/>
      <c r="AB639" s="84"/>
      <c r="AC639" s="176"/>
      <c r="AD639" s="71"/>
      <c r="AE639" s="179"/>
      <c r="AF639" s="71"/>
      <c r="AG639" s="179"/>
      <c r="AH639" s="71"/>
      <c r="AI639" s="179"/>
      <c r="AJ639" s="82"/>
      <c r="AK639" s="266"/>
      <c r="AL639" s="267"/>
      <c r="AM639" s="268">
        <v>4.2777777777777692E-2</v>
      </c>
      <c r="AN639" s="267">
        <v>1</v>
      </c>
      <c r="AO639" s="268"/>
      <c r="AP639" s="267"/>
      <c r="AQ639" s="268"/>
      <c r="AR639" s="270"/>
      <c r="AS639" s="379"/>
      <c r="AT639" s="118"/>
      <c r="AU639" s="154"/>
      <c r="AV639" s="118"/>
      <c r="AW639" s="155"/>
      <c r="AX639" s="120"/>
      <c r="AY639" s="124"/>
      <c r="AZ639" s="118"/>
      <c r="BA639" s="119"/>
      <c r="BB639" s="118"/>
      <c r="BC639" s="119"/>
      <c r="BD639" s="121"/>
      <c r="BE639" s="117"/>
      <c r="BF639" s="118"/>
      <c r="BG639" s="119"/>
      <c r="BH639" s="118"/>
      <c r="BI639" s="119"/>
      <c r="BJ639" s="120"/>
      <c r="BK639" s="83"/>
    </row>
    <row r="640" spans="2:63" x14ac:dyDescent="0.3">
      <c r="B640" s="258" t="s">
        <v>625</v>
      </c>
      <c r="C640" s="17" t="s">
        <v>624</v>
      </c>
      <c r="D640" s="21"/>
      <c r="E640" s="12" t="s">
        <v>1267</v>
      </c>
      <c r="F640" s="106"/>
      <c r="G640" s="298"/>
      <c r="H640" s="54"/>
      <c r="I640" s="54"/>
      <c r="J640" s="291">
        <f t="shared" si="49"/>
        <v>0</v>
      </c>
      <c r="K640" s="292">
        <f t="shared" si="50"/>
        <v>0.6777777777777777</v>
      </c>
      <c r="L640" s="50"/>
      <c r="M640" s="390"/>
      <c r="N640" s="72"/>
      <c r="O640" s="178"/>
      <c r="P640" s="72"/>
      <c r="Q640" s="178"/>
      <c r="R640" s="72"/>
      <c r="S640" s="178"/>
      <c r="T640" s="88"/>
      <c r="U640" s="191"/>
      <c r="V640" s="54"/>
      <c r="W640" s="179"/>
      <c r="X640" s="54"/>
      <c r="Y640" s="179"/>
      <c r="Z640" s="54"/>
      <c r="AA640" s="179"/>
      <c r="AB640" s="56"/>
      <c r="AC640" s="176"/>
      <c r="AD640" s="54"/>
      <c r="AE640" s="179"/>
      <c r="AF640" s="54"/>
      <c r="AG640" s="179"/>
      <c r="AH640" s="54"/>
      <c r="AI640" s="179"/>
      <c r="AJ640" s="67"/>
      <c r="AK640" s="266"/>
      <c r="AL640" s="267"/>
      <c r="AM640" s="268"/>
      <c r="AN640" s="267"/>
      <c r="AO640" s="268"/>
      <c r="AP640" s="267"/>
      <c r="AQ640" s="268"/>
      <c r="AR640" s="270"/>
      <c r="AS640" s="380"/>
      <c r="AT640" s="61"/>
      <c r="AU640" s="45"/>
      <c r="AV640" s="61"/>
      <c r="AW640" s="46"/>
      <c r="AX640" s="59"/>
      <c r="AY640" s="166"/>
      <c r="AZ640" s="61"/>
      <c r="BA640" s="16"/>
      <c r="BB640" s="61"/>
      <c r="BC640" s="16"/>
      <c r="BD640" s="69"/>
      <c r="BE640" s="165"/>
      <c r="BF640" s="61"/>
      <c r="BG640" s="16"/>
      <c r="BH640" s="61"/>
      <c r="BI640" s="16"/>
      <c r="BJ640" s="59"/>
      <c r="BK640" s="47"/>
    </row>
    <row r="641" spans="1:65" x14ac:dyDescent="0.3">
      <c r="B641" s="32" t="s">
        <v>279</v>
      </c>
      <c r="C641" s="9" t="s">
        <v>278</v>
      </c>
      <c r="D641" s="21"/>
      <c r="E641" s="24"/>
      <c r="F641" s="106"/>
      <c r="G641" s="298"/>
      <c r="H641" s="72"/>
      <c r="I641" s="72"/>
      <c r="J641" s="291">
        <f t="shared" si="49"/>
        <v>0</v>
      </c>
      <c r="K641" s="292">
        <f t="shared" si="50"/>
        <v>0.6777777777777777</v>
      </c>
      <c r="L641" s="144"/>
      <c r="M641" s="390"/>
      <c r="N641" s="72"/>
      <c r="O641" s="178"/>
      <c r="P641" s="72"/>
      <c r="Q641" s="178"/>
      <c r="R641" s="72"/>
      <c r="S641" s="178"/>
      <c r="T641" s="88"/>
      <c r="U641" s="192"/>
      <c r="V641" s="72"/>
      <c r="W641" s="178"/>
      <c r="X641" s="72"/>
      <c r="Y641" s="178"/>
      <c r="Z641" s="72"/>
      <c r="AA641" s="178"/>
      <c r="AB641" s="84"/>
      <c r="AC641" s="176"/>
      <c r="AD641" s="71"/>
      <c r="AE641" s="179"/>
      <c r="AF641" s="71"/>
      <c r="AG641" s="179"/>
      <c r="AH641" s="71"/>
      <c r="AI641" s="179"/>
      <c r="AJ641" s="82"/>
      <c r="AK641" s="266"/>
      <c r="AL641" s="267"/>
      <c r="AM641" s="268"/>
      <c r="AN641" s="267"/>
      <c r="AO641" s="268"/>
      <c r="AP641" s="267"/>
      <c r="AQ641" s="268"/>
      <c r="AR641" s="270"/>
      <c r="AS641" s="379"/>
      <c r="AT641" s="118"/>
      <c r="AU641" s="154"/>
      <c r="AV641" s="118"/>
      <c r="AW641" s="155"/>
      <c r="AX641" s="120"/>
      <c r="AY641" s="124"/>
      <c r="AZ641" s="118"/>
      <c r="BA641" s="119"/>
      <c r="BB641" s="118"/>
      <c r="BC641" s="119"/>
      <c r="BD641" s="121"/>
      <c r="BE641" s="117"/>
      <c r="BF641" s="118"/>
      <c r="BG641" s="119"/>
      <c r="BH641" s="118"/>
      <c r="BI641" s="119">
        <v>1.1985725308641976E-2</v>
      </c>
      <c r="BJ641" s="120">
        <v>1.1163534442488052</v>
      </c>
      <c r="BK641" s="83"/>
    </row>
    <row r="642" spans="1:65" x14ac:dyDescent="0.3">
      <c r="A642" s="143"/>
      <c r="B642" s="42" t="s">
        <v>1875</v>
      </c>
      <c r="C642" s="38" t="s">
        <v>1895</v>
      </c>
      <c r="D642" s="21">
        <v>1964</v>
      </c>
      <c r="E642" s="12" t="s">
        <v>1842</v>
      </c>
      <c r="F642" s="106"/>
      <c r="G642" s="298"/>
      <c r="H642" s="72"/>
      <c r="I642" s="72"/>
      <c r="J642" s="291">
        <f t="shared" si="49"/>
        <v>0</v>
      </c>
      <c r="K642" s="292">
        <f t="shared" si="50"/>
        <v>0.6777777777777777</v>
      </c>
      <c r="L642" s="144"/>
      <c r="M642" s="390"/>
      <c r="N642" s="72"/>
      <c r="O642" s="178"/>
      <c r="P642" s="72"/>
      <c r="Q642" s="178"/>
      <c r="R642" s="72"/>
      <c r="S642" s="178"/>
      <c r="T642" s="88"/>
      <c r="U642" s="192"/>
      <c r="V642" s="72"/>
      <c r="W642" s="178"/>
      <c r="X642" s="72"/>
      <c r="Y642" s="178"/>
      <c r="Z642" s="72"/>
      <c r="AA642" s="178"/>
      <c r="AB642" s="84"/>
      <c r="AC642" s="175"/>
      <c r="AD642" s="72"/>
      <c r="AE642" s="178"/>
      <c r="AF642" s="72"/>
      <c r="AG642" s="178"/>
      <c r="AH642" s="72"/>
      <c r="AI642" s="178"/>
      <c r="AJ642" s="88"/>
      <c r="AK642" s="266"/>
      <c r="AL642" s="267"/>
      <c r="AM642" s="268"/>
      <c r="AN642" s="267"/>
      <c r="AO642" s="268"/>
      <c r="AP642" s="267"/>
      <c r="AQ642" s="268"/>
      <c r="AR642" s="270"/>
      <c r="AS642" s="379"/>
      <c r="AT642" s="118"/>
      <c r="AU642" s="154"/>
      <c r="AV642" s="118"/>
      <c r="AW642" s="155"/>
      <c r="AX642" s="120"/>
      <c r="AY642" s="124"/>
      <c r="AZ642" s="118"/>
      <c r="BA642" s="119"/>
      <c r="BB642" s="118"/>
      <c r="BC642" s="119"/>
      <c r="BD642" s="121"/>
      <c r="BE642" s="117"/>
      <c r="BF642" s="118"/>
      <c r="BG642" s="119"/>
      <c r="BH642" s="118"/>
      <c r="BI642" s="119"/>
      <c r="BJ642" s="120"/>
      <c r="BK642" s="210"/>
      <c r="BL642" s="143"/>
      <c r="BM642" s="143"/>
    </row>
    <row r="643" spans="1:65" x14ac:dyDescent="0.3">
      <c r="B643" s="32" t="s">
        <v>281</v>
      </c>
      <c r="C643" s="9" t="s">
        <v>280</v>
      </c>
      <c r="D643" s="21"/>
      <c r="E643" s="24"/>
      <c r="F643" s="106"/>
      <c r="G643" s="298"/>
      <c r="H643" s="72"/>
      <c r="I643" s="72"/>
      <c r="J643" s="291">
        <f t="shared" si="49"/>
        <v>0</v>
      </c>
      <c r="K643" s="292">
        <f t="shared" si="50"/>
        <v>0.6777777777777777</v>
      </c>
      <c r="L643" s="35"/>
      <c r="M643" s="390"/>
      <c r="N643" s="72"/>
      <c r="O643" s="178"/>
      <c r="P643" s="72"/>
      <c r="Q643" s="178"/>
      <c r="R643" s="72"/>
      <c r="S643" s="178"/>
      <c r="T643" s="88"/>
      <c r="U643" s="192"/>
      <c r="V643" s="72"/>
      <c r="W643" s="178"/>
      <c r="X643" s="72"/>
      <c r="Y643" s="178"/>
      <c r="Z643" s="72"/>
      <c r="AA643" s="178"/>
      <c r="AB643" s="84"/>
      <c r="AC643" s="176"/>
      <c r="AD643" s="71"/>
      <c r="AE643" s="179"/>
      <c r="AF643" s="71"/>
      <c r="AG643" s="179"/>
      <c r="AH643" s="71"/>
      <c r="AI643" s="179"/>
      <c r="AJ643" s="82"/>
      <c r="AK643" s="266"/>
      <c r="AL643" s="267"/>
      <c r="AM643" s="268"/>
      <c r="AN643" s="267"/>
      <c r="AO643" s="268"/>
      <c r="AP643" s="267"/>
      <c r="AQ643" s="268"/>
      <c r="AR643" s="270"/>
      <c r="AS643" s="379"/>
      <c r="AT643" s="118"/>
      <c r="AU643" s="154"/>
      <c r="AV643" s="118"/>
      <c r="AW643" s="155"/>
      <c r="AX643" s="120"/>
      <c r="AY643" s="124">
        <v>6.0162037037037042E-2</v>
      </c>
      <c r="AZ643" s="118">
        <v>1.3879839786381842</v>
      </c>
      <c r="BA643" s="119"/>
      <c r="BB643" s="118"/>
      <c r="BC643" s="119">
        <v>1.3173225308641975E-2</v>
      </c>
      <c r="BD643" s="121">
        <v>1.1898041675378075</v>
      </c>
      <c r="BE643" s="117"/>
      <c r="BF643" s="118"/>
      <c r="BG643" s="119"/>
      <c r="BH643" s="118"/>
      <c r="BI643" s="119">
        <v>1.2993827160493826E-2</v>
      </c>
      <c r="BJ643" s="120">
        <v>1.2102483021308708</v>
      </c>
      <c r="BK643" s="83"/>
    </row>
    <row r="644" spans="1:65" x14ac:dyDescent="0.3">
      <c r="B644" s="258" t="s">
        <v>813</v>
      </c>
      <c r="C644" s="19" t="s">
        <v>796</v>
      </c>
      <c r="D644" s="21"/>
      <c r="E644" s="12"/>
      <c r="F644" s="106"/>
      <c r="G644" s="298"/>
      <c r="H644" s="54"/>
      <c r="I644" s="54"/>
      <c r="J644" s="291">
        <f t="shared" si="49"/>
        <v>0</v>
      </c>
      <c r="K644" s="292">
        <f t="shared" si="50"/>
        <v>0.6777777777777777</v>
      </c>
      <c r="L644" s="50"/>
      <c r="M644" s="390"/>
      <c r="N644" s="72"/>
      <c r="O644" s="178"/>
      <c r="P644" s="72"/>
      <c r="Q644" s="178"/>
      <c r="R644" s="72"/>
      <c r="S644" s="178"/>
      <c r="T644" s="88"/>
      <c r="U644" s="191"/>
      <c r="V644" s="54"/>
      <c r="W644" s="179"/>
      <c r="X644" s="54"/>
      <c r="Y644" s="179"/>
      <c r="Z644" s="54"/>
      <c r="AA644" s="179"/>
      <c r="AB644" s="56"/>
      <c r="AC644" s="176"/>
      <c r="AD644" s="54"/>
      <c r="AE644" s="179"/>
      <c r="AF644" s="54"/>
      <c r="AG644" s="179"/>
      <c r="AH644" s="54"/>
      <c r="AI644" s="179"/>
      <c r="AJ644" s="67"/>
      <c r="AK644" s="266"/>
      <c r="AL644" s="267"/>
      <c r="AM644" s="268"/>
      <c r="AN644" s="267"/>
      <c r="AO644" s="268"/>
      <c r="AP644" s="267"/>
      <c r="AQ644" s="268"/>
      <c r="AR644" s="270"/>
      <c r="AS644" s="380"/>
      <c r="AT644" s="61"/>
      <c r="AU644" s="45"/>
      <c r="AV644" s="61"/>
      <c r="AW644" s="46"/>
      <c r="AX644" s="59"/>
      <c r="AY644" s="166"/>
      <c r="AZ644" s="61"/>
      <c r="BA644" s="16"/>
      <c r="BB644" s="61"/>
      <c r="BC644" s="16"/>
      <c r="BD644" s="69"/>
      <c r="BE644" s="165"/>
      <c r="BF644" s="61"/>
      <c r="BG644" s="16"/>
      <c r="BH644" s="61"/>
      <c r="BI644" s="16"/>
      <c r="BJ644" s="59"/>
      <c r="BK644" s="47"/>
    </row>
    <row r="645" spans="1:65" x14ac:dyDescent="0.3">
      <c r="B645" s="258" t="s">
        <v>627</v>
      </c>
      <c r="C645" s="17" t="s">
        <v>626</v>
      </c>
      <c r="D645" s="21"/>
      <c r="E645" s="12"/>
      <c r="F645" s="106"/>
      <c r="G645" s="298"/>
      <c r="H645" s="54"/>
      <c r="I645" s="54"/>
      <c r="J645" s="291">
        <f t="shared" si="49"/>
        <v>0</v>
      </c>
      <c r="K645" s="292">
        <f t="shared" si="50"/>
        <v>0.6777777777777777</v>
      </c>
      <c r="L645" s="50"/>
      <c r="M645" s="390"/>
      <c r="N645" s="72"/>
      <c r="O645" s="178"/>
      <c r="P645" s="72"/>
      <c r="Q645" s="178"/>
      <c r="R645" s="72"/>
      <c r="S645" s="178"/>
      <c r="T645" s="88"/>
      <c r="U645" s="191"/>
      <c r="V645" s="54"/>
      <c r="W645" s="179"/>
      <c r="X645" s="54"/>
      <c r="Y645" s="179"/>
      <c r="Z645" s="54"/>
      <c r="AA645" s="179"/>
      <c r="AB645" s="56"/>
      <c r="AC645" s="176"/>
      <c r="AD645" s="54"/>
      <c r="AE645" s="179"/>
      <c r="AF645" s="54"/>
      <c r="AG645" s="179"/>
      <c r="AH645" s="54"/>
      <c r="AI645" s="179"/>
      <c r="AJ645" s="67"/>
      <c r="AK645" s="266"/>
      <c r="AL645" s="267"/>
      <c r="AM645" s="268"/>
      <c r="AN645" s="267"/>
      <c r="AO645" s="268"/>
      <c r="AP645" s="267"/>
      <c r="AQ645" s="268"/>
      <c r="AR645" s="270"/>
      <c r="AS645" s="380"/>
      <c r="AT645" s="61"/>
      <c r="AU645" s="45"/>
      <c r="AV645" s="61"/>
      <c r="AW645" s="46"/>
      <c r="AX645" s="59"/>
      <c r="AY645" s="166"/>
      <c r="AZ645" s="61"/>
      <c r="BA645" s="16"/>
      <c r="BB645" s="61"/>
      <c r="BC645" s="16"/>
      <c r="BD645" s="69"/>
      <c r="BE645" s="165"/>
      <c r="BF645" s="61"/>
      <c r="BG645" s="16"/>
      <c r="BH645" s="61"/>
      <c r="BI645" s="16"/>
      <c r="BJ645" s="59"/>
      <c r="BK645" s="47"/>
    </row>
    <row r="646" spans="1:65" x14ac:dyDescent="0.3">
      <c r="B646" s="258" t="s">
        <v>629</v>
      </c>
      <c r="C646" s="17" t="s">
        <v>628</v>
      </c>
      <c r="D646" s="21"/>
      <c r="E646" s="12"/>
      <c r="F646" s="106"/>
      <c r="G646" s="298"/>
      <c r="H646" s="54"/>
      <c r="I646" s="54"/>
      <c r="J646" s="291">
        <f t="shared" si="49"/>
        <v>0</v>
      </c>
      <c r="K646" s="292">
        <f t="shared" si="50"/>
        <v>0.6777777777777777</v>
      </c>
      <c r="L646" s="50"/>
      <c r="M646" s="390"/>
      <c r="N646" s="72"/>
      <c r="O646" s="178"/>
      <c r="P646" s="72"/>
      <c r="Q646" s="178"/>
      <c r="R646" s="72"/>
      <c r="S646" s="178"/>
      <c r="T646" s="88"/>
      <c r="U646" s="191"/>
      <c r="V646" s="54"/>
      <c r="W646" s="179"/>
      <c r="X646" s="54"/>
      <c r="Y646" s="179"/>
      <c r="Z646" s="54"/>
      <c r="AA646" s="179"/>
      <c r="AB646" s="56"/>
      <c r="AC646" s="176"/>
      <c r="AD646" s="54"/>
      <c r="AE646" s="179"/>
      <c r="AF646" s="54"/>
      <c r="AG646" s="179"/>
      <c r="AH646" s="54"/>
      <c r="AI646" s="179"/>
      <c r="AJ646" s="67"/>
      <c r="AK646" s="266"/>
      <c r="AL646" s="267"/>
      <c r="AM646" s="268"/>
      <c r="AN646" s="267"/>
      <c r="AO646" s="268"/>
      <c r="AP646" s="267"/>
      <c r="AQ646" s="268"/>
      <c r="AR646" s="270"/>
      <c r="AS646" s="380"/>
      <c r="AT646" s="61"/>
      <c r="AU646" s="45"/>
      <c r="AV646" s="61"/>
      <c r="AW646" s="46"/>
      <c r="AX646" s="59"/>
      <c r="AY646" s="166"/>
      <c r="AZ646" s="61"/>
      <c r="BA646" s="16"/>
      <c r="BB646" s="61"/>
      <c r="BC646" s="16"/>
      <c r="BD646" s="69"/>
      <c r="BE646" s="165"/>
      <c r="BF646" s="61"/>
      <c r="BG646" s="16"/>
      <c r="BH646" s="61"/>
      <c r="BI646" s="16"/>
      <c r="BJ646" s="59"/>
      <c r="BK646" s="47"/>
    </row>
    <row r="647" spans="1:65" x14ac:dyDescent="0.3">
      <c r="A647" s="143"/>
      <c r="B647" s="32" t="s">
        <v>1872</v>
      </c>
      <c r="C647" s="38" t="s">
        <v>1891</v>
      </c>
      <c r="D647" s="21">
        <v>1971</v>
      </c>
      <c r="E647" s="12" t="s">
        <v>1896</v>
      </c>
      <c r="F647" s="141"/>
      <c r="G647" s="298"/>
      <c r="H647" s="72"/>
      <c r="I647" s="72"/>
      <c r="J647" s="291">
        <f t="shared" si="49"/>
        <v>0</v>
      </c>
      <c r="K647" s="292">
        <f t="shared" si="50"/>
        <v>0.6777777777777777</v>
      </c>
      <c r="L647" s="144"/>
      <c r="M647" s="390"/>
      <c r="N647" s="72"/>
      <c r="O647" s="178"/>
      <c r="P647" s="72"/>
      <c r="Q647" s="178"/>
      <c r="R647" s="72"/>
      <c r="S647" s="178"/>
      <c r="T647" s="88"/>
      <c r="U647" s="192"/>
      <c r="V647" s="72"/>
      <c r="W647" s="178"/>
      <c r="X647" s="72"/>
      <c r="Y647" s="178"/>
      <c r="Z647" s="72"/>
      <c r="AA647" s="178"/>
      <c r="AB647" s="84"/>
      <c r="AC647" s="175"/>
      <c r="AD647" s="72"/>
      <c r="AE647" s="178"/>
      <c r="AF647" s="72"/>
      <c r="AG647" s="178"/>
      <c r="AH647" s="72"/>
      <c r="AI647" s="178"/>
      <c r="AJ647" s="88"/>
      <c r="AK647" s="266"/>
      <c r="AL647" s="267"/>
      <c r="AM647" s="268"/>
      <c r="AN647" s="267"/>
      <c r="AO647" s="268"/>
      <c r="AP647" s="267"/>
      <c r="AQ647" s="268"/>
      <c r="AR647" s="270"/>
      <c r="AS647" s="379"/>
      <c r="AT647" s="118"/>
      <c r="AU647" s="154"/>
      <c r="AV647" s="118"/>
      <c r="AW647" s="155"/>
      <c r="AX647" s="120"/>
      <c r="AY647" s="124"/>
      <c r="AZ647" s="118"/>
      <c r="BA647" s="119"/>
      <c r="BB647" s="118"/>
      <c r="BC647" s="119"/>
      <c r="BD647" s="121"/>
      <c r="BE647" s="117"/>
      <c r="BF647" s="118"/>
      <c r="BG647" s="119"/>
      <c r="BH647" s="118"/>
      <c r="BI647" s="119"/>
      <c r="BJ647" s="120"/>
      <c r="BK647" s="210"/>
      <c r="BL647" s="143"/>
      <c r="BM647" s="143"/>
    </row>
    <row r="648" spans="1:65" x14ac:dyDescent="0.3">
      <c r="B648" s="139" t="s">
        <v>940</v>
      </c>
      <c r="C648" s="12" t="s">
        <v>1051</v>
      </c>
      <c r="D648" s="21"/>
      <c r="E648" s="12" t="s">
        <v>1150</v>
      </c>
      <c r="F648" s="106"/>
      <c r="G648" s="298"/>
      <c r="H648" s="54"/>
      <c r="I648" s="54"/>
      <c r="J648" s="291">
        <f t="shared" si="49"/>
        <v>0</v>
      </c>
      <c r="K648" s="292">
        <f t="shared" si="50"/>
        <v>0.6777777777777777</v>
      </c>
      <c r="L648" s="50"/>
      <c r="M648" s="390"/>
      <c r="N648" s="72"/>
      <c r="O648" s="178"/>
      <c r="P648" s="72"/>
      <c r="Q648" s="178"/>
      <c r="R648" s="72"/>
      <c r="S648" s="178"/>
      <c r="T648" s="88"/>
      <c r="U648" s="191"/>
      <c r="V648" s="54"/>
      <c r="W648" s="179"/>
      <c r="X648" s="54"/>
      <c r="Y648" s="179"/>
      <c r="Z648" s="54"/>
      <c r="AA648" s="179"/>
      <c r="AB648" s="56"/>
      <c r="AC648" s="176"/>
      <c r="AD648" s="54"/>
      <c r="AE648" s="179"/>
      <c r="AF648" s="54"/>
      <c r="AG648" s="179"/>
      <c r="AH648" s="54"/>
      <c r="AI648" s="179"/>
      <c r="AJ648" s="67"/>
      <c r="AK648" s="266"/>
      <c r="AL648" s="267"/>
      <c r="AM648" s="268"/>
      <c r="AN648" s="267"/>
      <c r="AO648" s="268"/>
      <c r="AP648" s="267"/>
      <c r="AQ648" s="268"/>
      <c r="AR648" s="270"/>
      <c r="AS648" s="380"/>
      <c r="AT648" s="61"/>
      <c r="AU648" s="45"/>
      <c r="AV648" s="61"/>
      <c r="AW648" s="46"/>
      <c r="AX648" s="59"/>
      <c r="AY648" s="166"/>
      <c r="AZ648" s="61"/>
      <c r="BA648" s="16"/>
      <c r="BB648" s="61"/>
      <c r="BC648" s="16"/>
      <c r="BD648" s="69"/>
      <c r="BE648" s="165"/>
      <c r="BF648" s="61"/>
      <c r="BG648" s="16"/>
      <c r="BH648" s="61"/>
      <c r="BI648" s="16"/>
      <c r="BJ648" s="59"/>
      <c r="BK648" s="47"/>
    </row>
    <row r="649" spans="1:65" x14ac:dyDescent="0.3">
      <c r="B649" s="32" t="s">
        <v>283</v>
      </c>
      <c r="C649" s="9" t="s">
        <v>282</v>
      </c>
      <c r="D649" s="21"/>
      <c r="E649" s="24"/>
      <c r="F649" s="106"/>
      <c r="G649" s="298"/>
      <c r="H649" s="72"/>
      <c r="I649" s="72"/>
      <c r="J649" s="291">
        <f t="shared" si="49"/>
        <v>0</v>
      </c>
      <c r="K649" s="292">
        <f t="shared" si="50"/>
        <v>0.6777777777777777</v>
      </c>
      <c r="L649" s="144"/>
      <c r="M649" s="390"/>
      <c r="N649" s="72"/>
      <c r="O649" s="178"/>
      <c r="P649" s="72"/>
      <c r="Q649" s="178"/>
      <c r="R649" s="72"/>
      <c r="S649" s="178"/>
      <c r="T649" s="88"/>
      <c r="U649" s="192"/>
      <c r="V649" s="72"/>
      <c r="W649" s="178"/>
      <c r="X649" s="72"/>
      <c r="Y649" s="178"/>
      <c r="Z649" s="72"/>
      <c r="AA649" s="178"/>
      <c r="AB649" s="84"/>
      <c r="AC649" s="176"/>
      <c r="AD649" s="71"/>
      <c r="AE649" s="179"/>
      <c r="AF649" s="71"/>
      <c r="AG649" s="179"/>
      <c r="AH649" s="71"/>
      <c r="AI649" s="179"/>
      <c r="AJ649" s="82"/>
      <c r="AK649" s="266"/>
      <c r="AL649" s="267"/>
      <c r="AM649" s="268"/>
      <c r="AN649" s="267"/>
      <c r="AO649" s="268"/>
      <c r="AP649" s="267"/>
      <c r="AQ649" s="268"/>
      <c r="AR649" s="270"/>
      <c r="AS649" s="379"/>
      <c r="AT649" s="118"/>
      <c r="AU649" s="154"/>
      <c r="AV649" s="118"/>
      <c r="AW649" s="155"/>
      <c r="AX649" s="120"/>
      <c r="AY649" s="124">
        <v>6.5150462962962966E-2</v>
      </c>
      <c r="AZ649" s="118">
        <v>1.5030707610146863</v>
      </c>
      <c r="BA649" s="119"/>
      <c r="BB649" s="118"/>
      <c r="BC649" s="119"/>
      <c r="BD649" s="121"/>
      <c r="BE649" s="117"/>
      <c r="BF649" s="118"/>
      <c r="BG649" s="119"/>
      <c r="BH649" s="118"/>
      <c r="BI649" s="119"/>
      <c r="BJ649" s="120"/>
      <c r="BK649" s="83"/>
    </row>
    <row r="650" spans="1:65" x14ac:dyDescent="0.3">
      <c r="B650" s="258" t="s">
        <v>853</v>
      </c>
      <c r="C650" s="23" t="s">
        <v>834</v>
      </c>
      <c r="D650" s="21"/>
      <c r="E650" s="12"/>
      <c r="F650" s="106"/>
      <c r="G650" s="298"/>
      <c r="H650" s="54"/>
      <c r="I650" s="54"/>
      <c r="J650" s="291">
        <f t="shared" si="49"/>
        <v>0</v>
      </c>
      <c r="K650" s="292">
        <f t="shared" si="50"/>
        <v>0.6777777777777777</v>
      </c>
      <c r="L650" s="50"/>
      <c r="M650" s="390"/>
      <c r="N650" s="72"/>
      <c r="O650" s="178"/>
      <c r="P650" s="72"/>
      <c r="Q650" s="178"/>
      <c r="R650" s="72"/>
      <c r="S650" s="178"/>
      <c r="T650" s="88"/>
      <c r="U650" s="191"/>
      <c r="V650" s="54"/>
      <c r="W650" s="179"/>
      <c r="X650" s="54"/>
      <c r="Y650" s="179"/>
      <c r="Z650" s="54"/>
      <c r="AA650" s="179"/>
      <c r="AB650" s="56"/>
      <c r="AC650" s="176"/>
      <c r="AD650" s="54"/>
      <c r="AE650" s="179"/>
      <c r="AF650" s="54"/>
      <c r="AG650" s="179"/>
      <c r="AH650" s="54"/>
      <c r="AI650" s="179"/>
      <c r="AJ650" s="67"/>
      <c r="AK650" s="266"/>
      <c r="AL650" s="267"/>
      <c r="AM650" s="268"/>
      <c r="AN650" s="267"/>
      <c r="AO650" s="268"/>
      <c r="AP650" s="267"/>
      <c r="AQ650" s="268"/>
      <c r="AR650" s="270"/>
      <c r="AS650" s="380"/>
      <c r="AT650" s="61"/>
      <c r="AU650" s="45"/>
      <c r="AV650" s="61"/>
      <c r="AW650" s="46"/>
      <c r="AX650" s="59"/>
      <c r="AY650" s="166"/>
      <c r="AZ650" s="61"/>
      <c r="BA650" s="16"/>
      <c r="BB650" s="61"/>
      <c r="BC650" s="16"/>
      <c r="BD650" s="69"/>
      <c r="BE650" s="165"/>
      <c r="BF650" s="61"/>
      <c r="BG650" s="16"/>
      <c r="BH650" s="61"/>
      <c r="BI650" s="16"/>
      <c r="BJ650" s="59"/>
      <c r="BK650" s="47"/>
    </row>
    <row r="651" spans="1:65" x14ac:dyDescent="0.3">
      <c r="B651" s="32" t="s">
        <v>289</v>
      </c>
      <c r="C651" s="9" t="s">
        <v>288</v>
      </c>
      <c r="D651" s="21"/>
      <c r="E651" s="24"/>
      <c r="F651" s="106"/>
      <c r="G651" s="298"/>
      <c r="H651" s="72"/>
      <c r="I651" s="72"/>
      <c r="J651" s="291">
        <f t="shared" si="49"/>
        <v>0</v>
      </c>
      <c r="K651" s="292">
        <f t="shared" si="50"/>
        <v>0.6777777777777777</v>
      </c>
      <c r="L651" s="144"/>
      <c r="M651" s="390"/>
      <c r="N651" s="72"/>
      <c r="O651" s="178"/>
      <c r="P651" s="72"/>
      <c r="Q651" s="178"/>
      <c r="R651" s="72"/>
      <c r="S651" s="178"/>
      <c r="T651" s="88"/>
      <c r="U651" s="192"/>
      <c r="V651" s="72"/>
      <c r="W651" s="178"/>
      <c r="X651" s="72"/>
      <c r="Y651" s="178"/>
      <c r="Z651" s="72"/>
      <c r="AA651" s="178"/>
      <c r="AB651" s="84"/>
      <c r="AC651" s="176"/>
      <c r="AD651" s="71"/>
      <c r="AE651" s="179"/>
      <c r="AF651" s="71"/>
      <c r="AG651" s="179"/>
      <c r="AH651" s="71"/>
      <c r="AI651" s="179"/>
      <c r="AJ651" s="82"/>
      <c r="AK651" s="266"/>
      <c r="AL651" s="267"/>
      <c r="AM651" s="268"/>
      <c r="AN651" s="267"/>
      <c r="AO651" s="268"/>
      <c r="AP651" s="267"/>
      <c r="AQ651" s="268"/>
      <c r="AR651" s="270"/>
      <c r="AS651" s="379"/>
      <c r="AT651" s="118"/>
      <c r="AU651" s="154"/>
      <c r="AV651" s="118"/>
      <c r="AW651" s="155"/>
      <c r="AX651" s="120"/>
      <c r="AY651" s="124"/>
      <c r="AZ651" s="118"/>
      <c r="BA651" s="119"/>
      <c r="BB651" s="118"/>
      <c r="BC651" s="119"/>
      <c r="BD651" s="121"/>
      <c r="BE651" s="117"/>
      <c r="BF651" s="118"/>
      <c r="BG651" s="119"/>
      <c r="BH651" s="118"/>
      <c r="BI651" s="119">
        <v>1.4946759259259259E-2</v>
      </c>
      <c r="BJ651" s="120">
        <v>1.3921448848323692</v>
      </c>
      <c r="BK651" s="83"/>
    </row>
    <row r="652" spans="1:65" x14ac:dyDescent="0.3">
      <c r="B652" s="32" t="s">
        <v>293</v>
      </c>
      <c r="C652" s="9" t="s">
        <v>292</v>
      </c>
      <c r="D652" s="21">
        <v>1971</v>
      </c>
      <c r="E652" s="24" t="s">
        <v>720</v>
      </c>
      <c r="F652" s="106"/>
      <c r="G652" s="298"/>
      <c r="H652" s="72"/>
      <c r="I652" s="72"/>
      <c r="J652" s="291">
        <f t="shared" si="49"/>
        <v>0</v>
      </c>
      <c r="K652" s="292">
        <f t="shared" si="50"/>
        <v>0.6777777777777777</v>
      </c>
      <c r="L652" s="144"/>
      <c r="M652" s="390"/>
      <c r="N652" s="72"/>
      <c r="O652" s="178"/>
      <c r="P652" s="72"/>
      <c r="Q652" s="178"/>
      <c r="R652" s="72"/>
      <c r="S652" s="178"/>
      <c r="T652" s="88"/>
      <c r="U652" s="192"/>
      <c r="V652" s="72"/>
      <c r="W652" s="178"/>
      <c r="X652" s="72"/>
      <c r="Y652" s="178"/>
      <c r="Z652" s="72"/>
      <c r="AA652" s="178"/>
      <c r="AB652" s="84"/>
      <c r="AC652" s="176"/>
      <c r="AD652" s="71"/>
      <c r="AE652" s="179"/>
      <c r="AF652" s="71"/>
      <c r="AG652" s="179"/>
      <c r="AH652" s="71"/>
      <c r="AI652" s="179"/>
      <c r="AJ652" s="82"/>
      <c r="AK652" s="266" t="s">
        <v>1183</v>
      </c>
      <c r="AL652" s="267">
        <v>1.3302373581011349</v>
      </c>
      <c r="AM652" s="268"/>
      <c r="AN652" s="267"/>
      <c r="AO652" s="268"/>
      <c r="AP652" s="267"/>
      <c r="AQ652" s="268"/>
      <c r="AR652" s="270"/>
      <c r="AS652" s="379">
        <v>5.4305555555555551E-2</v>
      </c>
      <c r="AT652" s="118">
        <v>1.3044203502919096</v>
      </c>
      <c r="AU652" s="154"/>
      <c r="AV652" s="118"/>
      <c r="AW652" s="155"/>
      <c r="AX652" s="120"/>
      <c r="AY652" s="124">
        <v>5.7847222222222223E-2</v>
      </c>
      <c r="AZ652" s="118">
        <v>1.3345794392523365</v>
      </c>
      <c r="BA652" s="119"/>
      <c r="BB652" s="118"/>
      <c r="BC652" s="119"/>
      <c r="BD652" s="121"/>
      <c r="BE652" s="117"/>
      <c r="BF652" s="118"/>
      <c r="BG652" s="119"/>
      <c r="BH652" s="118"/>
      <c r="BI652" s="119"/>
      <c r="BJ652" s="120"/>
      <c r="BK652" s="83"/>
    </row>
    <row r="653" spans="1:65" x14ac:dyDescent="0.3">
      <c r="B653" s="32" t="s">
        <v>295</v>
      </c>
      <c r="C653" s="9" t="s">
        <v>294</v>
      </c>
      <c r="D653" s="21"/>
      <c r="E653" s="24"/>
      <c r="F653" s="106"/>
      <c r="G653" s="298"/>
      <c r="H653" s="72"/>
      <c r="I653" s="72"/>
      <c r="J653" s="291">
        <f t="shared" si="49"/>
        <v>0</v>
      </c>
      <c r="K653" s="292">
        <f t="shared" si="50"/>
        <v>0.6777777777777777</v>
      </c>
      <c r="L653" s="144"/>
      <c r="M653" s="390"/>
      <c r="N653" s="72"/>
      <c r="O653" s="178"/>
      <c r="P653" s="72"/>
      <c r="Q653" s="178"/>
      <c r="R653" s="72"/>
      <c r="S653" s="178"/>
      <c r="T653" s="88"/>
      <c r="U653" s="192"/>
      <c r="V653" s="72"/>
      <c r="W653" s="178"/>
      <c r="X653" s="72"/>
      <c r="Y653" s="178"/>
      <c r="Z653" s="72"/>
      <c r="AA653" s="178"/>
      <c r="AB653" s="84"/>
      <c r="AC653" s="176"/>
      <c r="AD653" s="71"/>
      <c r="AE653" s="179"/>
      <c r="AF653" s="71"/>
      <c r="AG653" s="179"/>
      <c r="AH653" s="71"/>
      <c r="AI653" s="179"/>
      <c r="AJ653" s="82"/>
      <c r="AK653" s="266"/>
      <c r="AL653" s="267"/>
      <c r="AM653" s="268"/>
      <c r="AN653" s="267"/>
      <c r="AO653" s="268"/>
      <c r="AP653" s="267"/>
      <c r="AQ653" s="268"/>
      <c r="AR653" s="270"/>
      <c r="AS653" s="379"/>
      <c r="AT653" s="118"/>
      <c r="AU653" s="154"/>
      <c r="AV653" s="118"/>
      <c r="AW653" s="155"/>
      <c r="AX653" s="120"/>
      <c r="AY653" s="124">
        <v>6.4722222222222223E-2</v>
      </c>
      <c r="AZ653" s="118">
        <v>1.4931909212283043</v>
      </c>
      <c r="BA653" s="119"/>
      <c r="BB653" s="118"/>
      <c r="BC653" s="119"/>
      <c r="BD653" s="121"/>
      <c r="BE653" s="117"/>
      <c r="BF653" s="118"/>
      <c r="BG653" s="119"/>
      <c r="BH653" s="118"/>
      <c r="BI653" s="119"/>
      <c r="BJ653" s="120"/>
      <c r="BK653" s="83"/>
    </row>
    <row r="654" spans="1:65" x14ac:dyDescent="0.3">
      <c r="B654" s="42" t="s">
        <v>900</v>
      </c>
      <c r="C654" s="38" t="s">
        <v>1012</v>
      </c>
      <c r="D654" s="21"/>
      <c r="E654" s="12" t="s">
        <v>1129</v>
      </c>
      <c r="F654" s="106"/>
      <c r="G654" s="298"/>
      <c r="H654" s="72"/>
      <c r="I654" s="72"/>
      <c r="J654" s="291">
        <f t="shared" si="49"/>
        <v>0</v>
      </c>
      <c r="K654" s="292">
        <f t="shared" si="50"/>
        <v>0.6777777777777777</v>
      </c>
      <c r="L654" s="144"/>
      <c r="M654" s="390"/>
      <c r="N654" s="72"/>
      <c r="O654" s="178"/>
      <c r="P654" s="72"/>
      <c r="Q654" s="178"/>
      <c r="R654" s="72"/>
      <c r="S654" s="178"/>
      <c r="T654" s="88"/>
      <c r="U654" s="192"/>
      <c r="V654" s="72"/>
      <c r="W654" s="178"/>
      <c r="X654" s="72"/>
      <c r="Y654" s="178"/>
      <c r="Z654" s="72"/>
      <c r="AA654" s="178"/>
      <c r="AB654" s="84"/>
      <c r="AC654" s="176"/>
      <c r="AD654" s="71"/>
      <c r="AE654" s="179"/>
      <c r="AF654" s="71"/>
      <c r="AG654" s="179"/>
      <c r="AH654" s="71"/>
      <c r="AI654" s="179"/>
      <c r="AJ654" s="82"/>
      <c r="AK654" s="266" t="s">
        <v>1212</v>
      </c>
      <c r="AL654" s="267">
        <v>1.1031991744066045</v>
      </c>
      <c r="AM654" s="268"/>
      <c r="AN654" s="267"/>
      <c r="AO654" s="268"/>
      <c r="AP654" s="267"/>
      <c r="AQ654" s="268"/>
      <c r="AR654" s="270"/>
      <c r="AS654" s="379"/>
      <c r="AT654" s="118"/>
      <c r="AU654" s="154"/>
      <c r="AV654" s="118"/>
      <c r="AW654" s="155"/>
      <c r="AX654" s="120"/>
      <c r="AY654" s="124"/>
      <c r="AZ654" s="118"/>
      <c r="BA654" s="119"/>
      <c r="BB654" s="118"/>
      <c r="BC654" s="119"/>
      <c r="BD654" s="121"/>
      <c r="BE654" s="117"/>
      <c r="BF654" s="118"/>
      <c r="BG654" s="119"/>
      <c r="BH654" s="118"/>
      <c r="BI654" s="119"/>
      <c r="BJ654" s="120"/>
      <c r="BK654" s="83"/>
    </row>
    <row r="655" spans="1:65" x14ac:dyDescent="0.3">
      <c r="B655" s="139" t="s">
        <v>952</v>
      </c>
      <c r="C655" s="12" t="s">
        <v>1063</v>
      </c>
      <c r="D655" s="21"/>
      <c r="E655" s="12" t="s">
        <v>705</v>
      </c>
      <c r="F655" s="106"/>
      <c r="G655" s="298"/>
      <c r="H655" s="54"/>
      <c r="I655" s="54"/>
      <c r="J655" s="291">
        <f t="shared" si="49"/>
        <v>0</v>
      </c>
      <c r="K655" s="292">
        <f t="shared" si="50"/>
        <v>0.6777777777777777</v>
      </c>
      <c r="L655" s="50"/>
      <c r="M655" s="390"/>
      <c r="N655" s="72"/>
      <c r="O655" s="178"/>
      <c r="P655" s="72"/>
      <c r="Q655" s="178"/>
      <c r="R655" s="72"/>
      <c r="S655" s="178"/>
      <c r="T655" s="88"/>
      <c r="U655" s="191"/>
      <c r="V655" s="54"/>
      <c r="W655" s="179"/>
      <c r="X655" s="54"/>
      <c r="Y655" s="179"/>
      <c r="Z655" s="54"/>
      <c r="AA655" s="179"/>
      <c r="AB655" s="56"/>
      <c r="AC655" s="176"/>
      <c r="AD655" s="54"/>
      <c r="AE655" s="179"/>
      <c r="AF655" s="54"/>
      <c r="AG655" s="179"/>
      <c r="AH655" s="54"/>
      <c r="AI655" s="179"/>
      <c r="AJ655" s="67"/>
      <c r="AK655" s="266"/>
      <c r="AL655" s="267"/>
      <c r="AM655" s="268"/>
      <c r="AN655" s="267"/>
      <c r="AO655" s="268"/>
      <c r="AP655" s="267"/>
      <c r="AQ655" s="268"/>
      <c r="AR655" s="270"/>
      <c r="AS655" s="380"/>
      <c r="AT655" s="61"/>
      <c r="AU655" s="45"/>
      <c r="AV655" s="61"/>
      <c r="AW655" s="46"/>
      <c r="AX655" s="59"/>
      <c r="AY655" s="166"/>
      <c r="AZ655" s="61"/>
      <c r="BA655" s="16"/>
      <c r="BB655" s="61"/>
      <c r="BC655" s="16"/>
      <c r="BD655" s="69"/>
      <c r="BE655" s="165"/>
      <c r="BF655" s="61"/>
      <c r="BG655" s="16"/>
      <c r="BH655" s="61"/>
      <c r="BI655" s="16"/>
      <c r="BJ655" s="59"/>
      <c r="BK655" s="47"/>
    </row>
    <row r="656" spans="1:65" x14ac:dyDescent="0.3">
      <c r="B656" s="42" t="s">
        <v>989</v>
      </c>
      <c r="C656" s="38" t="s">
        <v>1097</v>
      </c>
      <c r="D656" s="21"/>
      <c r="E656" s="12" t="s">
        <v>1169</v>
      </c>
      <c r="F656" s="106"/>
      <c r="G656" s="298"/>
      <c r="H656" s="72"/>
      <c r="I656" s="72"/>
      <c r="J656" s="291">
        <f t="shared" si="49"/>
        <v>0</v>
      </c>
      <c r="K656" s="292">
        <f t="shared" si="50"/>
        <v>0.6777777777777777</v>
      </c>
      <c r="L656" s="144"/>
      <c r="M656" s="390"/>
      <c r="N656" s="72"/>
      <c r="O656" s="178"/>
      <c r="P656" s="72"/>
      <c r="Q656" s="178"/>
      <c r="R656" s="72"/>
      <c r="S656" s="178"/>
      <c r="T656" s="88"/>
      <c r="U656" s="192"/>
      <c r="V656" s="72"/>
      <c r="W656" s="178"/>
      <c r="X656" s="72"/>
      <c r="Y656" s="178"/>
      <c r="Z656" s="72"/>
      <c r="AA656" s="178"/>
      <c r="AB656" s="84"/>
      <c r="AC656" s="176"/>
      <c r="AD656" s="71"/>
      <c r="AE656" s="179"/>
      <c r="AF656" s="71"/>
      <c r="AG656" s="179"/>
      <c r="AH656" s="71"/>
      <c r="AI656" s="179"/>
      <c r="AJ656" s="82"/>
      <c r="AK656" s="266" t="s">
        <v>1239</v>
      </c>
      <c r="AL656" s="267">
        <v>1.289989680082559</v>
      </c>
      <c r="AM656" s="268"/>
      <c r="AN656" s="267"/>
      <c r="AO656" s="268"/>
      <c r="AP656" s="267"/>
      <c r="AQ656" s="268"/>
      <c r="AR656" s="270"/>
      <c r="AS656" s="379"/>
      <c r="AT656" s="118"/>
      <c r="AU656" s="154"/>
      <c r="AV656" s="118"/>
      <c r="AW656" s="155"/>
      <c r="AX656" s="120"/>
      <c r="AY656" s="124"/>
      <c r="AZ656" s="118"/>
      <c r="BA656" s="119"/>
      <c r="BB656" s="118"/>
      <c r="BC656" s="119"/>
      <c r="BD656" s="121"/>
      <c r="BE656" s="117"/>
      <c r="BF656" s="118"/>
      <c r="BG656" s="119"/>
      <c r="BH656" s="118"/>
      <c r="BI656" s="119"/>
      <c r="BJ656" s="120"/>
      <c r="BK656" s="83"/>
    </row>
    <row r="657" spans="2:63" x14ac:dyDescent="0.3">
      <c r="B657" s="40" t="s">
        <v>748</v>
      </c>
      <c r="C657" s="9" t="s">
        <v>742</v>
      </c>
      <c r="D657" s="21">
        <v>1996</v>
      </c>
      <c r="E657" s="24" t="s">
        <v>705</v>
      </c>
      <c r="F657" s="106"/>
      <c r="G657" s="298"/>
      <c r="H657" s="72"/>
      <c r="I657" s="72"/>
      <c r="J657" s="291">
        <f t="shared" si="49"/>
        <v>0</v>
      </c>
      <c r="K657" s="292">
        <f t="shared" si="50"/>
        <v>0.6777777777777777</v>
      </c>
      <c r="L657" s="144"/>
      <c r="M657" s="390"/>
      <c r="N657" s="72"/>
      <c r="O657" s="178"/>
      <c r="P657" s="72"/>
      <c r="Q657" s="178"/>
      <c r="R657" s="72"/>
      <c r="S657" s="178"/>
      <c r="T657" s="88"/>
      <c r="U657" s="192"/>
      <c r="V657" s="72"/>
      <c r="W657" s="178"/>
      <c r="X657" s="72"/>
      <c r="Y657" s="178"/>
      <c r="Z657" s="72"/>
      <c r="AA657" s="178"/>
      <c r="AB657" s="84"/>
      <c r="AC657" s="176"/>
      <c r="AD657" s="71"/>
      <c r="AE657" s="179"/>
      <c r="AF657" s="71"/>
      <c r="AG657" s="179"/>
      <c r="AH657" s="71"/>
      <c r="AI657" s="179"/>
      <c r="AJ657" s="82"/>
      <c r="AK657" s="266"/>
      <c r="AL657" s="267"/>
      <c r="AM657" s="268"/>
      <c r="AN657" s="267"/>
      <c r="AO657" s="268"/>
      <c r="AP657" s="267"/>
      <c r="AQ657" s="268"/>
      <c r="AR657" s="270"/>
      <c r="AS657" s="379"/>
      <c r="AT657" s="118"/>
      <c r="AU657" s="154"/>
      <c r="AV657" s="118"/>
      <c r="AW657" s="155"/>
      <c r="AX657" s="120"/>
      <c r="AY657" s="124">
        <v>5.9212962962962967E-2</v>
      </c>
      <c r="AZ657" s="118">
        <v>1.3660881174899868</v>
      </c>
      <c r="BA657" s="119"/>
      <c r="BB657" s="118"/>
      <c r="BC657" s="119"/>
      <c r="BD657" s="121"/>
      <c r="BE657" s="117"/>
      <c r="BF657" s="118"/>
      <c r="BG657" s="119"/>
      <c r="BH657" s="118"/>
      <c r="BI657" s="119"/>
      <c r="BJ657" s="120"/>
      <c r="BK657" s="83"/>
    </row>
    <row r="658" spans="2:63" x14ac:dyDescent="0.3">
      <c r="B658" s="32" t="s">
        <v>301</v>
      </c>
      <c r="C658" s="9" t="s">
        <v>300</v>
      </c>
      <c r="D658" s="21">
        <v>1989</v>
      </c>
      <c r="E658" s="24" t="s">
        <v>721</v>
      </c>
      <c r="F658" s="106"/>
      <c r="G658" s="298"/>
      <c r="H658" s="72"/>
      <c r="I658" s="72"/>
      <c r="J658" s="291">
        <f t="shared" si="49"/>
        <v>0</v>
      </c>
      <c r="K658" s="292">
        <f t="shared" si="50"/>
        <v>0.6777777777777777</v>
      </c>
      <c r="L658" s="144"/>
      <c r="M658" s="390"/>
      <c r="N658" s="72"/>
      <c r="O658" s="178"/>
      <c r="P658" s="72"/>
      <c r="Q658" s="178"/>
      <c r="R658" s="72"/>
      <c r="S658" s="178"/>
      <c r="T658" s="88"/>
      <c r="U658" s="192"/>
      <c r="V658" s="72"/>
      <c r="W658" s="178"/>
      <c r="X658" s="72"/>
      <c r="Y658" s="178"/>
      <c r="Z658" s="72"/>
      <c r="AA658" s="178"/>
      <c r="AB658" s="84"/>
      <c r="AC658" s="176"/>
      <c r="AD658" s="71"/>
      <c r="AE658" s="179"/>
      <c r="AF658" s="71"/>
      <c r="AG658" s="179"/>
      <c r="AH658" s="71"/>
      <c r="AI658" s="179"/>
      <c r="AJ658" s="82"/>
      <c r="AK658" s="266"/>
      <c r="AL658" s="267"/>
      <c r="AM658" s="268"/>
      <c r="AN658" s="267"/>
      <c r="AO658" s="268"/>
      <c r="AP658" s="267"/>
      <c r="AQ658" s="268"/>
      <c r="AR658" s="270"/>
      <c r="AS658" s="379">
        <v>5.6284722222222222E-2</v>
      </c>
      <c r="AT658" s="118">
        <v>1.3519599666388655</v>
      </c>
      <c r="AU658" s="154">
        <v>5.0173611111111106E-2</v>
      </c>
      <c r="AV658" s="118">
        <v>1.1453104359313075</v>
      </c>
      <c r="AW658" s="155"/>
      <c r="AX658" s="120"/>
      <c r="AY658" s="124"/>
      <c r="AZ658" s="118"/>
      <c r="BA658" s="119"/>
      <c r="BB658" s="118"/>
      <c r="BC658" s="119"/>
      <c r="BD658" s="121"/>
      <c r="BE658" s="117"/>
      <c r="BF658" s="118"/>
      <c r="BG658" s="119"/>
      <c r="BH658" s="118"/>
      <c r="BI658" s="119"/>
      <c r="BJ658" s="120"/>
      <c r="BK658" s="83"/>
    </row>
    <row r="659" spans="2:63" x14ac:dyDescent="0.3">
      <c r="B659" s="258" t="s">
        <v>631</v>
      </c>
      <c r="C659" s="17" t="s">
        <v>630</v>
      </c>
      <c r="D659" s="21"/>
      <c r="E659" s="12"/>
      <c r="F659" s="106"/>
      <c r="G659" s="298"/>
      <c r="H659" s="54"/>
      <c r="I659" s="54"/>
      <c r="J659" s="291">
        <f t="shared" si="49"/>
        <v>0</v>
      </c>
      <c r="K659" s="292">
        <f t="shared" si="50"/>
        <v>0.6777777777777777</v>
      </c>
      <c r="L659" s="50"/>
      <c r="M659" s="390"/>
      <c r="N659" s="72"/>
      <c r="O659" s="178"/>
      <c r="P659" s="72"/>
      <c r="Q659" s="178"/>
      <c r="R659" s="72"/>
      <c r="S659" s="178"/>
      <c r="T659" s="88"/>
      <c r="U659" s="191"/>
      <c r="V659" s="54"/>
      <c r="W659" s="179"/>
      <c r="X659" s="54"/>
      <c r="Y659" s="179"/>
      <c r="Z659" s="54"/>
      <c r="AA659" s="179"/>
      <c r="AB659" s="56"/>
      <c r="AC659" s="176"/>
      <c r="AD659" s="54"/>
      <c r="AE659" s="179"/>
      <c r="AF659" s="54"/>
      <c r="AG659" s="179"/>
      <c r="AH659" s="54"/>
      <c r="AI659" s="179"/>
      <c r="AJ659" s="67"/>
      <c r="AK659" s="266"/>
      <c r="AL659" s="267"/>
      <c r="AM659" s="268"/>
      <c r="AN659" s="267"/>
      <c r="AO659" s="268"/>
      <c r="AP659" s="267"/>
      <c r="AQ659" s="268"/>
      <c r="AR659" s="270"/>
      <c r="AS659" s="380"/>
      <c r="AT659" s="61"/>
      <c r="AU659" s="45"/>
      <c r="AV659" s="61"/>
      <c r="AW659" s="46"/>
      <c r="AX659" s="59"/>
      <c r="AY659" s="166"/>
      <c r="AZ659" s="61"/>
      <c r="BA659" s="16"/>
      <c r="BB659" s="61"/>
      <c r="BC659" s="16"/>
      <c r="BD659" s="69"/>
      <c r="BE659" s="165"/>
      <c r="BF659" s="61"/>
      <c r="BG659" s="16"/>
      <c r="BH659" s="61"/>
      <c r="BI659" s="16"/>
      <c r="BJ659" s="59"/>
      <c r="BK659" s="47"/>
    </row>
    <row r="660" spans="2:63" x14ac:dyDescent="0.3">
      <c r="B660" s="258" t="s">
        <v>633</v>
      </c>
      <c r="C660" s="17" t="s">
        <v>632</v>
      </c>
      <c r="D660" s="21"/>
      <c r="E660" s="12" t="s">
        <v>705</v>
      </c>
      <c r="F660" s="106"/>
      <c r="G660" s="298"/>
      <c r="H660" s="54"/>
      <c r="I660" s="54"/>
      <c r="J660" s="291">
        <f t="shared" si="49"/>
        <v>0</v>
      </c>
      <c r="K660" s="292">
        <f t="shared" si="50"/>
        <v>0.6777777777777777</v>
      </c>
      <c r="L660" s="50"/>
      <c r="M660" s="390"/>
      <c r="N660" s="72"/>
      <c r="O660" s="178"/>
      <c r="P660" s="72"/>
      <c r="Q660" s="178"/>
      <c r="R660" s="72"/>
      <c r="S660" s="178"/>
      <c r="T660" s="88"/>
      <c r="U660" s="191"/>
      <c r="V660" s="54"/>
      <c r="W660" s="179"/>
      <c r="X660" s="54"/>
      <c r="Y660" s="179"/>
      <c r="Z660" s="54"/>
      <c r="AA660" s="179"/>
      <c r="AB660" s="56"/>
      <c r="AC660" s="176"/>
      <c r="AD660" s="54"/>
      <c r="AE660" s="179"/>
      <c r="AF660" s="54"/>
      <c r="AG660" s="179"/>
      <c r="AH660" s="54"/>
      <c r="AI660" s="179"/>
      <c r="AJ660" s="67"/>
      <c r="AK660" s="266"/>
      <c r="AL660" s="267"/>
      <c r="AM660" s="268"/>
      <c r="AN660" s="267"/>
      <c r="AO660" s="268"/>
      <c r="AP660" s="267"/>
      <c r="AQ660" s="268"/>
      <c r="AR660" s="270"/>
      <c r="AS660" s="380"/>
      <c r="AT660" s="61"/>
      <c r="AU660" s="45"/>
      <c r="AV660" s="61"/>
      <c r="AW660" s="46"/>
      <c r="AX660" s="59"/>
      <c r="AY660" s="166"/>
      <c r="AZ660" s="61"/>
      <c r="BA660" s="16"/>
      <c r="BB660" s="61"/>
      <c r="BC660" s="16"/>
      <c r="BD660" s="69"/>
      <c r="BE660" s="165"/>
      <c r="BF660" s="61"/>
      <c r="BG660" s="16"/>
      <c r="BH660" s="61"/>
      <c r="BI660" s="16"/>
      <c r="BJ660" s="59"/>
      <c r="BK660" s="47"/>
    </row>
    <row r="661" spans="2:63" x14ac:dyDescent="0.3">
      <c r="B661" s="32" t="s">
        <v>1698</v>
      </c>
      <c r="C661" s="9" t="s">
        <v>1855</v>
      </c>
      <c r="D661" s="21">
        <v>1982</v>
      </c>
      <c r="E661" s="24" t="s">
        <v>1856</v>
      </c>
      <c r="F661" s="106"/>
      <c r="G661" s="298"/>
      <c r="H661" s="72"/>
      <c r="I661" s="72"/>
      <c r="J661" s="291">
        <f t="shared" si="49"/>
        <v>0</v>
      </c>
      <c r="K661" s="292">
        <f t="shared" si="50"/>
        <v>0.6777777777777777</v>
      </c>
      <c r="L661" s="144"/>
      <c r="M661" s="390"/>
      <c r="N661" s="72"/>
      <c r="O661" s="178"/>
      <c r="P661" s="72"/>
      <c r="Q661" s="178"/>
      <c r="R661" s="72"/>
      <c r="S661" s="178"/>
      <c r="T661" s="88"/>
      <c r="U661" s="192"/>
      <c r="V661" s="72"/>
      <c r="W661" s="178"/>
      <c r="X661" s="72"/>
      <c r="Y661" s="178"/>
      <c r="Z661" s="72"/>
      <c r="AA661" s="178"/>
      <c r="AB661" s="84"/>
      <c r="AC661" s="176"/>
      <c r="AD661" s="71"/>
      <c r="AE661" s="179"/>
      <c r="AF661" s="72"/>
      <c r="AG661" s="179"/>
      <c r="AH661" s="71"/>
      <c r="AI661" s="179"/>
      <c r="AJ661" s="82"/>
      <c r="AK661" s="266"/>
      <c r="AL661" s="267"/>
      <c r="AM661" s="268"/>
      <c r="AN661" s="267"/>
      <c r="AO661" s="268"/>
      <c r="AP661" s="267"/>
      <c r="AQ661" s="268"/>
      <c r="AR661" s="270"/>
      <c r="AS661" s="379"/>
      <c r="AT661" s="118"/>
      <c r="AU661" s="154"/>
      <c r="AV661" s="118"/>
      <c r="AW661" s="155"/>
      <c r="AX661" s="120"/>
      <c r="AY661" s="124"/>
      <c r="AZ661" s="118"/>
      <c r="BA661" s="119"/>
      <c r="BB661" s="118"/>
      <c r="BC661" s="119"/>
      <c r="BD661" s="121"/>
      <c r="BE661" s="117"/>
      <c r="BF661" s="118"/>
      <c r="BG661" s="119"/>
      <c r="BH661" s="118"/>
      <c r="BI661" s="119"/>
      <c r="BJ661" s="120"/>
      <c r="BK661" s="83"/>
    </row>
    <row r="662" spans="2:63" x14ac:dyDescent="0.3">
      <c r="B662" s="32" t="s">
        <v>307</v>
      </c>
      <c r="C662" s="9" t="s">
        <v>306</v>
      </c>
      <c r="D662" s="21">
        <v>1971</v>
      </c>
      <c r="E662" s="24" t="s">
        <v>705</v>
      </c>
      <c r="F662" s="106"/>
      <c r="G662" s="298"/>
      <c r="H662" s="72"/>
      <c r="I662" s="72"/>
      <c r="J662" s="291">
        <f t="shared" si="49"/>
        <v>0</v>
      </c>
      <c r="K662" s="292">
        <f t="shared" si="50"/>
        <v>0.6777777777777777</v>
      </c>
      <c r="L662" s="144"/>
      <c r="M662" s="390"/>
      <c r="N662" s="72"/>
      <c r="O662" s="178"/>
      <c r="P662" s="72"/>
      <c r="Q662" s="178"/>
      <c r="R662" s="72"/>
      <c r="S662" s="178"/>
      <c r="T662" s="88"/>
      <c r="U662" s="192"/>
      <c r="V662" s="72"/>
      <c r="W662" s="178"/>
      <c r="X662" s="72"/>
      <c r="Y662" s="178"/>
      <c r="Z662" s="72"/>
      <c r="AA662" s="178"/>
      <c r="AB662" s="84"/>
      <c r="AC662" s="176"/>
      <c r="AD662" s="71"/>
      <c r="AE662" s="179"/>
      <c r="AF662" s="71"/>
      <c r="AG662" s="179"/>
      <c r="AH662" s="71"/>
      <c r="AI662" s="179"/>
      <c r="AJ662" s="82"/>
      <c r="AK662" s="266"/>
      <c r="AL662" s="267"/>
      <c r="AM662" s="268"/>
      <c r="AN662" s="267"/>
      <c r="AO662" s="268">
        <v>1.4011226851851855E-2</v>
      </c>
      <c r="AP662" s="267">
        <v>1.2728371956092082</v>
      </c>
      <c r="AQ662" s="268"/>
      <c r="AR662" s="270"/>
      <c r="AS662" s="379">
        <v>5.6469907407407406E-2</v>
      </c>
      <c r="AT662" s="118">
        <v>1.3564081178760075</v>
      </c>
      <c r="AU662" s="154"/>
      <c r="AV662" s="118"/>
      <c r="AW662" s="155">
        <v>1.6754166666666667E-2</v>
      </c>
      <c r="AX662" s="120">
        <v>1.5117593817447608</v>
      </c>
      <c r="AY662" s="124"/>
      <c r="AZ662" s="118"/>
      <c r="BA662" s="119"/>
      <c r="BB662" s="118"/>
      <c r="BC662" s="119"/>
      <c r="BD662" s="121"/>
      <c r="BE662" s="117" t="s">
        <v>589</v>
      </c>
      <c r="BF662" s="118"/>
      <c r="BG662" s="119"/>
      <c r="BH662" s="118"/>
      <c r="BI662" s="119"/>
      <c r="BJ662" s="120"/>
      <c r="BK662" s="83"/>
    </row>
    <row r="663" spans="2:63" x14ac:dyDescent="0.3">
      <c r="B663" s="139" t="s">
        <v>906</v>
      </c>
      <c r="C663" s="12" t="s">
        <v>1018</v>
      </c>
      <c r="D663" s="21"/>
      <c r="E663" s="12" t="s">
        <v>1133</v>
      </c>
      <c r="F663" s="106"/>
      <c r="G663" s="298"/>
      <c r="H663" s="54"/>
      <c r="I663" s="54"/>
      <c r="J663" s="291">
        <f t="shared" si="49"/>
        <v>0</v>
      </c>
      <c r="K663" s="292">
        <f t="shared" si="50"/>
        <v>0.6777777777777777</v>
      </c>
      <c r="L663" s="50"/>
      <c r="M663" s="390"/>
      <c r="N663" s="72"/>
      <c r="O663" s="178"/>
      <c r="P663" s="72"/>
      <c r="Q663" s="178"/>
      <c r="R663" s="72"/>
      <c r="S663" s="178"/>
      <c r="T663" s="88"/>
      <c r="U663" s="191"/>
      <c r="V663" s="54"/>
      <c r="W663" s="179"/>
      <c r="X663" s="54"/>
      <c r="Y663" s="179"/>
      <c r="Z663" s="54"/>
      <c r="AA663" s="179"/>
      <c r="AB663" s="56"/>
      <c r="AC663" s="176"/>
      <c r="AD663" s="54"/>
      <c r="AE663" s="179"/>
      <c r="AF663" s="54"/>
      <c r="AG663" s="179"/>
      <c r="AH663" s="54"/>
      <c r="AI663" s="179"/>
      <c r="AJ663" s="67"/>
      <c r="AK663" s="266"/>
      <c r="AL663" s="267"/>
      <c r="AM663" s="268"/>
      <c r="AN663" s="267"/>
      <c r="AO663" s="268"/>
      <c r="AP663" s="267"/>
      <c r="AQ663" s="268"/>
      <c r="AR663" s="270"/>
      <c r="AS663" s="380"/>
      <c r="AT663" s="61"/>
      <c r="AU663" s="45"/>
      <c r="AV663" s="61"/>
      <c r="AW663" s="46"/>
      <c r="AX663" s="59"/>
      <c r="AY663" s="166"/>
      <c r="AZ663" s="61"/>
      <c r="BA663" s="16"/>
      <c r="BB663" s="61"/>
      <c r="BC663" s="16"/>
      <c r="BD663" s="69"/>
      <c r="BE663" s="165"/>
      <c r="BF663" s="61"/>
      <c r="BG663" s="16"/>
      <c r="BH663" s="61"/>
      <c r="BI663" s="16"/>
      <c r="BJ663" s="59"/>
      <c r="BK663" s="47"/>
    </row>
    <row r="664" spans="2:63" x14ac:dyDescent="0.3">
      <c r="B664" s="42" t="s">
        <v>910</v>
      </c>
      <c r="C664" s="38" t="s">
        <v>1022</v>
      </c>
      <c r="D664" s="21"/>
      <c r="E664" s="12"/>
      <c r="F664" s="106"/>
      <c r="G664" s="298"/>
      <c r="H664" s="72"/>
      <c r="I664" s="72"/>
      <c r="J664" s="291">
        <f t="shared" si="49"/>
        <v>0</v>
      </c>
      <c r="K664" s="292">
        <f t="shared" si="50"/>
        <v>0.6777777777777777</v>
      </c>
      <c r="L664" s="144"/>
      <c r="M664" s="390"/>
      <c r="N664" s="72"/>
      <c r="O664" s="178"/>
      <c r="P664" s="72"/>
      <c r="Q664" s="178"/>
      <c r="R664" s="72"/>
      <c r="S664" s="178"/>
      <c r="T664" s="88"/>
      <c r="U664" s="192"/>
      <c r="V664" s="72"/>
      <c r="W664" s="178"/>
      <c r="X664" s="72"/>
      <c r="Y664" s="178"/>
      <c r="Z664" s="72"/>
      <c r="AA664" s="178"/>
      <c r="AB664" s="84"/>
      <c r="AC664" s="176"/>
      <c r="AD664" s="71"/>
      <c r="AE664" s="179"/>
      <c r="AF664" s="71"/>
      <c r="AG664" s="179"/>
      <c r="AH664" s="71"/>
      <c r="AI664" s="179"/>
      <c r="AJ664" s="82"/>
      <c r="AK664" s="266"/>
      <c r="AL664" s="267"/>
      <c r="AM664" s="268"/>
      <c r="AN664" s="267"/>
      <c r="AO664" s="268">
        <v>1.298414351851862E-2</v>
      </c>
      <c r="AP664" s="267">
        <v>1.1795327417252113</v>
      </c>
      <c r="AQ664" s="268"/>
      <c r="AR664" s="270"/>
      <c r="AS664" s="379"/>
      <c r="AT664" s="118"/>
      <c r="AU664" s="154"/>
      <c r="AV664" s="118"/>
      <c r="AW664" s="155"/>
      <c r="AX664" s="120"/>
      <c r="AY664" s="124"/>
      <c r="AZ664" s="118"/>
      <c r="BA664" s="119"/>
      <c r="BB664" s="118"/>
      <c r="BC664" s="119"/>
      <c r="BD664" s="121"/>
      <c r="BE664" s="117"/>
      <c r="BF664" s="118"/>
      <c r="BG664" s="119"/>
      <c r="BH664" s="118"/>
      <c r="BI664" s="119"/>
      <c r="BJ664" s="120"/>
      <c r="BK664" s="83"/>
    </row>
    <row r="665" spans="2:63" x14ac:dyDescent="0.3">
      <c r="B665" s="40" t="s">
        <v>801</v>
      </c>
      <c r="C665" s="9" t="s">
        <v>784</v>
      </c>
      <c r="D665" s="21"/>
      <c r="E665" s="24"/>
      <c r="F665" s="106"/>
      <c r="G665" s="298"/>
      <c r="H665" s="72"/>
      <c r="I665" s="72"/>
      <c r="J665" s="291">
        <f t="shared" si="49"/>
        <v>0</v>
      </c>
      <c r="K665" s="292">
        <f t="shared" si="50"/>
        <v>0.6777777777777777</v>
      </c>
      <c r="L665" s="144"/>
      <c r="M665" s="390"/>
      <c r="N665" s="72"/>
      <c r="O665" s="178"/>
      <c r="P665" s="72"/>
      <c r="Q665" s="178"/>
      <c r="R665" s="72"/>
      <c r="S665" s="178"/>
      <c r="T665" s="88"/>
      <c r="U665" s="192"/>
      <c r="V665" s="72"/>
      <c r="W665" s="178"/>
      <c r="X665" s="72"/>
      <c r="Y665" s="178"/>
      <c r="Z665" s="72"/>
      <c r="AA665" s="178"/>
      <c r="AB665" s="84"/>
      <c r="AC665" s="176"/>
      <c r="AD665" s="71"/>
      <c r="AE665" s="179"/>
      <c r="AF665" s="71"/>
      <c r="AG665" s="179"/>
      <c r="AH665" s="71"/>
      <c r="AI665" s="179"/>
      <c r="AJ665" s="82"/>
      <c r="AK665" s="266"/>
      <c r="AL665" s="267"/>
      <c r="AM665" s="268"/>
      <c r="AN665" s="267"/>
      <c r="AO665" s="268"/>
      <c r="AP665" s="267"/>
      <c r="AQ665" s="268"/>
      <c r="AR665" s="270"/>
      <c r="AS665" s="379"/>
      <c r="AT665" s="118"/>
      <c r="AU665" s="154"/>
      <c r="AV665" s="118"/>
      <c r="AW665" s="155"/>
      <c r="AX665" s="120"/>
      <c r="AY665" s="124"/>
      <c r="AZ665" s="118"/>
      <c r="BA665" s="119">
        <v>6.0335648148148145E-2</v>
      </c>
      <c r="BB665" s="118">
        <v>1.3618077324973878</v>
      </c>
      <c r="BC665" s="119"/>
      <c r="BD665" s="121"/>
      <c r="BE665" s="117"/>
      <c r="BF665" s="118"/>
      <c r="BG665" s="119"/>
      <c r="BH665" s="118"/>
      <c r="BI665" s="119"/>
      <c r="BJ665" s="120"/>
      <c r="BK665" s="83"/>
    </row>
    <row r="666" spans="2:63" x14ac:dyDescent="0.3">
      <c r="B666" s="139" t="s">
        <v>926</v>
      </c>
      <c r="C666" s="12" t="s">
        <v>1038</v>
      </c>
      <c r="D666" s="21"/>
      <c r="E666" s="12" t="s">
        <v>1142</v>
      </c>
      <c r="F666" s="106"/>
      <c r="G666" s="298"/>
      <c r="H666" s="54"/>
      <c r="I666" s="54"/>
      <c r="J666" s="291">
        <f t="shared" si="49"/>
        <v>0</v>
      </c>
      <c r="K666" s="292">
        <f t="shared" si="50"/>
        <v>0.6777777777777777</v>
      </c>
      <c r="L666" s="50"/>
      <c r="M666" s="390"/>
      <c r="N666" s="72"/>
      <c r="O666" s="178"/>
      <c r="P666" s="72"/>
      <c r="Q666" s="178"/>
      <c r="R666" s="72"/>
      <c r="S666" s="178"/>
      <c r="T666" s="88"/>
      <c r="U666" s="191"/>
      <c r="V666" s="54"/>
      <c r="W666" s="179"/>
      <c r="X666" s="54"/>
      <c r="Y666" s="179"/>
      <c r="Z666" s="54"/>
      <c r="AA666" s="179"/>
      <c r="AB666" s="56"/>
      <c r="AC666" s="176"/>
      <c r="AD666" s="54"/>
      <c r="AE666" s="179"/>
      <c r="AF666" s="54"/>
      <c r="AG666" s="179"/>
      <c r="AH666" s="54"/>
      <c r="AI666" s="179"/>
      <c r="AJ666" s="67"/>
      <c r="AK666" s="266"/>
      <c r="AL666" s="267"/>
      <c r="AM666" s="268"/>
      <c r="AN666" s="267"/>
      <c r="AO666" s="268"/>
      <c r="AP666" s="267"/>
      <c r="AQ666" s="268"/>
      <c r="AR666" s="270"/>
      <c r="AS666" s="380"/>
      <c r="AT666" s="61"/>
      <c r="AU666" s="45"/>
      <c r="AV666" s="61"/>
      <c r="AW666" s="46"/>
      <c r="AX666" s="59"/>
      <c r="AY666" s="166"/>
      <c r="AZ666" s="61"/>
      <c r="BA666" s="16"/>
      <c r="BB666" s="61"/>
      <c r="BC666" s="16"/>
      <c r="BD666" s="69"/>
      <c r="BE666" s="165"/>
      <c r="BF666" s="61"/>
      <c r="BG666" s="16"/>
      <c r="BH666" s="61"/>
      <c r="BI666" s="16"/>
      <c r="BJ666" s="59"/>
      <c r="BK666" s="47"/>
    </row>
    <row r="667" spans="2:63" x14ac:dyDescent="0.3">
      <c r="B667" s="32" t="s">
        <v>311</v>
      </c>
      <c r="C667" s="9" t="s">
        <v>310</v>
      </c>
      <c r="D667" s="21">
        <v>1962</v>
      </c>
      <c r="E667" s="24" t="s">
        <v>722</v>
      </c>
      <c r="F667" s="106"/>
      <c r="G667" s="298"/>
      <c r="H667" s="72"/>
      <c r="I667" s="72"/>
      <c r="J667" s="291">
        <f t="shared" si="49"/>
        <v>0</v>
      </c>
      <c r="K667" s="292">
        <f t="shared" si="50"/>
        <v>0.6777777777777777</v>
      </c>
      <c r="L667" s="144"/>
      <c r="M667" s="390"/>
      <c r="N667" s="72"/>
      <c r="O667" s="178"/>
      <c r="P667" s="72"/>
      <c r="Q667" s="178"/>
      <c r="R667" s="72"/>
      <c r="S667" s="178"/>
      <c r="T667" s="88"/>
      <c r="U667" s="192"/>
      <c r="V667" s="72"/>
      <c r="W667" s="178"/>
      <c r="X667" s="72"/>
      <c r="Y667" s="178"/>
      <c r="Z667" s="72"/>
      <c r="AA667" s="178"/>
      <c r="AB667" s="84"/>
      <c r="AC667" s="176"/>
      <c r="AD667" s="71"/>
      <c r="AE667" s="179"/>
      <c r="AF667" s="71"/>
      <c r="AG667" s="179"/>
      <c r="AH667" s="71"/>
      <c r="AI667" s="179"/>
      <c r="AJ667" s="82"/>
      <c r="AK667" s="266"/>
      <c r="AL667" s="267"/>
      <c r="AM667" s="268"/>
      <c r="AN667" s="267"/>
      <c r="AO667" s="268"/>
      <c r="AP667" s="267"/>
      <c r="AQ667" s="268"/>
      <c r="AR667" s="270"/>
      <c r="AS667" s="379">
        <v>6.519675925925926E-2</v>
      </c>
      <c r="AT667" s="118">
        <v>1.5660272449263273</v>
      </c>
      <c r="AU667" s="154"/>
      <c r="AV667" s="118"/>
      <c r="AW667" s="155"/>
      <c r="AX667" s="120"/>
      <c r="AY667" s="124"/>
      <c r="AZ667" s="118"/>
      <c r="BA667" s="119"/>
      <c r="BB667" s="118"/>
      <c r="BC667" s="119">
        <v>1.6537037037037038E-2</v>
      </c>
      <c r="BD667" s="121">
        <v>1.4936232490068995</v>
      </c>
      <c r="BE667" s="117"/>
      <c r="BF667" s="118"/>
      <c r="BG667" s="119"/>
      <c r="BH667" s="118"/>
      <c r="BI667" s="119"/>
      <c r="BJ667" s="120"/>
      <c r="BK667" s="83"/>
    </row>
    <row r="668" spans="2:63" x14ac:dyDescent="0.3">
      <c r="B668" s="40" t="s">
        <v>850</v>
      </c>
      <c r="C668" s="9" t="s">
        <v>831</v>
      </c>
      <c r="D668" s="21"/>
      <c r="E668" s="24"/>
      <c r="F668" s="106"/>
      <c r="G668" s="298"/>
      <c r="H668" s="72"/>
      <c r="I668" s="72"/>
      <c r="J668" s="291">
        <f t="shared" si="49"/>
        <v>0</v>
      </c>
      <c r="K668" s="292">
        <f t="shared" si="50"/>
        <v>0.6777777777777777</v>
      </c>
      <c r="L668" s="144"/>
      <c r="M668" s="390"/>
      <c r="N668" s="72"/>
      <c r="O668" s="178"/>
      <c r="P668" s="72"/>
      <c r="Q668" s="178"/>
      <c r="R668" s="72"/>
      <c r="S668" s="178"/>
      <c r="T668" s="88"/>
      <c r="U668" s="192"/>
      <c r="V668" s="72"/>
      <c r="W668" s="178"/>
      <c r="X668" s="72"/>
      <c r="Y668" s="178"/>
      <c r="Z668" s="72"/>
      <c r="AA668" s="178"/>
      <c r="AB668" s="84"/>
      <c r="AC668" s="176"/>
      <c r="AD668" s="71"/>
      <c r="AE668" s="179"/>
      <c r="AF668" s="71"/>
      <c r="AG668" s="179"/>
      <c r="AH668" s="71"/>
      <c r="AI668" s="179"/>
      <c r="AJ668" s="82"/>
      <c r="AK668" s="266"/>
      <c r="AL668" s="267"/>
      <c r="AM668" s="268"/>
      <c r="AN668" s="267"/>
      <c r="AO668" s="268"/>
      <c r="AP668" s="267"/>
      <c r="AQ668" s="268"/>
      <c r="AR668" s="270"/>
      <c r="AS668" s="379"/>
      <c r="AT668" s="118"/>
      <c r="AU668" s="154"/>
      <c r="AV668" s="118"/>
      <c r="AW668" s="155"/>
      <c r="AX668" s="120"/>
      <c r="AY668" s="124"/>
      <c r="AZ668" s="118"/>
      <c r="BA668" s="119"/>
      <c r="BB668" s="118"/>
      <c r="BC668" s="119">
        <v>1.9221643518518516E-2</v>
      </c>
      <c r="BD668" s="121">
        <v>1.7360965920970102</v>
      </c>
      <c r="BE668" s="117"/>
      <c r="BF668" s="118"/>
      <c r="BG668" s="119"/>
      <c r="BH668" s="118"/>
      <c r="BI668" s="119"/>
      <c r="BJ668" s="120"/>
      <c r="BK668" s="83"/>
    </row>
    <row r="669" spans="2:63" x14ac:dyDescent="0.3">
      <c r="B669" s="139" t="s">
        <v>965</v>
      </c>
      <c r="C669" s="12" t="s">
        <v>1075</v>
      </c>
      <c r="D669" s="21"/>
      <c r="E669" s="12" t="s">
        <v>715</v>
      </c>
      <c r="F669" s="106"/>
      <c r="G669" s="298"/>
      <c r="H669" s="54"/>
      <c r="I669" s="54"/>
      <c r="J669" s="291">
        <f t="shared" si="49"/>
        <v>0</v>
      </c>
      <c r="K669" s="292">
        <f t="shared" si="50"/>
        <v>0.6777777777777777</v>
      </c>
      <c r="L669" s="50"/>
      <c r="M669" s="390"/>
      <c r="N669" s="72"/>
      <c r="O669" s="178"/>
      <c r="P669" s="72"/>
      <c r="Q669" s="178"/>
      <c r="R669" s="72"/>
      <c r="S669" s="178"/>
      <c r="T669" s="88"/>
      <c r="U669" s="191"/>
      <c r="V669" s="54"/>
      <c r="W669" s="179"/>
      <c r="X669" s="54"/>
      <c r="Y669" s="179"/>
      <c r="Z669" s="54"/>
      <c r="AA669" s="179"/>
      <c r="AB669" s="56"/>
      <c r="AC669" s="176"/>
      <c r="AD669" s="54"/>
      <c r="AE669" s="179"/>
      <c r="AF669" s="54"/>
      <c r="AG669" s="179"/>
      <c r="AH669" s="54"/>
      <c r="AI669" s="179"/>
      <c r="AJ669" s="67"/>
      <c r="AK669" s="266"/>
      <c r="AL669" s="267"/>
      <c r="AM669" s="268"/>
      <c r="AN669" s="267"/>
      <c r="AO669" s="268"/>
      <c r="AP669" s="267"/>
      <c r="AQ669" s="268"/>
      <c r="AR669" s="270"/>
      <c r="AS669" s="380"/>
      <c r="AT669" s="61"/>
      <c r="AU669" s="45"/>
      <c r="AV669" s="61"/>
      <c r="AW669" s="46"/>
      <c r="AX669" s="59"/>
      <c r="AY669" s="166"/>
      <c r="AZ669" s="61"/>
      <c r="BA669" s="16"/>
      <c r="BB669" s="61"/>
      <c r="BC669" s="16"/>
      <c r="BD669" s="69"/>
      <c r="BE669" s="165"/>
      <c r="BF669" s="61"/>
      <c r="BG669" s="16"/>
      <c r="BH669" s="61"/>
      <c r="BI669" s="16"/>
      <c r="BJ669" s="59"/>
      <c r="BK669" s="47"/>
    </row>
    <row r="670" spans="2:63" x14ac:dyDescent="0.3">
      <c r="B670" s="41" t="s">
        <v>863</v>
      </c>
      <c r="C670" s="9" t="s">
        <v>864</v>
      </c>
      <c r="D670" s="25">
        <v>1974</v>
      </c>
      <c r="E670" s="24" t="s">
        <v>865</v>
      </c>
      <c r="F670" s="106"/>
      <c r="G670" s="298"/>
      <c r="H670" s="72"/>
      <c r="I670" s="72"/>
      <c r="J670" s="291">
        <f t="shared" si="49"/>
        <v>0</v>
      </c>
      <c r="K670" s="292">
        <f t="shared" si="50"/>
        <v>0.6777777777777777</v>
      </c>
      <c r="L670" s="144"/>
      <c r="M670" s="390"/>
      <c r="N670" s="72"/>
      <c r="O670" s="178"/>
      <c r="P670" s="72"/>
      <c r="Q670" s="178"/>
      <c r="R670" s="72"/>
      <c r="S670" s="178"/>
      <c r="T670" s="88"/>
      <c r="U670" s="192"/>
      <c r="V670" s="72"/>
      <c r="W670" s="178"/>
      <c r="X670" s="72"/>
      <c r="Y670" s="178"/>
      <c r="Z670" s="72"/>
      <c r="AA670" s="178"/>
      <c r="AB670" s="84"/>
      <c r="AC670" s="176"/>
      <c r="AD670" s="71"/>
      <c r="AE670" s="179"/>
      <c r="AF670" s="71"/>
      <c r="AG670" s="179"/>
      <c r="AH670" s="71"/>
      <c r="AI670" s="179"/>
      <c r="AJ670" s="82"/>
      <c r="AK670" s="266"/>
      <c r="AL670" s="267"/>
      <c r="AM670" s="268"/>
      <c r="AN670" s="267"/>
      <c r="AO670" s="268"/>
      <c r="AP670" s="267"/>
      <c r="AQ670" s="268">
        <v>8.362268518518523E-2</v>
      </c>
      <c r="AR670" s="270">
        <v>1.4828623358589854</v>
      </c>
      <c r="AS670" s="379"/>
      <c r="AT670" s="118"/>
      <c r="AU670" s="154"/>
      <c r="AV670" s="118"/>
      <c r="AW670" s="155"/>
      <c r="AX670" s="120"/>
      <c r="AY670" s="124"/>
      <c r="AZ670" s="118"/>
      <c r="BA670" s="119"/>
      <c r="BB670" s="118"/>
      <c r="BC670" s="119"/>
      <c r="BD670" s="121"/>
      <c r="BE670" s="117"/>
      <c r="BF670" s="118"/>
      <c r="BG670" s="119"/>
      <c r="BH670" s="118"/>
      <c r="BI670" s="119"/>
      <c r="BJ670" s="120"/>
      <c r="BK670" s="83"/>
    </row>
    <row r="671" spans="2:63" x14ac:dyDescent="0.3">
      <c r="B671" s="32" t="s">
        <v>316</v>
      </c>
      <c r="C671" s="9" t="s">
        <v>315</v>
      </c>
      <c r="D671" s="21"/>
      <c r="E671" s="24"/>
      <c r="F671" s="106"/>
      <c r="G671" s="298"/>
      <c r="H671" s="72"/>
      <c r="I671" s="72"/>
      <c r="J671" s="291">
        <f t="shared" si="49"/>
        <v>0</v>
      </c>
      <c r="K671" s="292">
        <f t="shared" si="50"/>
        <v>0.6777777777777777</v>
      </c>
      <c r="L671" s="144"/>
      <c r="M671" s="390"/>
      <c r="N671" s="72"/>
      <c r="O671" s="178"/>
      <c r="P671" s="72"/>
      <c r="Q671" s="178"/>
      <c r="R671" s="72"/>
      <c r="S671" s="178"/>
      <c r="T671" s="88"/>
      <c r="U671" s="192"/>
      <c r="V671" s="72"/>
      <c r="W671" s="178"/>
      <c r="X671" s="72"/>
      <c r="Y671" s="178"/>
      <c r="Z671" s="72"/>
      <c r="AA671" s="178"/>
      <c r="AB671" s="84"/>
      <c r="AC671" s="176"/>
      <c r="AD671" s="71"/>
      <c r="AE671" s="179"/>
      <c r="AF671" s="71"/>
      <c r="AG671" s="179"/>
      <c r="AH671" s="71"/>
      <c r="AI671" s="179"/>
      <c r="AJ671" s="82"/>
      <c r="AK671" s="266"/>
      <c r="AL671" s="267"/>
      <c r="AM671" s="268"/>
      <c r="AN671" s="267"/>
      <c r="AO671" s="268"/>
      <c r="AP671" s="267"/>
      <c r="AQ671" s="268"/>
      <c r="AR671" s="270"/>
      <c r="AS671" s="379"/>
      <c r="AT671" s="118"/>
      <c r="AU671" s="154"/>
      <c r="AV671" s="118"/>
      <c r="AW671" s="155"/>
      <c r="AX671" s="120"/>
      <c r="AY671" s="124"/>
      <c r="AZ671" s="118"/>
      <c r="BA671" s="119"/>
      <c r="BB671" s="118"/>
      <c r="BC671" s="119"/>
      <c r="BD671" s="121"/>
      <c r="BE671" s="117"/>
      <c r="BF671" s="118"/>
      <c r="BG671" s="119">
        <v>9.7488425925925923E-2</v>
      </c>
      <c r="BH671" s="118">
        <v>1.490532649088657</v>
      </c>
      <c r="BI671" s="119"/>
      <c r="BJ671" s="120"/>
      <c r="BK671" s="83"/>
    </row>
    <row r="672" spans="2:63" x14ac:dyDescent="0.3">
      <c r="B672" s="32" t="s">
        <v>318</v>
      </c>
      <c r="C672" s="9" t="s">
        <v>317</v>
      </c>
      <c r="D672" s="21">
        <v>1992</v>
      </c>
      <c r="E672" s="24" t="s">
        <v>771</v>
      </c>
      <c r="F672" s="106"/>
      <c r="G672" s="298"/>
      <c r="H672" s="72"/>
      <c r="I672" s="72"/>
      <c r="J672" s="291">
        <f t="shared" si="49"/>
        <v>0</v>
      </c>
      <c r="K672" s="292">
        <f t="shared" si="50"/>
        <v>0.6777777777777777</v>
      </c>
      <c r="L672" s="144"/>
      <c r="M672" s="390"/>
      <c r="N672" s="72"/>
      <c r="O672" s="178"/>
      <c r="P672" s="72"/>
      <c r="Q672" s="178"/>
      <c r="R672" s="72"/>
      <c r="S672" s="178"/>
      <c r="T672" s="88"/>
      <c r="U672" s="192"/>
      <c r="V672" s="72"/>
      <c r="W672" s="178"/>
      <c r="X672" s="72"/>
      <c r="Y672" s="178"/>
      <c r="Z672" s="72"/>
      <c r="AA672" s="178"/>
      <c r="AB672" s="84"/>
      <c r="AC672" s="176"/>
      <c r="AD672" s="71"/>
      <c r="AE672" s="179"/>
      <c r="AF672" s="71"/>
      <c r="AG672" s="179"/>
      <c r="AH672" s="71"/>
      <c r="AI672" s="179"/>
      <c r="AJ672" s="82"/>
      <c r="AK672" s="266"/>
      <c r="AL672" s="267"/>
      <c r="AM672" s="268"/>
      <c r="AN672" s="267"/>
      <c r="AO672" s="268"/>
      <c r="AP672" s="267"/>
      <c r="AQ672" s="268"/>
      <c r="AR672" s="270"/>
      <c r="AS672" s="379"/>
      <c r="AT672" s="118"/>
      <c r="AU672" s="154">
        <v>5.4814814814814816E-2</v>
      </c>
      <c r="AV672" s="118">
        <v>1.2512549537648612</v>
      </c>
      <c r="AW672" s="155"/>
      <c r="AX672" s="120"/>
      <c r="AY672" s="124"/>
      <c r="AZ672" s="118"/>
      <c r="BA672" s="119"/>
      <c r="BB672" s="118"/>
      <c r="BC672" s="119"/>
      <c r="BD672" s="121"/>
      <c r="BE672" s="117"/>
      <c r="BF672" s="118"/>
      <c r="BG672" s="119"/>
      <c r="BH672" s="118"/>
      <c r="BI672" s="119"/>
      <c r="BJ672" s="120"/>
      <c r="BK672" s="83"/>
    </row>
    <row r="673" spans="2:63" x14ac:dyDescent="0.3">
      <c r="B673" s="32" t="s">
        <v>320</v>
      </c>
      <c r="C673" s="9" t="s">
        <v>319</v>
      </c>
      <c r="D673" s="21"/>
      <c r="E673" s="24"/>
      <c r="F673" s="106"/>
      <c r="G673" s="298"/>
      <c r="H673" s="72"/>
      <c r="I673" s="72"/>
      <c r="J673" s="291">
        <f t="shared" si="49"/>
        <v>0</v>
      </c>
      <c r="K673" s="292">
        <f t="shared" si="50"/>
        <v>0.6777777777777777</v>
      </c>
      <c r="L673" s="144"/>
      <c r="M673" s="390"/>
      <c r="N673" s="72"/>
      <c r="O673" s="178"/>
      <c r="P673" s="72"/>
      <c r="Q673" s="178"/>
      <c r="R673" s="72"/>
      <c r="S673" s="178"/>
      <c r="T673" s="88"/>
      <c r="U673" s="192"/>
      <c r="V673" s="72"/>
      <c r="W673" s="178"/>
      <c r="X673" s="72"/>
      <c r="Y673" s="178"/>
      <c r="Z673" s="72"/>
      <c r="AA673" s="178"/>
      <c r="AB673" s="84"/>
      <c r="AC673" s="176"/>
      <c r="AD673" s="71"/>
      <c r="AE673" s="179"/>
      <c r="AF673" s="71"/>
      <c r="AG673" s="179"/>
      <c r="AH673" s="71"/>
      <c r="AI673" s="179"/>
      <c r="AJ673" s="82"/>
      <c r="AK673" s="266"/>
      <c r="AL673" s="267"/>
      <c r="AM673" s="268"/>
      <c r="AN673" s="267"/>
      <c r="AO673" s="268"/>
      <c r="AP673" s="267"/>
      <c r="AQ673" s="268"/>
      <c r="AR673" s="270"/>
      <c r="AS673" s="379"/>
      <c r="AT673" s="118"/>
      <c r="AU673" s="154"/>
      <c r="AV673" s="118"/>
      <c r="AW673" s="155"/>
      <c r="AX673" s="120"/>
      <c r="AY673" s="124"/>
      <c r="AZ673" s="118"/>
      <c r="BA673" s="119"/>
      <c r="BB673" s="118"/>
      <c r="BC673" s="119"/>
      <c r="BD673" s="121"/>
      <c r="BE673" s="117">
        <v>5.5023148148148147E-2</v>
      </c>
      <c r="BF673" s="118">
        <v>1.2897449810092243</v>
      </c>
      <c r="BG673" s="119"/>
      <c r="BH673" s="118"/>
      <c r="BI673" s="119"/>
      <c r="BJ673" s="120"/>
      <c r="BK673" s="83"/>
    </row>
    <row r="674" spans="2:63" x14ac:dyDescent="0.3">
      <c r="B674" s="32" t="s">
        <v>322</v>
      </c>
      <c r="C674" s="9" t="s">
        <v>321</v>
      </c>
      <c r="D674" s="21">
        <v>1970</v>
      </c>
      <c r="E674" s="12" t="s">
        <v>871</v>
      </c>
      <c r="F674" s="106"/>
      <c r="G674" s="298"/>
      <c r="H674" s="72"/>
      <c r="I674" s="72"/>
      <c r="J674" s="291">
        <f t="shared" si="49"/>
        <v>0</v>
      </c>
      <c r="K674" s="292">
        <f t="shared" si="50"/>
        <v>0.6777777777777777</v>
      </c>
      <c r="L674" s="144"/>
      <c r="M674" s="390"/>
      <c r="N674" s="72"/>
      <c r="O674" s="178"/>
      <c r="P674" s="72"/>
      <c r="Q674" s="178"/>
      <c r="R674" s="72"/>
      <c r="S674" s="178"/>
      <c r="T674" s="88"/>
      <c r="U674" s="192"/>
      <c r="V674" s="72"/>
      <c r="W674" s="178"/>
      <c r="X674" s="72"/>
      <c r="Y674" s="178"/>
      <c r="Z674" s="72"/>
      <c r="AA674" s="178"/>
      <c r="AB674" s="84"/>
      <c r="AC674" s="176"/>
      <c r="AD674" s="71"/>
      <c r="AE674" s="179"/>
      <c r="AF674" s="71"/>
      <c r="AG674" s="179"/>
      <c r="AH674" s="71"/>
      <c r="AI674" s="179"/>
      <c r="AJ674" s="82"/>
      <c r="AK674" s="266" t="s">
        <v>1178</v>
      </c>
      <c r="AL674" s="267">
        <v>1.3426212590299276</v>
      </c>
      <c r="AM674" s="268">
        <v>5.6458333333333388E-2</v>
      </c>
      <c r="AN674" s="267">
        <v>1.3198051948051988</v>
      </c>
      <c r="AO674" s="268"/>
      <c r="AP674" s="267"/>
      <c r="AQ674" s="268">
        <v>8.1099537037036984E-2</v>
      </c>
      <c r="AR674" s="270">
        <v>1.438119915206076</v>
      </c>
      <c r="AS674" s="379"/>
      <c r="AT674" s="118"/>
      <c r="AU674" s="154"/>
      <c r="AV674" s="118"/>
      <c r="AW674" s="155"/>
      <c r="AX674" s="120"/>
      <c r="AY674" s="124">
        <v>5.8217592592592592E-2</v>
      </c>
      <c r="AZ674" s="118">
        <v>1.343124165554072</v>
      </c>
      <c r="BA674" s="119">
        <v>5.3460648148148153E-2</v>
      </c>
      <c r="BB674" s="118">
        <v>1.2066353187042844</v>
      </c>
      <c r="BC674" s="119"/>
      <c r="BD674" s="121"/>
      <c r="BE674" s="117"/>
      <c r="BF674" s="118"/>
      <c r="BG674" s="119">
        <v>8.8611111111111099E-2</v>
      </c>
      <c r="BH674" s="118">
        <v>1.3548044593877189</v>
      </c>
      <c r="BI674" s="119"/>
      <c r="BJ674" s="120"/>
      <c r="BK674" s="83"/>
    </row>
    <row r="675" spans="2:63" x14ac:dyDescent="0.3">
      <c r="B675" s="42" t="s">
        <v>942</v>
      </c>
      <c r="C675" s="38" t="s">
        <v>1053</v>
      </c>
      <c r="D675" s="21"/>
      <c r="E675" s="12" t="s">
        <v>735</v>
      </c>
      <c r="F675" s="106"/>
      <c r="G675" s="298"/>
      <c r="H675" s="72"/>
      <c r="I675" s="72"/>
      <c r="J675" s="291">
        <f t="shared" si="49"/>
        <v>0</v>
      </c>
      <c r="K675" s="292">
        <f t="shared" si="50"/>
        <v>0.6777777777777777</v>
      </c>
      <c r="L675" s="144"/>
      <c r="M675" s="390"/>
      <c r="N675" s="72"/>
      <c r="O675" s="178"/>
      <c r="P675" s="72"/>
      <c r="Q675" s="178"/>
      <c r="R675" s="72"/>
      <c r="S675" s="178"/>
      <c r="T675" s="88"/>
      <c r="U675" s="192"/>
      <c r="V675" s="72"/>
      <c r="W675" s="178"/>
      <c r="X675" s="72"/>
      <c r="Y675" s="178"/>
      <c r="Z675" s="72"/>
      <c r="AA675" s="178"/>
      <c r="AB675" s="84"/>
      <c r="AC675" s="176"/>
      <c r="AD675" s="71"/>
      <c r="AE675" s="179"/>
      <c r="AF675" s="71"/>
      <c r="AG675" s="179"/>
      <c r="AH675" s="71"/>
      <c r="AI675" s="179"/>
      <c r="AJ675" s="82"/>
      <c r="AK675" s="266"/>
      <c r="AL675" s="267"/>
      <c r="AM675" s="268">
        <v>5.7071759259259225E-2</v>
      </c>
      <c r="AN675" s="267">
        <v>1.3341450216450235</v>
      </c>
      <c r="AO675" s="268"/>
      <c r="AP675" s="267"/>
      <c r="AQ675" s="268"/>
      <c r="AR675" s="270"/>
      <c r="AS675" s="379"/>
      <c r="AT675" s="118"/>
      <c r="AU675" s="154"/>
      <c r="AV675" s="118"/>
      <c r="AW675" s="155"/>
      <c r="AX675" s="120"/>
      <c r="AY675" s="124"/>
      <c r="AZ675" s="118"/>
      <c r="BA675" s="119"/>
      <c r="BB675" s="118"/>
      <c r="BC675" s="119"/>
      <c r="BD675" s="121"/>
      <c r="BE675" s="117"/>
      <c r="BF675" s="118"/>
      <c r="BG675" s="119"/>
      <c r="BH675" s="118"/>
      <c r="BI675" s="119"/>
      <c r="BJ675" s="120"/>
      <c r="BK675" s="83"/>
    </row>
    <row r="676" spans="2:63" x14ac:dyDescent="0.3">
      <c r="B676" s="32" t="s">
        <v>324</v>
      </c>
      <c r="C676" s="9" t="s">
        <v>323</v>
      </c>
      <c r="D676" s="21"/>
      <c r="E676" s="24"/>
      <c r="F676" s="106"/>
      <c r="G676" s="298"/>
      <c r="H676" s="72"/>
      <c r="I676" s="72"/>
      <c r="J676" s="291">
        <f t="shared" si="49"/>
        <v>0</v>
      </c>
      <c r="K676" s="292">
        <f t="shared" si="50"/>
        <v>0.6777777777777777</v>
      </c>
      <c r="L676" s="144"/>
      <c r="M676" s="390"/>
      <c r="N676" s="72"/>
      <c r="O676" s="178"/>
      <c r="P676" s="72"/>
      <c r="Q676" s="178"/>
      <c r="R676" s="72"/>
      <c r="S676" s="178"/>
      <c r="T676" s="88"/>
      <c r="U676" s="192"/>
      <c r="V676" s="72"/>
      <c r="W676" s="178"/>
      <c r="X676" s="72"/>
      <c r="Y676" s="178"/>
      <c r="Z676" s="72"/>
      <c r="AA676" s="178"/>
      <c r="AB676" s="84"/>
      <c r="AC676" s="176"/>
      <c r="AD676" s="71"/>
      <c r="AE676" s="179"/>
      <c r="AF676" s="71"/>
      <c r="AG676" s="179"/>
      <c r="AH676" s="71"/>
      <c r="AI676" s="179"/>
      <c r="AJ676" s="82"/>
      <c r="AK676" s="266"/>
      <c r="AL676" s="267"/>
      <c r="AM676" s="268"/>
      <c r="AN676" s="267"/>
      <c r="AO676" s="268"/>
      <c r="AP676" s="267"/>
      <c r="AQ676" s="268"/>
      <c r="AR676" s="270"/>
      <c r="AS676" s="379"/>
      <c r="AT676" s="118"/>
      <c r="AU676" s="154"/>
      <c r="AV676" s="118"/>
      <c r="AW676" s="155"/>
      <c r="AX676" s="120"/>
      <c r="AY676" s="124"/>
      <c r="AZ676" s="118"/>
      <c r="BA676" s="119"/>
      <c r="BB676" s="118"/>
      <c r="BC676" s="119"/>
      <c r="BD676" s="121"/>
      <c r="BE676" s="117">
        <v>6.069444444444444E-2</v>
      </c>
      <c r="BF676" s="118">
        <v>1.4226804123711341</v>
      </c>
      <c r="BG676" s="119"/>
      <c r="BH676" s="118"/>
      <c r="BI676" s="119"/>
      <c r="BJ676" s="120"/>
      <c r="BK676" s="83"/>
    </row>
    <row r="677" spans="2:63" x14ac:dyDescent="0.3">
      <c r="B677" s="40" t="s">
        <v>687</v>
      </c>
      <c r="C677" s="9" t="s">
        <v>671</v>
      </c>
      <c r="D677" s="21">
        <v>1955</v>
      </c>
      <c r="E677" s="24" t="s">
        <v>738</v>
      </c>
      <c r="F677" s="106"/>
      <c r="G677" s="298"/>
      <c r="H677" s="72"/>
      <c r="I677" s="72"/>
      <c r="J677" s="291">
        <f t="shared" si="49"/>
        <v>0</v>
      </c>
      <c r="K677" s="292">
        <f t="shared" si="50"/>
        <v>0.6777777777777777</v>
      </c>
      <c r="L677" s="144"/>
      <c r="M677" s="390"/>
      <c r="N677" s="72"/>
      <c r="O677" s="178"/>
      <c r="P677" s="72"/>
      <c r="Q677" s="178"/>
      <c r="R677" s="72"/>
      <c r="S677" s="178"/>
      <c r="T677" s="88"/>
      <c r="U677" s="192"/>
      <c r="V677" s="72"/>
      <c r="W677" s="178"/>
      <c r="X677" s="72"/>
      <c r="Y677" s="178"/>
      <c r="Z677" s="72"/>
      <c r="AA677" s="178"/>
      <c r="AB677" s="84"/>
      <c r="AC677" s="176"/>
      <c r="AD677" s="71"/>
      <c r="AE677" s="179"/>
      <c r="AF677" s="71"/>
      <c r="AG677" s="179"/>
      <c r="AH677" s="71"/>
      <c r="AI677" s="179"/>
      <c r="AJ677" s="82"/>
      <c r="AK677" s="266"/>
      <c r="AL677" s="267"/>
      <c r="AM677" s="268"/>
      <c r="AN677" s="267"/>
      <c r="AO677" s="268"/>
      <c r="AP677" s="267"/>
      <c r="AQ677" s="268"/>
      <c r="AR677" s="270"/>
      <c r="AS677" s="379">
        <v>7.363425925925926E-2</v>
      </c>
      <c r="AT677" s="118">
        <v>1.7686961356686124</v>
      </c>
      <c r="AU677" s="154"/>
      <c r="AV677" s="118"/>
      <c r="AW677" s="155"/>
      <c r="AX677" s="120"/>
      <c r="AY677" s="124"/>
      <c r="AZ677" s="118"/>
      <c r="BA677" s="119"/>
      <c r="BB677" s="118"/>
      <c r="BC677" s="119"/>
      <c r="BD677" s="121"/>
      <c r="BE677" s="117"/>
      <c r="BF677" s="118"/>
      <c r="BG677" s="119"/>
      <c r="BH677" s="118"/>
      <c r="BI677" s="119"/>
      <c r="BJ677" s="120"/>
      <c r="BK677" s="83"/>
    </row>
    <row r="678" spans="2:63" x14ac:dyDescent="0.3">
      <c r="B678" s="40" t="s">
        <v>849</v>
      </c>
      <c r="C678" s="9" t="s">
        <v>830</v>
      </c>
      <c r="D678" s="21"/>
      <c r="E678" s="24"/>
      <c r="F678" s="106"/>
      <c r="G678" s="298"/>
      <c r="H678" s="72"/>
      <c r="I678" s="72"/>
      <c r="J678" s="291">
        <f t="shared" si="49"/>
        <v>0</v>
      </c>
      <c r="K678" s="292">
        <f t="shared" si="50"/>
        <v>0.6777777777777777</v>
      </c>
      <c r="L678" s="144"/>
      <c r="M678" s="390"/>
      <c r="N678" s="72"/>
      <c r="O678" s="178"/>
      <c r="P678" s="72"/>
      <c r="Q678" s="178"/>
      <c r="R678" s="72"/>
      <c r="S678" s="178"/>
      <c r="T678" s="88"/>
      <c r="U678" s="192"/>
      <c r="V678" s="72"/>
      <c r="W678" s="178"/>
      <c r="X678" s="72"/>
      <c r="Y678" s="178"/>
      <c r="Z678" s="72"/>
      <c r="AA678" s="178"/>
      <c r="AB678" s="84"/>
      <c r="AC678" s="176"/>
      <c r="AD678" s="71"/>
      <c r="AE678" s="179"/>
      <c r="AF678" s="71"/>
      <c r="AG678" s="179"/>
      <c r="AH678" s="71"/>
      <c r="AI678" s="179"/>
      <c r="AJ678" s="82"/>
      <c r="AK678" s="266"/>
      <c r="AL678" s="267"/>
      <c r="AM678" s="268"/>
      <c r="AN678" s="267"/>
      <c r="AO678" s="268"/>
      <c r="AP678" s="267"/>
      <c r="AQ678" s="268"/>
      <c r="AR678" s="270"/>
      <c r="AS678" s="379"/>
      <c r="AT678" s="118"/>
      <c r="AU678" s="154"/>
      <c r="AV678" s="118"/>
      <c r="AW678" s="155"/>
      <c r="AX678" s="120"/>
      <c r="AY678" s="124"/>
      <c r="AZ678" s="118"/>
      <c r="BA678" s="119"/>
      <c r="BB678" s="118"/>
      <c r="BC678" s="119">
        <v>1.8428626543209873E-2</v>
      </c>
      <c r="BD678" s="121">
        <v>1.6644713917346154</v>
      </c>
      <c r="BE678" s="117"/>
      <c r="BF678" s="118"/>
      <c r="BG678" s="119"/>
      <c r="BH678" s="118"/>
      <c r="BI678" s="119"/>
      <c r="BJ678" s="120"/>
      <c r="BK678" s="83"/>
    </row>
    <row r="679" spans="2:63" x14ac:dyDescent="0.3">
      <c r="B679" s="139" t="s">
        <v>888</v>
      </c>
      <c r="C679" s="12" t="s">
        <v>1001</v>
      </c>
      <c r="D679" s="21"/>
      <c r="E679" s="12" t="s">
        <v>1123</v>
      </c>
      <c r="F679" s="106"/>
      <c r="G679" s="298"/>
      <c r="H679" s="54"/>
      <c r="I679" s="54"/>
      <c r="J679" s="291">
        <f t="shared" si="49"/>
        <v>0</v>
      </c>
      <c r="K679" s="292">
        <f t="shared" si="50"/>
        <v>0.6777777777777777</v>
      </c>
      <c r="L679" s="50"/>
      <c r="M679" s="390"/>
      <c r="N679" s="72"/>
      <c r="O679" s="178"/>
      <c r="P679" s="72"/>
      <c r="Q679" s="178"/>
      <c r="R679" s="72"/>
      <c r="S679" s="178"/>
      <c r="T679" s="88"/>
      <c r="U679" s="191"/>
      <c r="V679" s="54"/>
      <c r="W679" s="179"/>
      <c r="X679" s="54"/>
      <c r="Y679" s="179"/>
      <c r="Z679" s="54"/>
      <c r="AA679" s="179"/>
      <c r="AB679" s="56"/>
      <c r="AC679" s="176"/>
      <c r="AD679" s="54"/>
      <c r="AE679" s="179"/>
      <c r="AF679" s="54"/>
      <c r="AG679" s="179"/>
      <c r="AH679" s="54"/>
      <c r="AI679" s="179"/>
      <c r="AJ679" s="67"/>
      <c r="AK679" s="266"/>
      <c r="AL679" s="267"/>
      <c r="AM679" s="268"/>
      <c r="AN679" s="267"/>
      <c r="AO679" s="268"/>
      <c r="AP679" s="267"/>
      <c r="AQ679" s="268"/>
      <c r="AR679" s="270"/>
      <c r="AS679" s="380"/>
      <c r="AT679" s="61"/>
      <c r="AU679" s="45"/>
      <c r="AV679" s="61"/>
      <c r="AW679" s="46"/>
      <c r="AX679" s="59"/>
      <c r="AY679" s="166"/>
      <c r="AZ679" s="61"/>
      <c r="BA679" s="16"/>
      <c r="BB679" s="61"/>
      <c r="BC679" s="16"/>
      <c r="BD679" s="69"/>
      <c r="BE679" s="165"/>
      <c r="BF679" s="61"/>
      <c r="BG679" s="16"/>
      <c r="BH679" s="61"/>
      <c r="BI679" s="16"/>
      <c r="BJ679" s="59"/>
      <c r="BK679" s="47"/>
    </row>
    <row r="680" spans="2:63" x14ac:dyDescent="0.3">
      <c r="B680" s="258" t="s">
        <v>635</v>
      </c>
      <c r="C680" s="17" t="s">
        <v>634</v>
      </c>
      <c r="D680" s="21"/>
      <c r="E680" s="12" t="s">
        <v>1114</v>
      </c>
      <c r="F680" s="106"/>
      <c r="G680" s="298"/>
      <c r="H680" s="54"/>
      <c r="I680" s="54"/>
      <c r="J680" s="291">
        <f t="shared" si="49"/>
        <v>0</v>
      </c>
      <c r="K680" s="292">
        <f t="shared" si="50"/>
        <v>0.6777777777777777</v>
      </c>
      <c r="L680" s="50"/>
      <c r="M680" s="390"/>
      <c r="N680" s="72"/>
      <c r="O680" s="178"/>
      <c r="P680" s="72"/>
      <c r="Q680" s="178"/>
      <c r="R680" s="72"/>
      <c r="S680" s="178"/>
      <c r="T680" s="88"/>
      <c r="U680" s="191"/>
      <c r="V680" s="54"/>
      <c r="W680" s="179"/>
      <c r="X680" s="54"/>
      <c r="Y680" s="179"/>
      <c r="Z680" s="54"/>
      <c r="AA680" s="179"/>
      <c r="AB680" s="56"/>
      <c r="AC680" s="176"/>
      <c r="AD680" s="54"/>
      <c r="AE680" s="179"/>
      <c r="AF680" s="54"/>
      <c r="AG680" s="179"/>
      <c r="AH680" s="54"/>
      <c r="AI680" s="179"/>
      <c r="AJ680" s="67"/>
      <c r="AK680" s="266"/>
      <c r="AL680" s="267"/>
      <c r="AM680" s="268"/>
      <c r="AN680" s="267"/>
      <c r="AO680" s="268"/>
      <c r="AP680" s="267"/>
      <c r="AQ680" s="268"/>
      <c r="AR680" s="270"/>
      <c r="AS680" s="380"/>
      <c r="AT680" s="61"/>
      <c r="AU680" s="45"/>
      <c r="AV680" s="61"/>
      <c r="AW680" s="46"/>
      <c r="AX680" s="59"/>
      <c r="AY680" s="166"/>
      <c r="AZ680" s="61"/>
      <c r="BA680" s="16"/>
      <c r="BB680" s="61"/>
      <c r="BC680" s="16"/>
      <c r="BD680" s="69"/>
      <c r="BE680" s="165"/>
      <c r="BF680" s="61"/>
      <c r="BG680" s="16"/>
      <c r="BH680" s="61"/>
      <c r="BI680" s="16"/>
      <c r="BJ680" s="59"/>
      <c r="BK680" s="47"/>
    </row>
    <row r="681" spans="2:63" x14ac:dyDescent="0.3">
      <c r="B681" s="32" t="s">
        <v>326</v>
      </c>
      <c r="C681" s="9" t="s">
        <v>325</v>
      </c>
      <c r="D681" s="21"/>
      <c r="E681" s="24"/>
      <c r="F681" s="106"/>
      <c r="G681" s="298"/>
      <c r="H681" s="72"/>
      <c r="I681" s="72"/>
      <c r="J681" s="291">
        <f t="shared" si="49"/>
        <v>0</v>
      </c>
      <c r="K681" s="292">
        <f t="shared" si="50"/>
        <v>0.6777777777777777</v>
      </c>
      <c r="L681" s="144"/>
      <c r="M681" s="390"/>
      <c r="N681" s="72"/>
      <c r="O681" s="178"/>
      <c r="P681" s="72"/>
      <c r="Q681" s="178"/>
      <c r="R681" s="72"/>
      <c r="S681" s="178"/>
      <c r="T681" s="88"/>
      <c r="U681" s="192"/>
      <c r="V681" s="72"/>
      <c r="W681" s="178"/>
      <c r="X681" s="72"/>
      <c r="Y681" s="178"/>
      <c r="Z681" s="72"/>
      <c r="AA681" s="178"/>
      <c r="AB681" s="84"/>
      <c r="AC681" s="176"/>
      <c r="AD681" s="71"/>
      <c r="AE681" s="179"/>
      <c r="AF681" s="71"/>
      <c r="AG681" s="179"/>
      <c r="AH681" s="71"/>
      <c r="AI681" s="179"/>
      <c r="AJ681" s="82"/>
      <c r="AK681" s="266"/>
      <c r="AL681" s="267"/>
      <c r="AM681" s="268"/>
      <c r="AN681" s="267"/>
      <c r="AO681" s="268"/>
      <c r="AP681" s="267"/>
      <c r="AQ681" s="268"/>
      <c r="AR681" s="270"/>
      <c r="AS681" s="379"/>
      <c r="AT681" s="118"/>
      <c r="AU681" s="154"/>
      <c r="AV681" s="118"/>
      <c r="AW681" s="155"/>
      <c r="AX681" s="120"/>
      <c r="AY681" s="124"/>
      <c r="AZ681" s="118"/>
      <c r="BA681" s="119"/>
      <c r="BB681" s="118"/>
      <c r="BC681" s="119"/>
      <c r="BD681" s="121"/>
      <c r="BE681" s="117">
        <v>5.8611111111111114E-2</v>
      </c>
      <c r="BF681" s="118">
        <v>1.3738469886055347</v>
      </c>
      <c r="BG681" s="119"/>
      <c r="BH681" s="118"/>
      <c r="BI681" s="119"/>
      <c r="BJ681" s="120"/>
      <c r="BK681" s="83"/>
    </row>
    <row r="682" spans="2:63" x14ac:dyDescent="0.3">
      <c r="B682" s="32" t="s">
        <v>332</v>
      </c>
      <c r="C682" s="9" t="s">
        <v>331</v>
      </c>
      <c r="D682" s="21"/>
      <c r="E682" s="24"/>
      <c r="F682" s="106"/>
      <c r="G682" s="298"/>
      <c r="H682" s="72"/>
      <c r="I682" s="72"/>
      <c r="J682" s="291">
        <f t="shared" si="49"/>
        <v>0</v>
      </c>
      <c r="K682" s="292">
        <f t="shared" si="50"/>
        <v>0.6777777777777777</v>
      </c>
      <c r="L682" s="144"/>
      <c r="M682" s="390"/>
      <c r="N682" s="72"/>
      <c r="O682" s="178"/>
      <c r="P682" s="72"/>
      <c r="Q682" s="178"/>
      <c r="R682" s="72"/>
      <c r="S682" s="178"/>
      <c r="T682" s="88"/>
      <c r="U682" s="192"/>
      <c r="V682" s="72"/>
      <c r="W682" s="178"/>
      <c r="X682" s="72"/>
      <c r="Y682" s="178"/>
      <c r="Z682" s="72"/>
      <c r="AA682" s="178"/>
      <c r="AB682" s="84"/>
      <c r="AC682" s="176"/>
      <c r="AD682" s="71"/>
      <c r="AE682" s="179"/>
      <c r="AF682" s="71"/>
      <c r="AG682" s="179"/>
      <c r="AH682" s="71"/>
      <c r="AI682" s="179"/>
      <c r="AJ682" s="82"/>
      <c r="AK682" s="266"/>
      <c r="AL682" s="267"/>
      <c r="AM682" s="268"/>
      <c r="AN682" s="267"/>
      <c r="AO682" s="268"/>
      <c r="AP682" s="267"/>
      <c r="AQ682" s="268"/>
      <c r="AR682" s="270"/>
      <c r="AS682" s="379"/>
      <c r="AT682" s="118"/>
      <c r="AU682" s="154"/>
      <c r="AV682" s="118"/>
      <c r="AW682" s="155"/>
      <c r="AX682" s="120"/>
      <c r="AY682" s="124">
        <v>6.5405092592592584E-2</v>
      </c>
      <c r="AZ682" s="118">
        <v>1.5089452603471292</v>
      </c>
      <c r="BA682" s="119"/>
      <c r="BB682" s="118"/>
      <c r="BC682" s="119"/>
      <c r="BD682" s="121"/>
      <c r="BE682" s="117"/>
      <c r="BF682" s="118"/>
      <c r="BG682" s="119"/>
      <c r="BH682" s="118"/>
      <c r="BI682" s="119"/>
      <c r="BJ682" s="120"/>
      <c r="BK682" s="83"/>
    </row>
    <row r="683" spans="2:63" x14ac:dyDescent="0.3">
      <c r="B683" s="258" t="s">
        <v>637</v>
      </c>
      <c r="C683" s="17" t="s">
        <v>636</v>
      </c>
      <c r="D683" s="21"/>
      <c r="E683" s="12" t="s">
        <v>1115</v>
      </c>
      <c r="F683" s="106"/>
      <c r="G683" s="298"/>
      <c r="H683" s="54"/>
      <c r="I683" s="54"/>
      <c r="J683" s="291">
        <f t="shared" si="49"/>
        <v>0</v>
      </c>
      <c r="K683" s="292">
        <f t="shared" si="50"/>
        <v>0.6777777777777777</v>
      </c>
      <c r="L683" s="50"/>
      <c r="M683" s="390"/>
      <c r="N683" s="72"/>
      <c r="O683" s="178"/>
      <c r="P683" s="72"/>
      <c r="Q683" s="178"/>
      <c r="R683" s="72"/>
      <c r="S683" s="178"/>
      <c r="T683" s="88"/>
      <c r="U683" s="191"/>
      <c r="V683" s="54"/>
      <c r="W683" s="179"/>
      <c r="X683" s="54"/>
      <c r="Y683" s="179"/>
      <c r="Z683" s="54"/>
      <c r="AA683" s="179"/>
      <c r="AB683" s="56"/>
      <c r="AC683" s="176"/>
      <c r="AD683" s="54"/>
      <c r="AE683" s="179"/>
      <c r="AF683" s="54"/>
      <c r="AG683" s="179"/>
      <c r="AH683" s="54"/>
      <c r="AI683" s="179"/>
      <c r="AJ683" s="67"/>
      <c r="AK683" s="266"/>
      <c r="AL683" s="267"/>
      <c r="AM683" s="268"/>
      <c r="AN683" s="267"/>
      <c r="AO683" s="268"/>
      <c r="AP683" s="267"/>
      <c r="AQ683" s="268"/>
      <c r="AR683" s="270"/>
      <c r="AS683" s="380"/>
      <c r="AT683" s="61"/>
      <c r="AU683" s="45"/>
      <c r="AV683" s="61"/>
      <c r="AW683" s="46"/>
      <c r="AX683" s="59"/>
      <c r="AY683" s="166"/>
      <c r="AZ683" s="61"/>
      <c r="BA683" s="16"/>
      <c r="BB683" s="61"/>
      <c r="BC683" s="16"/>
      <c r="BD683" s="69"/>
      <c r="BE683" s="165"/>
      <c r="BF683" s="61"/>
      <c r="BG683" s="16"/>
      <c r="BH683" s="61"/>
      <c r="BI683" s="16"/>
      <c r="BJ683" s="59"/>
      <c r="BK683" s="47"/>
    </row>
    <row r="684" spans="2:63" x14ac:dyDescent="0.3">
      <c r="B684" s="258" t="s">
        <v>639</v>
      </c>
      <c r="C684" s="17" t="s">
        <v>638</v>
      </c>
      <c r="D684" s="21"/>
      <c r="E684" s="12" t="s">
        <v>705</v>
      </c>
      <c r="F684" s="106"/>
      <c r="G684" s="298"/>
      <c r="H684" s="54"/>
      <c r="I684" s="54"/>
      <c r="J684" s="291">
        <f t="shared" ref="J684:J746" si="51">$J$4*I684</f>
        <v>0</v>
      </c>
      <c r="K684" s="292">
        <f t="shared" ref="K684:K746" si="52">$K$4-$J$4*(I684/$I$4)</f>
        <v>0.6777777777777777</v>
      </c>
      <c r="L684" s="50"/>
      <c r="M684" s="390"/>
      <c r="N684" s="72"/>
      <c r="O684" s="178"/>
      <c r="P684" s="72"/>
      <c r="Q684" s="178"/>
      <c r="R684" s="72"/>
      <c r="S684" s="178"/>
      <c r="T684" s="88"/>
      <c r="U684" s="191"/>
      <c r="V684" s="54"/>
      <c r="W684" s="179"/>
      <c r="X684" s="54"/>
      <c r="Y684" s="179"/>
      <c r="Z684" s="54"/>
      <c r="AA684" s="179"/>
      <c r="AB684" s="56"/>
      <c r="AC684" s="176"/>
      <c r="AD684" s="54"/>
      <c r="AE684" s="179"/>
      <c r="AF684" s="54"/>
      <c r="AG684" s="179"/>
      <c r="AH684" s="54"/>
      <c r="AI684" s="179"/>
      <c r="AJ684" s="67"/>
      <c r="AK684" s="266"/>
      <c r="AL684" s="267"/>
      <c r="AM684" s="268"/>
      <c r="AN684" s="267"/>
      <c r="AO684" s="268"/>
      <c r="AP684" s="267"/>
      <c r="AQ684" s="268"/>
      <c r="AR684" s="270"/>
      <c r="AS684" s="380"/>
      <c r="AT684" s="61"/>
      <c r="AU684" s="45"/>
      <c r="AV684" s="61"/>
      <c r="AW684" s="46"/>
      <c r="AX684" s="59"/>
      <c r="AY684" s="166"/>
      <c r="AZ684" s="61"/>
      <c r="BA684" s="16"/>
      <c r="BB684" s="61"/>
      <c r="BC684" s="16"/>
      <c r="BD684" s="69"/>
      <c r="BE684" s="165"/>
      <c r="BF684" s="61"/>
      <c r="BG684" s="16"/>
      <c r="BH684" s="61"/>
      <c r="BI684" s="16"/>
      <c r="BJ684" s="59"/>
      <c r="BK684" s="47"/>
    </row>
    <row r="685" spans="2:63" x14ac:dyDescent="0.3">
      <c r="B685" s="32" t="s">
        <v>334</v>
      </c>
      <c r="C685" s="9" t="s">
        <v>333</v>
      </c>
      <c r="D685" s="21">
        <v>1986</v>
      </c>
      <c r="E685" s="24" t="s">
        <v>702</v>
      </c>
      <c r="F685" s="106"/>
      <c r="G685" s="298"/>
      <c r="H685" s="72"/>
      <c r="I685" s="72"/>
      <c r="J685" s="291">
        <f t="shared" si="51"/>
        <v>0</v>
      </c>
      <c r="K685" s="292">
        <f t="shared" si="52"/>
        <v>0.6777777777777777</v>
      </c>
      <c r="L685" s="144"/>
      <c r="M685" s="390"/>
      <c r="N685" s="72"/>
      <c r="O685" s="178"/>
      <c r="P685" s="72"/>
      <c r="Q685" s="178"/>
      <c r="R685" s="72"/>
      <c r="S685" s="178"/>
      <c r="T685" s="88"/>
      <c r="U685" s="192"/>
      <c r="V685" s="72"/>
      <c r="W685" s="178"/>
      <c r="X685" s="72"/>
      <c r="Y685" s="178"/>
      <c r="Z685" s="72"/>
      <c r="AA685" s="178"/>
      <c r="AB685" s="84"/>
      <c r="AC685" s="176"/>
      <c r="AD685" s="71"/>
      <c r="AE685" s="179"/>
      <c r="AF685" s="71"/>
      <c r="AG685" s="179"/>
      <c r="AH685" s="71"/>
      <c r="AI685" s="179"/>
      <c r="AJ685" s="82"/>
      <c r="AK685" s="266"/>
      <c r="AL685" s="267"/>
      <c r="AM685" s="268"/>
      <c r="AN685" s="267"/>
      <c r="AO685" s="268"/>
      <c r="AP685" s="267"/>
      <c r="AQ685" s="268"/>
      <c r="AR685" s="270"/>
      <c r="AS685" s="379"/>
      <c r="AT685" s="118"/>
      <c r="AU685" s="154">
        <v>5.9467592592592593E-2</v>
      </c>
      <c r="AV685" s="118">
        <v>1.3574636723910172</v>
      </c>
      <c r="AW685" s="155"/>
      <c r="AX685" s="120"/>
      <c r="AY685" s="124">
        <v>5.7465277777777775E-2</v>
      </c>
      <c r="AZ685" s="118">
        <v>1.3257676902536715</v>
      </c>
      <c r="BA685" s="119">
        <v>6.2465277777777772E-2</v>
      </c>
      <c r="BB685" s="118">
        <v>1.4098746081504703</v>
      </c>
      <c r="BC685" s="119">
        <v>1.5474537037037037E-2</v>
      </c>
      <c r="BD685" s="121">
        <v>1.3976583734058123</v>
      </c>
      <c r="BE685" s="117"/>
      <c r="BF685" s="118"/>
      <c r="BG685" s="119"/>
      <c r="BH685" s="118"/>
      <c r="BI685" s="119"/>
      <c r="BJ685" s="120"/>
      <c r="BK685" s="83"/>
    </row>
    <row r="686" spans="2:63" x14ac:dyDescent="0.3">
      <c r="B686" s="139" t="s">
        <v>956</v>
      </c>
      <c r="C686" s="12" t="s">
        <v>1067</v>
      </c>
      <c r="D686" s="21"/>
      <c r="E686" s="12" t="s">
        <v>705</v>
      </c>
      <c r="F686" s="106"/>
      <c r="G686" s="298"/>
      <c r="H686" s="54"/>
      <c r="I686" s="54"/>
      <c r="J686" s="291">
        <f t="shared" si="51"/>
        <v>0</v>
      </c>
      <c r="K686" s="292">
        <f t="shared" si="52"/>
        <v>0.6777777777777777</v>
      </c>
      <c r="L686" s="50"/>
      <c r="M686" s="390"/>
      <c r="N686" s="72"/>
      <c r="O686" s="178"/>
      <c r="P686" s="72"/>
      <c r="Q686" s="178"/>
      <c r="R686" s="72"/>
      <c r="S686" s="178"/>
      <c r="T686" s="88"/>
      <c r="U686" s="191"/>
      <c r="V686" s="54"/>
      <c r="W686" s="179"/>
      <c r="X686" s="54"/>
      <c r="Y686" s="179"/>
      <c r="Z686" s="54"/>
      <c r="AA686" s="179"/>
      <c r="AB686" s="56"/>
      <c r="AC686" s="176"/>
      <c r="AD686" s="54"/>
      <c r="AE686" s="179"/>
      <c r="AF686" s="54"/>
      <c r="AG686" s="179"/>
      <c r="AH686" s="54"/>
      <c r="AI686" s="179"/>
      <c r="AJ686" s="67"/>
      <c r="AK686" s="266"/>
      <c r="AL686" s="267"/>
      <c r="AM686" s="268"/>
      <c r="AN686" s="267"/>
      <c r="AO686" s="268"/>
      <c r="AP686" s="267"/>
      <c r="AQ686" s="268"/>
      <c r="AR686" s="270"/>
      <c r="AS686" s="380"/>
      <c r="AT686" s="61"/>
      <c r="AU686" s="45"/>
      <c r="AV686" s="61"/>
      <c r="AW686" s="46"/>
      <c r="AX686" s="59"/>
      <c r="AY686" s="166"/>
      <c r="AZ686" s="61"/>
      <c r="BA686" s="16"/>
      <c r="BB686" s="61"/>
      <c r="BC686" s="16"/>
      <c r="BD686" s="69"/>
      <c r="BE686" s="165"/>
      <c r="BF686" s="61"/>
      <c r="BG686" s="16"/>
      <c r="BH686" s="61"/>
      <c r="BI686" s="16"/>
      <c r="BJ686" s="59"/>
      <c r="BK686" s="47"/>
    </row>
    <row r="687" spans="2:63" x14ac:dyDescent="0.3">
      <c r="B687" s="139" t="s">
        <v>950</v>
      </c>
      <c r="C687" s="12" t="s">
        <v>1061</v>
      </c>
      <c r="D687" s="21"/>
      <c r="E687" s="12" t="s">
        <v>1153</v>
      </c>
      <c r="F687" s="106"/>
      <c r="G687" s="298"/>
      <c r="H687" s="54"/>
      <c r="I687" s="54"/>
      <c r="J687" s="291">
        <f t="shared" si="51"/>
        <v>0</v>
      </c>
      <c r="K687" s="292">
        <f t="shared" si="52"/>
        <v>0.6777777777777777</v>
      </c>
      <c r="L687" s="50"/>
      <c r="M687" s="390"/>
      <c r="N687" s="72"/>
      <c r="O687" s="178"/>
      <c r="P687" s="72"/>
      <c r="Q687" s="178"/>
      <c r="R687" s="72"/>
      <c r="S687" s="178"/>
      <c r="T687" s="88"/>
      <c r="U687" s="191"/>
      <c r="V687" s="54"/>
      <c r="W687" s="179"/>
      <c r="X687" s="54"/>
      <c r="Y687" s="179"/>
      <c r="Z687" s="54"/>
      <c r="AA687" s="179"/>
      <c r="AB687" s="56"/>
      <c r="AC687" s="176"/>
      <c r="AD687" s="54"/>
      <c r="AE687" s="179"/>
      <c r="AF687" s="54"/>
      <c r="AG687" s="179"/>
      <c r="AH687" s="54"/>
      <c r="AI687" s="179"/>
      <c r="AJ687" s="67"/>
      <c r="AK687" s="266"/>
      <c r="AL687" s="267"/>
      <c r="AM687" s="268"/>
      <c r="AN687" s="267"/>
      <c r="AO687" s="268"/>
      <c r="AP687" s="267"/>
      <c r="AQ687" s="268"/>
      <c r="AR687" s="270"/>
      <c r="AS687" s="380"/>
      <c r="AT687" s="61"/>
      <c r="AU687" s="45"/>
      <c r="AV687" s="61"/>
      <c r="AW687" s="46"/>
      <c r="AX687" s="59"/>
      <c r="AY687" s="166"/>
      <c r="AZ687" s="61"/>
      <c r="BA687" s="16"/>
      <c r="BB687" s="61"/>
      <c r="BC687" s="16"/>
      <c r="BD687" s="69"/>
      <c r="BE687" s="165"/>
      <c r="BF687" s="61"/>
      <c r="BG687" s="16"/>
      <c r="BH687" s="61"/>
      <c r="BI687" s="16"/>
      <c r="BJ687" s="59"/>
      <c r="BK687" s="47"/>
    </row>
    <row r="688" spans="2:63" x14ac:dyDescent="0.3">
      <c r="B688" s="32" t="s">
        <v>342</v>
      </c>
      <c r="C688" s="9" t="s">
        <v>341</v>
      </c>
      <c r="D688" s="21"/>
      <c r="E688" s="24"/>
      <c r="F688" s="106"/>
      <c r="G688" s="298"/>
      <c r="H688" s="72"/>
      <c r="I688" s="72"/>
      <c r="J688" s="291">
        <f t="shared" si="51"/>
        <v>0</v>
      </c>
      <c r="K688" s="292">
        <f t="shared" si="52"/>
        <v>0.6777777777777777</v>
      </c>
      <c r="L688" s="144"/>
      <c r="M688" s="390"/>
      <c r="N688" s="72"/>
      <c r="O688" s="178"/>
      <c r="P688" s="72"/>
      <c r="Q688" s="178"/>
      <c r="R688" s="72"/>
      <c r="S688" s="178"/>
      <c r="T688" s="88"/>
      <c r="U688" s="192"/>
      <c r="V688" s="72"/>
      <c r="W688" s="178"/>
      <c r="X688" s="72"/>
      <c r="Y688" s="178"/>
      <c r="Z688" s="72"/>
      <c r="AA688" s="178"/>
      <c r="AB688" s="84"/>
      <c r="AC688" s="176"/>
      <c r="AD688" s="71"/>
      <c r="AE688" s="179"/>
      <c r="AF688" s="71"/>
      <c r="AG688" s="179"/>
      <c r="AH688" s="71"/>
      <c r="AI688" s="179"/>
      <c r="AJ688" s="82"/>
      <c r="AK688" s="266"/>
      <c r="AL688" s="267"/>
      <c r="AM688" s="268"/>
      <c r="AN688" s="267"/>
      <c r="AO688" s="268"/>
      <c r="AP688" s="267"/>
      <c r="AQ688" s="268"/>
      <c r="AR688" s="270"/>
      <c r="AS688" s="379"/>
      <c r="AT688" s="118"/>
      <c r="AU688" s="154"/>
      <c r="AV688" s="118"/>
      <c r="AW688" s="155"/>
      <c r="AX688" s="120"/>
      <c r="AY688" s="124"/>
      <c r="AZ688" s="118"/>
      <c r="BA688" s="119"/>
      <c r="BB688" s="118"/>
      <c r="BC688" s="119"/>
      <c r="BD688" s="121"/>
      <c r="BE688" s="117"/>
      <c r="BF688" s="118"/>
      <c r="BG688" s="119"/>
      <c r="BH688" s="118"/>
      <c r="BI688" s="119">
        <v>1.3426697530864196E-2</v>
      </c>
      <c r="BJ688" s="120">
        <v>1.2505659563764417</v>
      </c>
      <c r="BK688" s="83"/>
    </row>
    <row r="689" spans="2:63" x14ac:dyDescent="0.3">
      <c r="B689" s="40" t="s">
        <v>844</v>
      </c>
      <c r="C689" s="9" t="s">
        <v>825</v>
      </c>
      <c r="D689" s="21"/>
      <c r="E689" s="24"/>
      <c r="F689" s="106"/>
      <c r="G689" s="298"/>
      <c r="H689" s="72"/>
      <c r="I689" s="72"/>
      <c r="J689" s="291">
        <f t="shared" si="51"/>
        <v>0</v>
      </c>
      <c r="K689" s="292">
        <f t="shared" si="52"/>
        <v>0.6777777777777777</v>
      </c>
      <c r="L689" s="144"/>
      <c r="M689" s="390"/>
      <c r="N689" s="72"/>
      <c r="O689" s="178"/>
      <c r="P689" s="72"/>
      <c r="Q689" s="178"/>
      <c r="R689" s="72"/>
      <c r="S689" s="178"/>
      <c r="T689" s="88"/>
      <c r="U689" s="192"/>
      <c r="V689" s="72"/>
      <c r="W689" s="178"/>
      <c r="X689" s="72"/>
      <c r="Y689" s="178"/>
      <c r="Z689" s="72"/>
      <c r="AA689" s="178"/>
      <c r="AB689" s="84"/>
      <c r="AC689" s="176"/>
      <c r="AD689" s="71"/>
      <c r="AE689" s="179"/>
      <c r="AF689" s="71"/>
      <c r="AG689" s="179"/>
      <c r="AH689" s="71"/>
      <c r="AI689" s="179"/>
      <c r="AJ689" s="82"/>
      <c r="AK689" s="266"/>
      <c r="AL689" s="267"/>
      <c r="AM689" s="268"/>
      <c r="AN689" s="267"/>
      <c r="AO689" s="268"/>
      <c r="AP689" s="267"/>
      <c r="AQ689" s="268"/>
      <c r="AR689" s="270"/>
      <c r="AS689" s="379"/>
      <c r="AT689" s="118"/>
      <c r="AU689" s="154"/>
      <c r="AV689" s="118"/>
      <c r="AW689" s="155"/>
      <c r="AX689" s="120"/>
      <c r="AY689" s="124"/>
      <c r="AZ689" s="118"/>
      <c r="BA689" s="119"/>
      <c r="BB689" s="118"/>
      <c r="BC689" s="119">
        <v>1.7220486111111113E-2</v>
      </c>
      <c r="BD689" s="121">
        <v>1.5553522893581437</v>
      </c>
      <c r="BE689" s="117"/>
      <c r="BF689" s="118"/>
      <c r="BG689" s="119"/>
      <c r="BH689" s="118"/>
      <c r="BI689" s="119"/>
      <c r="BJ689" s="120"/>
      <c r="BK689" s="83"/>
    </row>
    <row r="690" spans="2:63" x14ac:dyDescent="0.3">
      <c r="B690" s="258" t="s">
        <v>643</v>
      </c>
      <c r="C690" s="17" t="s">
        <v>642</v>
      </c>
      <c r="D690" s="21"/>
      <c r="E690" s="12"/>
      <c r="F690" s="106"/>
      <c r="G690" s="298"/>
      <c r="H690" s="54"/>
      <c r="I690" s="54"/>
      <c r="J690" s="291">
        <f t="shared" si="51"/>
        <v>0</v>
      </c>
      <c r="K690" s="292">
        <f t="shared" si="52"/>
        <v>0.6777777777777777</v>
      </c>
      <c r="L690" s="50"/>
      <c r="M690" s="390"/>
      <c r="N690" s="72"/>
      <c r="O690" s="178"/>
      <c r="P690" s="72"/>
      <c r="Q690" s="178"/>
      <c r="R690" s="72"/>
      <c r="S690" s="178"/>
      <c r="T690" s="88"/>
      <c r="U690" s="191"/>
      <c r="V690" s="54"/>
      <c r="W690" s="179"/>
      <c r="X690" s="54"/>
      <c r="Y690" s="179"/>
      <c r="Z690" s="54"/>
      <c r="AA690" s="179"/>
      <c r="AB690" s="56"/>
      <c r="AC690" s="176"/>
      <c r="AD690" s="54"/>
      <c r="AE690" s="179"/>
      <c r="AF690" s="54"/>
      <c r="AG690" s="179"/>
      <c r="AH690" s="54"/>
      <c r="AI690" s="179"/>
      <c r="AJ690" s="67"/>
      <c r="AK690" s="266"/>
      <c r="AL690" s="267"/>
      <c r="AM690" s="268"/>
      <c r="AN690" s="267"/>
      <c r="AO690" s="268"/>
      <c r="AP690" s="267"/>
      <c r="AQ690" s="268"/>
      <c r="AR690" s="270"/>
      <c r="AS690" s="380"/>
      <c r="AT690" s="61"/>
      <c r="AU690" s="45"/>
      <c r="AV690" s="61"/>
      <c r="AW690" s="46"/>
      <c r="AX690" s="59"/>
      <c r="AY690" s="166"/>
      <c r="AZ690" s="61"/>
      <c r="BA690" s="16"/>
      <c r="BB690" s="61"/>
      <c r="BC690" s="16"/>
      <c r="BD690" s="69"/>
      <c r="BE690" s="165"/>
      <c r="BF690" s="61"/>
      <c r="BG690" s="16"/>
      <c r="BH690" s="61"/>
      <c r="BI690" s="16"/>
      <c r="BJ690" s="59"/>
      <c r="BK690" s="47"/>
    </row>
    <row r="691" spans="2:63" x14ac:dyDescent="0.3">
      <c r="B691" s="32" t="s">
        <v>344</v>
      </c>
      <c r="C691" s="9" t="s">
        <v>343</v>
      </c>
      <c r="D691" s="21"/>
      <c r="E691" s="24"/>
      <c r="F691" s="106"/>
      <c r="G691" s="298"/>
      <c r="H691" s="72"/>
      <c r="I691" s="72"/>
      <c r="J691" s="291">
        <f t="shared" si="51"/>
        <v>0</v>
      </c>
      <c r="K691" s="292">
        <f t="shared" si="52"/>
        <v>0.6777777777777777</v>
      </c>
      <c r="L691" s="144"/>
      <c r="M691" s="390"/>
      <c r="N691" s="72"/>
      <c r="O691" s="178"/>
      <c r="P691" s="72"/>
      <c r="Q691" s="178"/>
      <c r="R691" s="72"/>
      <c r="S691" s="178"/>
      <c r="T691" s="88"/>
      <c r="U691" s="192"/>
      <c r="V691" s="72"/>
      <c r="W691" s="178"/>
      <c r="X691" s="72"/>
      <c r="Y691" s="178"/>
      <c r="Z691" s="72"/>
      <c r="AA691" s="178"/>
      <c r="AB691" s="84"/>
      <c r="AC691" s="176"/>
      <c r="AD691" s="71"/>
      <c r="AE691" s="179"/>
      <c r="AF691" s="71"/>
      <c r="AG691" s="179"/>
      <c r="AH691" s="71"/>
      <c r="AI691" s="179"/>
      <c r="AJ691" s="82"/>
      <c r="AK691" s="266"/>
      <c r="AL691" s="267"/>
      <c r="AM691" s="268"/>
      <c r="AN691" s="267"/>
      <c r="AO691" s="268"/>
      <c r="AP691" s="267"/>
      <c r="AQ691" s="268"/>
      <c r="AR691" s="270"/>
      <c r="AS691" s="379"/>
      <c r="AT691" s="118"/>
      <c r="AU691" s="154"/>
      <c r="AV691" s="118"/>
      <c r="AW691" s="155"/>
      <c r="AX691" s="120"/>
      <c r="AY691" s="124"/>
      <c r="AZ691" s="118"/>
      <c r="BA691" s="119"/>
      <c r="BB691" s="118"/>
      <c r="BC691" s="119">
        <v>1.6746913580246912E-2</v>
      </c>
      <c r="BD691" s="121">
        <v>1.5125792738169908</v>
      </c>
      <c r="BE691" s="117"/>
      <c r="BF691" s="118"/>
      <c r="BG691" s="119"/>
      <c r="BH691" s="118"/>
      <c r="BI691" s="119">
        <v>1.5756172839506172E-2</v>
      </c>
      <c r="BJ691" s="120">
        <v>1.467533867548241</v>
      </c>
      <c r="BK691" s="83"/>
    </row>
    <row r="692" spans="2:63" x14ac:dyDescent="0.3">
      <c r="B692" s="258" t="s">
        <v>645</v>
      </c>
      <c r="C692" s="17" t="s">
        <v>644</v>
      </c>
      <c r="D692" s="21"/>
      <c r="E692" s="12"/>
      <c r="F692" s="106"/>
      <c r="G692" s="298"/>
      <c r="H692" s="54"/>
      <c r="I692" s="54"/>
      <c r="J692" s="291">
        <f t="shared" si="51"/>
        <v>0</v>
      </c>
      <c r="K692" s="292">
        <f t="shared" si="52"/>
        <v>0.6777777777777777</v>
      </c>
      <c r="L692" s="50"/>
      <c r="M692" s="390"/>
      <c r="N692" s="72"/>
      <c r="O692" s="178"/>
      <c r="P692" s="72"/>
      <c r="Q692" s="178"/>
      <c r="R692" s="72"/>
      <c r="S692" s="178"/>
      <c r="T692" s="88"/>
      <c r="U692" s="191"/>
      <c r="V692" s="54"/>
      <c r="W692" s="179"/>
      <c r="X692" s="54"/>
      <c r="Y692" s="179"/>
      <c r="Z692" s="54"/>
      <c r="AA692" s="179"/>
      <c r="AB692" s="56"/>
      <c r="AC692" s="176"/>
      <c r="AD692" s="54"/>
      <c r="AE692" s="179"/>
      <c r="AF692" s="54"/>
      <c r="AG692" s="179"/>
      <c r="AH692" s="54"/>
      <c r="AI692" s="179"/>
      <c r="AJ692" s="67"/>
      <c r="AK692" s="266"/>
      <c r="AL692" s="267"/>
      <c r="AM692" s="268"/>
      <c r="AN692" s="267"/>
      <c r="AO692" s="268"/>
      <c r="AP692" s="267"/>
      <c r="AQ692" s="268"/>
      <c r="AR692" s="270"/>
      <c r="AS692" s="380"/>
      <c r="AT692" s="61"/>
      <c r="AU692" s="45"/>
      <c r="AV692" s="61"/>
      <c r="AW692" s="46"/>
      <c r="AX692" s="59"/>
      <c r="AY692" s="166"/>
      <c r="AZ692" s="61"/>
      <c r="BA692" s="16"/>
      <c r="BB692" s="61"/>
      <c r="BC692" s="16"/>
      <c r="BD692" s="69"/>
      <c r="BE692" s="165"/>
      <c r="BF692" s="61"/>
      <c r="BG692" s="16"/>
      <c r="BH692" s="61"/>
      <c r="BI692" s="16"/>
      <c r="BJ692" s="59"/>
      <c r="BK692" s="47"/>
    </row>
    <row r="693" spans="2:63" x14ac:dyDescent="0.3">
      <c r="B693" s="40" t="s">
        <v>809</v>
      </c>
      <c r="C693" s="9" t="s">
        <v>792</v>
      </c>
      <c r="D693" s="21"/>
      <c r="E693" s="24"/>
      <c r="F693" s="106"/>
      <c r="G693" s="298"/>
      <c r="H693" s="72"/>
      <c r="I693" s="72"/>
      <c r="J693" s="291">
        <f t="shared" si="51"/>
        <v>0</v>
      </c>
      <c r="K693" s="292">
        <f t="shared" si="52"/>
        <v>0.6777777777777777</v>
      </c>
      <c r="L693" s="144"/>
      <c r="M693" s="390"/>
      <c r="N693" s="72"/>
      <c r="O693" s="178"/>
      <c r="P693" s="72"/>
      <c r="Q693" s="178"/>
      <c r="R693" s="72"/>
      <c r="S693" s="178"/>
      <c r="T693" s="88"/>
      <c r="U693" s="192"/>
      <c r="V693" s="72"/>
      <c r="W693" s="178"/>
      <c r="X693" s="72"/>
      <c r="Y693" s="178"/>
      <c r="Z693" s="72"/>
      <c r="AA693" s="178"/>
      <c r="AB693" s="84"/>
      <c r="AC693" s="176"/>
      <c r="AD693" s="71"/>
      <c r="AE693" s="179"/>
      <c r="AF693" s="71"/>
      <c r="AG693" s="179"/>
      <c r="AH693" s="71"/>
      <c r="AI693" s="179"/>
      <c r="AJ693" s="82"/>
      <c r="AK693" s="266"/>
      <c r="AL693" s="267"/>
      <c r="AM693" s="268"/>
      <c r="AN693" s="267"/>
      <c r="AO693" s="268"/>
      <c r="AP693" s="267"/>
      <c r="AQ693" s="268"/>
      <c r="AR693" s="270"/>
      <c r="AS693" s="379"/>
      <c r="AT693" s="118"/>
      <c r="AU693" s="154"/>
      <c r="AV693" s="118"/>
      <c r="AW693" s="155"/>
      <c r="AX693" s="120"/>
      <c r="AY693" s="124"/>
      <c r="AZ693" s="118"/>
      <c r="BA693" s="119">
        <v>6.6979166666666659E-2</v>
      </c>
      <c r="BB693" s="118">
        <v>1.511755485893417</v>
      </c>
      <c r="BC693" s="119"/>
      <c r="BD693" s="121"/>
      <c r="BE693" s="117"/>
      <c r="BF693" s="118"/>
      <c r="BG693" s="119"/>
      <c r="BH693" s="118"/>
      <c r="BI693" s="119"/>
      <c r="BJ693" s="120"/>
      <c r="BK693" s="83"/>
    </row>
    <row r="694" spans="2:63" x14ac:dyDescent="0.3">
      <c r="B694" s="139" t="s">
        <v>924</v>
      </c>
      <c r="C694" s="12" t="s">
        <v>1036</v>
      </c>
      <c r="D694" s="21"/>
      <c r="E694" s="12" t="s">
        <v>715</v>
      </c>
      <c r="F694" s="106"/>
      <c r="G694" s="298"/>
      <c r="H694" s="54"/>
      <c r="I694" s="54"/>
      <c r="J694" s="291">
        <f t="shared" si="51"/>
        <v>0</v>
      </c>
      <c r="K694" s="292">
        <f t="shared" si="52"/>
        <v>0.6777777777777777</v>
      </c>
      <c r="L694" s="50"/>
      <c r="M694" s="390"/>
      <c r="N694" s="72"/>
      <c r="O694" s="178"/>
      <c r="P694" s="72"/>
      <c r="Q694" s="178"/>
      <c r="R694" s="72"/>
      <c r="S694" s="178"/>
      <c r="T694" s="88"/>
      <c r="U694" s="191"/>
      <c r="V694" s="54"/>
      <c r="W694" s="179"/>
      <c r="X694" s="54"/>
      <c r="Y694" s="179"/>
      <c r="Z694" s="54"/>
      <c r="AA694" s="179"/>
      <c r="AB694" s="56"/>
      <c r="AC694" s="176"/>
      <c r="AD694" s="54"/>
      <c r="AE694" s="179"/>
      <c r="AF694" s="54"/>
      <c r="AG694" s="179"/>
      <c r="AH694" s="54"/>
      <c r="AI694" s="179"/>
      <c r="AJ694" s="67"/>
      <c r="AK694" s="266"/>
      <c r="AL694" s="267"/>
      <c r="AM694" s="268"/>
      <c r="AN694" s="267"/>
      <c r="AO694" s="268"/>
      <c r="AP694" s="267"/>
      <c r="AQ694" s="268"/>
      <c r="AR694" s="270"/>
      <c r="AS694" s="380"/>
      <c r="AT694" s="61"/>
      <c r="AU694" s="45"/>
      <c r="AV694" s="61"/>
      <c r="AW694" s="46"/>
      <c r="AX694" s="59"/>
      <c r="AY694" s="166"/>
      <c r="AZ694" s="61"/>
      <c r="BA694" s="16"/>
      <c r="BB694" s="61"/>
      <c r="BC694" s="16"/>
      <c r="BD694" s="69"/>
      <c r="BE694" s="165"/>
      <c r="BF694" s="61"/>
      <c r="BG694" s="16"/>
      <c r="BH694" s="61"/>
      <c r="BI694" s="16"/>
      <c r="BJ694" s="59"/>
      <c r="BK694" s="47"/>
    </row>
    <row r="695" spans="2:63" x14ac:dyDescent="0.3">
      <c r="B695" s="139" t="s">
        <v>953</v>
      </c>
      <c r="C695" s="12" t="s">
        <v>1064</v>
      </c>
      <c r="D695" s="21"/>
      <c r="E695" s="12" t="s">
        <v>1155</v>
      </c>
      <c r="F695" s="106"/>
      <c r="G695" s="298"/>
      <c r="H695" s="54"/>
      <c r="I695" s="54"/>
      <c r="J695" s="291">
        <f t="shared" si="51"/>
        <v>0</v>
      </c>
      <c r="K695" s="292">
        <f t="shared" si="52"/>
        <v>0.6777777777777777</v>
      </c>
      <c r="L695" s="50"/>
      <c r="M695" s="390"/>
      <c r="N695" s="72"/>
      <c r="O695" s="178"/>
      <c r="P695" s="72"/>
      <c r="Q695" s="178"/>
      <c r="R695" s="72"/>
      <c r="S695" s="178"/>
      <c r="T695" s="88"/>
      <c r="U695" s="191"/>
      <c r="V695" s="54"/>
      <c r="W695" s="179"/>
      <c r="X695" s="54"/>
      <c r="Y695" s="179"/>
      <c r="Z695" s="54"/>
      <c r="AA695" s="179"/>
      <c r="AB695" s="56"/>
      <c r="AC695" s="176"/>
      <c r="AD695" s="54"/>
      <c r="AE695" s="179"/>
      <c r="AF695" s="54"/>
      <c r="AG695" s="179"/>
      <c r="AH695" s="54"/>
      <c r="AI695" s="179"/>
      <c r="AJ695" s="67"/>
      <c r="AK695" s="266"/>
      <c r="AL695" s="267"/>
      <c r="AM695" s="268"/>
      <c r="AN695" s="267"/>
      <c r="AO695" s="268"/>
      <c r="AP695" s="267"/>
      <c r="AQ695" s="268"/>
      <c r="AR695" s="270"/>
      <c r="AS695" s="380"/>
      <c r="AT695" s="61"/>
      <c r="AU695" s="45"/>
      <c r="AV695" s="61"/>
      <c r="AW695" s="46"/>
      <c r="AX695" s="59"/>
      <c r="AY695" s="166"/>
      <c r="AZ695" s="61"/>
      <c r="BA695" s="16"/>
      <c r="BB695" s="61"/>
      <c r="BC695" s="16"/>
      <c r="BD695" s="69"/>
      <c r="BE695" s="165"/>
      <c r="BF695" s="61"/>
      <c r="BG695" s="16"/>
      <c r="BH695" s="61"/>
      <c r="BI695" s="16"/>
      <c r="BJ695" s="59"/>
      <c r="BK695" s="47"/>
    </row>
    <row r="696" spans="2:63" x14ac:dyDescent="0.3">
      <c r="B696" s="40" t="s">
        <v>804</v>
      </c>
      <c r="C696" s="9" t="s">
        <v>787</v>
      </c>
      <c r="D696" s="21"/>
      <c r="E696" s="24"/>
      <c r="F696" s="106"/>
      <c r="G696" s="300"/>
      <c r="H696" s="72"/>
      <c r="I696" s="72"/>
      <c r="J696" s="291">
        <f t="shared" si="51"/>
        <v>0</v>
      </c>
      <c r="K696" s="292">
        <f t="shared" si="52"/>
        <v>0.6777777777777777</v>
      </c>
      <c r="L696" s="144"/>
      <c r="M696" s="390"/>
      <c r="N696" s="72"/>
      <c r="O696" s="178"/>
      <c r="P696" s="72"/>
      <c r="Q696" s="178"/>
      <c r="R696" s="72"/>
      <c r="S696" s="178"/>
      <c r="T696" s="88"/>
      <c r="U696" s="192"/>
      <c r="V696" s="72"/>
      <c r="W696" s="178"/>
      <c r="X696" s="72"/>
      <c r="Y696" s="178"/>
      <c r="Z696" s="72"/>
      <c r="AA696" s="178"/>
      <c r="AB696" s="84"/>
      <c r="AC696" s="176"/>
      <c r="AD696" s="71"/>
      <c r="AE696" s="179"/>
      <c r="AF696" s="71"/>
      <c r="AG696" s="179"/>
      <c r="AH696" s="71"/>
      <c r="AI696" s="179"/>
      <c r="AJ696" s="82"/>
      <c r="AK696" s="266"/>
      <c r="AL696" s="267"/>
      <c r="AM696" s="268"/>
      <c r="AN696" s="267"/>
      <c r="AO696" s="268"/>
      <c r="AP696" s="267"/>
      <c r="AQ696" s="268"/>
      <c r="AR696" s="270"/>
      <c r="AS696" s="379"/>
      <c r="AT696" s="118"/>
      <c r="AU696" s="154"/>
      <c r="AV696" s="118"/>
      <c r="AW696" s="155"/>
      <c r="AX696" s="120"/>
      <c r="AY696" s="124"/>
      <c r="AZ696" s="118"/>
      <c r="BA696" s="119">
        <v>5.7037037037037032E-2</v>
      </c>
      <c r="BB696" s="118">
        <v>1.2873563218390804</v>
      </c>
      <c r="BC696" s="119"/>
      <c r="BD696" s="121"/>
      <c r="BE696" s="117"/>
      <c r="BF696" s="118"/>
      <c r="BG696" s="119"/>
      <c r="BH696" s="118"/>
      <c r="BI696" s="119"/>
      <c r="BJ696" s="120"/>
      <c r="BK696" s="83"/>
    </row>
    <row r="697" spans="2:63" x14ac:dyDescent="0.3">
      <c r="B697" s="139" t="s">
        <v>929</v>
      </c>
      <c r="C697" s="12" t="s">
        <v>1041</v>
      </c>
      <c r="D697" s="21"/>
      <c r="E697" s="12" t="s">
        <v>1143</v>
      </c>
      <c r="F697" s="106"/>
      <c r="G697" s="298"/>
      <c r="H697" s="54"/>
      <c r="I697" s="54"/>
      <c r="J697" s="291">
        <f t="shared" si="51"/>
        <v>0</v>
      </c>
      <c r="K697" s="292">
        <f t="shared" si="52"/>
        <v>0.6777777777777777</v>
      </c>
      <c r="L697" s="50"/>
      <c r="M697" s="390"/>
      <c r="N697" s="72"/>
      <c r="O697" s="178"/>
      <c r="P697" s="72"/>
      <c r="Q697" s="178"/>
      <c r="R697" s="72"/>
      <c r="S697" s="178"/>
      <c r="T697" s="88"/>
      <c r="U697" s="191"/>
      <c r="V697" s="54"/>
      <c r="W697" s="179"/>
      <c r="X697" s="54"/>
      <c r="Y697" s="179"/>
      <c r="Z697" s="54"/>
      <c r="AA697" s="179"/>
      <c r="AB697" s="56"/>
      <c r="AC697" s="176"/>
      <c r="AD697" s="54"/>
      <c r="AE697" s="179"/>
      <c r="AF697" s="54"/>
      <c r="AG697" s="179"/>
      <c r="AH697" s="54"/>
      <c r="AI697" s="179"/>
      <c r="AJ697" s="67"/>
      <c r="AK697" s="266"/>
      <c r="AL697" s="267"/>
      <c r="AM697" s="268"/>
      <c r="AN697" s="267"/>
      <c r="AO697" s="268"/>
      <c r="AP697" s="267"/>
      <c r="AQ697" s="268"/>
      <c r="AR697" s="270"/>
      <c r="AS697" s="380"/>
      <c r="AT697" s="61"/>
      <c r="AU697" s="45"/>
      <c r="AV697" s="61"/>
      <c r="AW697" s="46"/>
      <c r="AX697" s="59"/>
      <c r="AY697" s="166"/>
      <c r="AZ697" s="61"/>
      <c r="BA697" s="16"/>
      <c r="BB697" s="61"/>
      <c r="BC697" s="16"/>
      <c r="BD697" s="69"/>
      <c r="BE697" s="165"/>
      <c r="BF697" s="61"/>
      <c r="BG697" s="16"/>
      <c r="BH697" s="61"/>
      <c r="BI697" s="16"/>
      <c r="BJ697" s="59"/>
      <c r="BK697" s="47"/>
    </row>
    <row r="698" spans="2:63" x14ac:dyDescent="0.3">
      <c r="B698" s="32" t="s">
        <v>352</v>
      </c>
      <c r="C698" s="9" t="s">
        <v>351</v>
      </c>
      <c r="D698" s="21"/>
      <c r="E698" s="24"/>
      <c r="F698" s="106"/>
      <c r="G698" s="298"/>
      <c r="H698" s="72"/>
      <c r="I698" s="72"/>
      <c r="J698" s="291">
        <f t="shared" si="51"/>
        <v>0</v>
      </c>
      <c r="K698" s="292">
        <f t="shared" si="52"/>
        <v>0.6777777777777777</v>
      </c>
      <c r="L698" s="144"/>
      <c r="M698" s="390"/>
      <c r="N698" s="72"/>
      <c r="O698" s="178"/>
      <c r="P698" s="72"/>
      <c r="Q698" s="178"/>
      <c r="R698" s="72"/>
      <c r="S698" s="178"/>
      <c r="T698" s="88"/>
      <c r="U698" s="192"/>
      <c r="V698" s="72"/>
      <c r="W698" s="178"/>
      <c r="X698" s="72"/>
      <c r="Y698" s="178"/>
      <c r="Z698" s="72"/>
      <c r="AA698" s="178"/>
      <c r="AB698" s="84"/>
      <c r="AC698" s="176"/>
      <c r="AD698" s="71"/>
      <c r="AE698" s="179"/>
      <c r="AF698" s="71"/>
      <c r="AG698" s="179"/>
      <c r="AH698" s="71"/>
      <c r="AI698" s="179"/>
      <c r="AJ698" s="82"/>
      <c r="AK698" s="266"/>
      <c r="AL698" s="267"/>
      <c r="AM698" s="268"/>
      <c r="AN698" s="267"/>
      <c r="AO698" s="268"/>
      <c r="AP698" s="267"/>
      <c r="AQ698" s="268"/>
      <c r="AR698" s="270"/>
      <c r="AS698" s="379"/>
      <c r="AT698" s="118"/>
      <c r="AU698" s="154"/>
      <c r="AV698" s="118"/>
      <c r="AW698" s="155"/>
      <c r="AX698" s="120"/>
      <c r="AY698" s="124"/>
      <c r="AZ698" s="118"/>
      <c r="BA698" s="119"/>
      <c r="BB698" s="118"/>
      <c r="BC698" s="119"/>
      <c r="BD698" s="121"/>
      <c r="BE698" s="117">
        <v>4.6585648148148147E-2</v>
      </c>
      <c r="BF698" s="118">
        <v>1.0919696147585458</v>
      </c>
      <c r="BG698" s="119"/>
      <c r="BH698" s="118"/>
      <c r="BI698" s="119"/>
      <c r="BJ698" s="120"/>
      <c r="BK698" s="83"/>
    </row>
    <row r="699" spans="2:63" x14ac:dyDescent="0.3">
      <c r="B699" s="139" t="s">
        <v>887</v>
      </c>
      <c r="C699" s="12" t="s">
        <v>1000</v>
      </c>
      <c r="D699" s="21"/>
      <c r="E699" s="12" t="s">
        <v>717</v>
      </c>
      <c r="F699" s="106"/>
      <c r="G699" s="298"/>
      <c r="H699" s="54"/>
      <c r="I699" s="54"/>
      <c r="J699" s="291">
        <f t="shared" si="51"/>
        <v>0</v>
      </c>
      <c r="K699" s="292">
        <f t="shared" si="52"/>
        <v>0.6777777777777777</v>
      </c>
      <c r="L699" s="50"/>
      <c r="M699" s="390"/>
      <c r="N699" s="72"/>
      <c r="O699" s="178"/>
      <c r="P699" s="72"/>
      <c r="Q699" s="178"/>
      <c r="R699" s="72"/>
      <c r="S699" s="178"/>
      <c r="T699" s="88"/>
      <c r="U699" s="191"/>
      <c r="V699" s="54"/>
      <c r="W699" s="179"/>
      <c r="X699" s="54"/>
      <c r="Y699" s="179"/>
      <c r="Z699" s="54"/>
      <c r="AA699" s="179"/>
      <c r="AB699" s="56"/>
      <c r="AC699" s="176"/>
      <c r="AD699" s="54"/>
      <c r="AE699" s="179"/>
      <c r="AF699" s="54"/>
      <c r="AG699" s="179"/>
      <c r="AH699" s="54"/>
      <c r="AI699" s="179"/>
      <c r="AJ699" s="67"/>
      <c r="AK699" s="266"/>
      <c r="AL699" s="267"/>
      <c r="AM699" s="268"/>
      <c r="AN699" s="267"/>
      <c r="AO699" s="268"/>
      <c r="AP699" s="267"/>
      <c r="AQ699" s="268"/>
      <c r="AR699" s="270"/>
      <c r="AS699" s="380"/>
      <c r="AT699" s="61"/>
      <c r="AU699" s="45"/>
      <c r="AV699" s="61"/>
      <c r="AW699" s="46"/>
      <c r="AX699" s="59"/>
      <c r="AY699" s="166"/>
      <c r="AZ699" s="61"/>
      <c r="BA699" s="16"/>
      <c r="BB699" s="61"/>
      <c r="BC699" s="16"/>
      <c r="BD699" s="69"/>
      <c r="BE699" s="165"/>
      <c r="BF699" s="61"/>
      <c r="BG699" s="16"/>
      <c r="BH699" s="61"/>
      <c r="BI699" s="16"/>
      <c r="BJ699" s="59"/>
      <c r="BK699" s="47"/>
    </row>
    <row r="700" spans="2:63" x14ac:dyDescent="0.3">
      <c r="B700" s="42" t="s">
        <v>886</v>
      </c>
      <c r="C700" s="38" t="s">
        <v>999</v>
      </c>
      <c r="D700" s="21"/>
      <c r="E700" s="12" t="s">
        <v>1103</v>
      </c>
      <c r="F700" s="106"/>
      <c r="G700" s="298"/>
      <c r="H700" s="72"/>
      <c r="I700" s="72"/>
      <c r="J700" s="291">
        <f t="shared" si="51"/>
        <v>0</v>
      </c>
      <c r="K700" s="292">
        <f t="shared" si="52"/>
        <v>0.6777777777777777</v>
      </c>
      <c r="L700" s="144"/>
      <c r="M700" s="390"/>
      <c r="N700" s="72"/>
      <c r="O700" s="178"/>
      <c r="P700" s="72"/>
      <c r="Q700" s="178"/>
      <c r="R700" s="72"/>
      <c r="S700" s="178"/>
      <c r="T700" s="88"/>
      <c r="U700" s="192"/>
      <c r="V700" s="72"/>
      <c r="W700" s="178"/>
      <c r="X700" s="72"/>
      <c r="Y700" s="178"/>
      <c r="Z700" s="72"/>
      <c r="AA700" s="178"/>
      <c r="AB700" s="84"/>
      <c r="AC700" s="176"/>
      <c r="AD700" s="71"/>
      <c r="AE700" s="179"/>
      <c r="AF700" s="71"/>
      <c r="AG700" s="179"/>
      <c r="AH700" s="71"/>
      <c r="AI700" s="179"/>
      <c r="AJ700" s="82"/>
      <c r="AK700" s="266" t="s">
        <v>1214</v>
      </c>
      <c r="AL700" s="267">
        <v>1.0157378740970071</v>
      </c>
      <c r="AM700" s="268"/>
      <c r="AN700" s="267"/>
      <c r="AO700" s="268"/>
      <c r="AP700" s="267"/>
      <c r="AQ700" s="268"/>
      <c r="AR700" s="270"/>
      <c r="AS700" s="379"/>
      <c r="AT700" s="118"/>
      <c r="AU700" s="154"/>
      <c r="AV700" s="118"/>
      <c r="AW700" s="155"/>
      <c r="AX700" s="120"/>
      <c r="AY700" s="124"/>
      <c r="AZ700" s="118"/>
      <c r="BA700" s="119"/>
      <c r="BB700" s="118"/>
      <c r="BC700" s="119"/>
      <c r="BD700" s="121"/>
      <c r="BE700" s="117"/>
      <c r="BF700" s="118"/>
      <c r="BG700" s="119"/>
      <c r="BH700" s="118"/>
      <c r="BI700" s="119"/>
      <c r="BJ700" s="120"/>
      <c r="BK700" s="83"/>
    </row>
    <row r="701" spans="2:63" x14ac:dyDescent="0.3">
      <c r="B701" s="139" t="s">
        <v>962</v>
      </c>
      <c r="C701" s="12" t="s">
        <v>1072</v>
      </c>
      <c r="D701" s="21"/>
      <c r="E701" s="12" t="s">
        <v>1158</v>
      </c>
      <c r="F701" s="106"/>
      <c r="G701" s="298"/>
      <c r="H701" s="54"/>
      <c r="I701" s="54"/>
      <c r="J701" s="291">
        <f t="shared" si="51"/>
        <v>0</v>
      </c>
      <c r="K701" s="292">
        <f t="shared" si="52"/>
        <v>0.6777777777777777</v>
      </c>
      <c r="L701" s="50"/>
      <c r="M701" s="390"/>
      <c r="N701" s="72"/>
      <c r="O701" s="178"/>
      <c r="P701" s="72"/>
      <c r="Q701" s="178"/>
      <c r="R701" s="72"/>
      <c r="S701" s="178"/>
      <c r="T701" s="88"/>
      <c r="U701" s="191"/>
      <c r="V701" s="54"/>
      <c r="W701" s="179"/>
      <c r="X701" s="54"/>
      <c r="Y701" s="179"/>
      <c r="Z701" s="54"/>
      <c r="AA701" s="179"/>
      <c r="AB701" s="56"/>
      <c r="AC701" s="176"/>
      <c r="AD701" s="54"/>
      <c r="AE701" s="179"/>
      <c r="AF701" s="54"/>
      <c r="AG701" s="179"/>
      <c r="AH701" s="54"/>
      <c r="AI701" s="179"/>
      <c r="AJ701" s="67"/>
      <c r="AK701" s="266"/>
      <c r="AL701" s="267"/>
      <c r="AM701" s="268"/>
      <c r="AN701" s="267"/>
      <c r="AO701" s="268"/>
      <c r="AP701" s="267"/>
      <c r="AQ701" s="268"/>
      <c r="AR701" s="270"/>
      <c r="AS701" s="380"/>
      <c r="AT701" s="61"/>
      <c r="AU701" s="45"/>
      <c r="AV701" s="61"/>
      <c r="AW701" s="46"/>
      <c r="AX701" s="59"/>
      <c r="AY701" s="166"/>
      <c r="AZ701" s="61"/>
      <c r="BA701" s="16"/>
      <c r="BB701" s="61"/>
      <c r="BC701" s="16"/>
      <c r="BD701" s="69"/>
      <c r="BE701" s="165"/>
      <c r="BF701" s="61"/>
      <c r="BG701" s="16"/>
      <c r="BH701" s="61"/>
      <c r="BI701" s="16"/>
      <c r="BJ701" s="59"/>
      <c r="BK701" s="47"/>
    </row>
    <row r="702" spans="2:63" x14ac:dyDescent="0.3">
      <c r="B702" s="32" t="s">
        <v>357</v>
      </c>
      <c r="C702" s="9" t="s">
        <v>356</v>
      </c>
      <c r="D702" s="21">
        <v>1970</v>
      </c>
      <c r="E702" s="24" t="s">
        <v>1264</v>
      </c>
      <c r="F702" s="106"/>
      <c r="G702" s="298"/>
      <c r="H702" s="72"/>
      <c r="I702" s="72"/>
      <c r="J702" s="291">
        <f t="shared" si="51"/>
        <v>0</v>
      </c>
      <c r="K702" s="292">
        <f t="shared" si="52"/>
        <v>0.6777777777777777</v>
      </c>
      <c r="L702" s="144"/>
      <c r="M702" s="390"/>
      <c r="N702" s="72"/>
      <c r="O702" s="178"/>
      <c r="P702" s="72"/>
      <c r="Q702" s="178"/>
      <c r="R702" s="72"/>
      <c r="S702" s="178"/>
      <c r="T702" s="88"/>
      <c r="U702" s="192"/>
      <c r="V702" s="72"/>
      <c r="W702" s="178"/>
      <c r="X702" s="72"/>
      <c r="Y702" s="178"/>
      <c r="Z702" s="72"/>
      <c r="AA702" s="178"/>
      <c r="AB702" s="84"/>
      <c r="AC702" s="176"/>
      <c r="AD702" s="71"/>
      <c r="AE702" s="179"/>
      <c r="AF702" s="71"/>
      <c r="AG702" s="179"/>
      <c r="AH702" s="71"/>
      <c r="AI702" s="179"/>
      <c r="AJ702" s="82"/>
      <c r="AK702" s="266"/>
      <c r="AL702" s="267"/>
      <c r="AM702" s="268"/>
      <c r="AN702" s="267"/>
      <c r="AO702" s="268"/>
      <c r="AP702" s="267"/>
      <c r="AQ702" s="268"/>
      <c r="AR702" s="270"/>
      <c r="AS702" s="379">
        <v>0.10385416666666668</v>
      </c>
      <c r="AT702" s="118">
        <v>2.4945788156797328</v>
      </c>
      <c r="AU702" s="154"/>
      <c r="AV702" s="118"/>
      <c r="AW702" s="155"/>
      <c r="AX702" s="120"/>
      <c r="AY702" s="124">
        <v>6.5335648148148143E-2</v>
      </c>
      <c r="AZ702" s="118">
        <v>1.5073431241655539</v>
      </c>
      <c r="BA702" s="119"/>
      <c r="BB702" s="118"/>
      <c r="BC702" s="119"/>
      <c r="BD702" s="121"/>
      <c r="BE702" s="117"/>
      <c r="BF702" s="118"/>
      <c r="BG702" s="119"/>
      <c r="BH702" s="118"/>
      <c r="BI702" s="119"/>
      <c r="BJ702" s="120"/>
      <c r="BK702" s="83"/>
    </row>
    <row r="703" spans="2:63" x14ac:dyDescent="0.3">
      <c r="B703" s="40" t="s">
        <v>749</v>
      </c>
      <c r="C703" s="9" t="s">
        <v>743</v>
      </c>
      <c r="D703" s="21">
        <v>1984</v>
      </c>
      <c r="E703" s="24" t="s">
        <v>715</v>
      </c>
      <c r="F703" s="106"/>
      <c r="G703" s="298"/>
      <c r="H703" s="72"/>
      <c r="I703" s="72"/>
      <c r="J703" s="291">
        <f t="shared" si="51"/>
        <v>0</v>
      </c>
      <c r="K703" s="292">
        <f t="shared" si="52"/>
        <v>0.6777777777777777</v>
      </c>
      <c r="L703" s="144"/>
      <c r="M703" s="390"/>
      <c r="N703" s="72"/>
      <c r="O703" s="178"/>
      <c r="P703" s="72"/>
      <c r="Q703" s="178"/>
      <c r="R703" s="72"/>
      <c r="S703" s="178"/>
      <c r="T703" s="88"/>
      <c r="U703" s="192"/>
      <c r="V703" s="72"/>
      <c r="W703" s="178"/>
      <c r="X703" s="72"/>
      <c r="Y703" s="178"/>
      <c r="Z703" s="72"/>
      <c r="AA703" s="178"/>
      <c r="AB703" s="84"/>
      <c r="AC703" s="176"/>
      <c r="AD703" s="71"/>
      <c r="AE703" s="179"/>
      <c r="AF703" s="71"/>
      <c r="AG703" s="179"/>
      <c r="AH703" s="71"/>
      <c r="AI703" s="179"/>
      <c r="AJ703" s="82"/>
      <c r="AK703" s="266"/>
      <c r="AL703" s="267"/>
      <c r="AM703" s="268"/>
      <c r="AN703" s="267"/>
      <c r="AO703" s="268"/>
      <c r="AP703" s="267"/>
      <c r="AQ703" s="268"/>
      <c r="AR703" s="270"/>
      <c r="AS703" s="379"/>
      <c r="AT703" s="118"/>
      <c r="AU703" s="154"/>
      <c r="AV703" s="118"/>
      <c r="AW703" s="155"/>
      <c r="AX703" s="120"/>
      <c r="AY703" s="124">
        <v>7.633101851851852E-2</v>
      </c>
      <c r="AZ703" s="118">
        <v>1.7610146862483311</v>
      </c>
      <c r="BA703" s="119"/>
      <c r="BB703" s="118"/>
      <c r="BC703" s="119"/>
      <c r="BD703" s="121"/>
      <c r="BE703" s="117"/>
      <c r="BF703" s="118"/>
      <c r="BG703" s="119"/>
      <c r="BH703" s="118"/>
      <c r="BI703" s="119"/>
      <c r="BJ703" s="120"/>
      <c r="BK703" s="83"/>
    </row>
    <row r="704" spans="2:63" x14ac:dyDescent="0.3">
      <c r="B704" s="139" t="s">
        <v>925</v>
      </c>
      <c r="C704" s="12" t="s">
        <v>1037</v>
      </c>
      <c r="D704" s="21"/>
      <c r="E704" s="12" t="s">
        <v>1135</v>
      </c>
      <c r="F704" s="106"/>
      <c r="G704" s="298"/>
      <c r="H704" s="54"/>
      <c r="I704" s="54"/>
      <c r="J704" s="291">
        <f t="shared" si="51"/>
        <v>0</v>
      </c>
      <c r="K704" s="292">
        <f t="shared" si="52"/>
        <v>0.6777777777777777</v>
      </c>
      <c r="L704" s="50"/>
      <c r="M704" s="390"/>
      <c r="N704" s="72"/>
      <c r="O704" s="178"/>
      <c r="P704" s="72"/>
      <c r="Q704" s="178"/>
      <c r="R704" s="72"/>
      <c r="S704" s="178"/>
      <c r="T704" s="88"/>
      <c r="U704" s="191"/>
      <c r="V704" s="54"/>
      <c r="W704" s="179"/>
      <c r="X704" s="54"/>
      <c r="Y704" s="179"/>
      <c r="Z704" s="54"/>
      <c r="AA704" s="179"/>
      <c r="AB704" s="56"/>
      <c r="AC704" s="176"/>
      <c r="AD704" s="54"/>
      <c r="AE704" s="179"/>
      <c r="AF704" s="54"/>
      <c r="AG704" s="179"/>
      <c r="AH704" s="54"/>
      <c r="AI704" s="179"/>
      <c r="AJ704" s="67"/>
      <c r="AK704" s="266"/>
      <c r="AL704" s="267"/>
      <c r="AM704" s="268"/>
      <c r="AN704" s="267"/>
      <c r="AO704" s="268"/>
      <c r="AP704" s="267"/>
      <c r="AQ704" s="268"/>
      <c r="AR704" s="270"/>
      <c r="AS704" s="380"/>
      <c r="AT704" s="61"/>
      <c r="AU704" s="45"/>
      <c r="AV704" s="61"/>
      <c r="AW704" s="46"/>
      <c r="AX704" s="59"/>
      <c r="AY704" s="166"/>
      <c r="AZ704" s="61"/>
      <c r="BA704" s="16"/>
      <c r="BB704" s="61"/>
      <c r="BC704" s="16"/>
      <c r="BD704" s="69"/>
      <c r="BE704" s="165"/>
      <c r="BF704" s="61"/>
      <c r="BG704" s="16"/>
      <c r="BH704" s="61"/>
      <c r="BI704" s="16"/>
      <c r="BJ704" s="59"/>
      <c r="BK704" s="47"/>
    </row>
    <row r="705" spans="1:68" x14ac:dyDescent="0.3">
      <c r="B705" s="42" t="s">
        <v>982</v>
      </c>
      <c r="C705" s="38" t="s">
        <v>1090</v>
      </c>
      <c r="D705" s="21"/>
      <c r="E705" s="12" t="s">
        <v>1165</v>
      </c>
      <c r="F705" s="106"/>
      <c r="G705" s="300"/>
      <c r="H705" s="72"/>
      <c r="I705" s="72"/>
      <c r="J705" s="291">
        <f t="shared" si="51"/>
        <v>0</v>
      </c>
      <c r="K705" s="292">
        <f t="shared" si="52"/>
        <v>0.6777777777777777</v>
      </c>
      <c r="L705" s="144"/>
      <c r="M705" s="390"/>
      <c r="N705" s="72"/>
      <c r="O705" s="178"/>
      <c r="P705" s="72"/>
      <c r="Q705" s="178"/>
      <c r="R705" s="72"/>
      <c r="S705" s="178"/>
      <c r="T705" s="88"/>
      <c r="U705" s="192"/>
      <c r="V705" s="72"/>
      <c r="W705" s="178"/>
      <c r="X705" s="72"/>
      <c r="Y705" s="178"/>
      <c r="Z705" s="72"/>
      <c r="AA705" s="178"/>
      <c r="AB705" s="84"/>
      <c r="AC705" s="176"/>
      <c r="AD705" s="71"/>
      <c r="AE705" s="179"/>
      <c r="AF705" s="71"/>
      <c r="AG705" s="179"/>
      <c r="AH705" s="71"/>
      <c r="AI705" s="179"/>
      <c r="AJ705" s="82"/>
      <c r="AK705" s="266"/>
      <c r="AL705" s="267"/>
      <c r="AM705" s="268">
        <v>7.3993055555555576E-2</v>
      </c>
      <c r="AN705" s="267">
        <v>1.7297077922077961</v>
      </c>
      <c r="AO705" s="268"/>
      <c r="AP705" s="267"/>
      <c r="AQ705" s="268"/>
      <c r="AR705" s="270"/>
      <c r="AS705" s="379"/>
      <c r="AT705" s="118"/>
      <c r="AU705" s="154"/>
      <c r="AV705" s="118"/>
      <c r="AW705" s="155"/>
      <c r="AX705" s="120"/>
      <c r="AY705" s="124"/>
      <c r="AZ705" s="118"/>
      <c r="BA705" s="119"/>
      <c r="BB705" s="118"/>
      <c r="BC705" s="119"/>
      <c r="BD705" s="121"/>
      <c r="BE705" s="117"/>
      <c r="BF705" s="118"/>
      <c r="BG705" s="119"/>
      <c r="BH705" s="118"/>
      <c r="BI705" s="119"/>
      <c r="BJ705" s="120"/>
      <c r="BK705" s="83"/>
    </row>
    <row r="706" spans="1:68" x14ac:dyDescent="0.3">
      <c r="B706" s="32" t="s">
        <v>361</v>
      </c>
      <c r="C706" s="9" t="s">
        <v>360</v>
      </c>
      <c r="D706" s="21">
        <v>1957</v>
      </c>
      <c r="E706" s="24" t="s">
        <v>774</v>
      </c>
      <c r="F706" s="106"/>
      <c r="G706" s="298"/>
      <c r="H706" s="72"/>
      <c r="I706" s="72"/>
      <c r="J706" s="291">
        <f t="shared" si="51"/>
        <v>0</v>
      </c>
      <c r="K706" s="292">
        <f t="shared" si="52"/>
        <v>0.6777777777777777</v>
      </c>
      <c r="L706" s="35"/>
      <c r="M706" s="390"/>
      <c r="N706" s="72"/>
      <c r="O706" s="178"/>
      <c r="P706" s="72"/>
      <c r="Q706" s="178"/>
      <c r="R706" s="72"/>
      <c r="S706" s="178"/>
      <c r="T706" s="88"/>
      <c r="U706" s="192"/>
      <c r="V706" s="72"/>
      <c r="W706" s="178"/>
      <c r="X706" s="72"/>
      <c r="Y706" s="178"/>
      <c r="Z706" s="72"/>
      <c r="AA706" s="178"/>
      <c r="AB706" s="84"/>
      <c r="AC706" s="176"/>
      <c r="AD706" s="71"/>
      <c r="AE706" s="179"/>
      <c r="AF706" s="71"/>
      <c r="AG706" s="179"/>
      <c r="AH706" s="71"/>
      <c r="AI706" s="179"/>
      <c r="AJ706" s="82"/>
      <c r="AK706" s="266"/>
      <c r="AL706" s="267"/>
      <c r="AM706" s="268"/>
      <c r="AN706" s="267"/>
      <c r="AO706" s="268"/>
      <c r="AP706" s="267"/>
      <c r="AQ706" s="268"/>
      <c r="AR706" s="270"/>
      <c r="AS706" s="379"/>
      <c r="AT706" s="118"/>
      <c r="AU706" s="154">
        <v>5.2083333333333336E-2</v>
      </c>
      <c r="AV706" s="118">
        <v>1.1889035667107002</v>
      </c>
      <c r="AW706" s="155"/>
      <c r="AX706" s="120"/>
      <c r="AY706" s="124"/>
      <c r="AZ706" s="118"/>
      <c r="BA706" s="119">
        <v>5.1053240740740746E-2</v>
      </c>
      <c r="BB706" s="118">
        <v>1.1522988505747129</v>
      </c>
      <c r="BC706" s="119"/>
      <c r="BD706" s="121"/>
      <c r="BE706" s="117"/>
      <c r="BF706" s="118"/>
      <c r="BG706" s="119">
        <v>7.9270833333333332E-2</v>
      </c>
      <c r="BH706" s="118">
        <v>1.2119978764820387</v>
      </c>
      <c r="BI706" s="119"/>
      <c r="BJ706" s="120"/>
      <c r="BK706" s="83"/>
    </row>
    <row r="707" spans="1:68" x14ac:dyDescent="0.3">
      <c r="B707" s="42" t="s">
        <v>985</v>
      </c>
      <c r="C707" s="38" t="s">
        <v>1093</v>
      </c>
      <c r="D707" s="21"/>
      <c r="E707" s="12" t="s">
        <v>1140</v>
      </c>
      <c r="F707" s="106"/>
      <c r="G707" s="298"/>
      <c r="H707" s="72"/>
      <c r="I707" s="72"/>
      <c r="J707" s="291">
        <f t="shared" si="51"/>
        <v>0</v>
      </c>
      <c r="K707" s="292">
        <f t="shared" si="52"/>
        <v>0.6777777777777777</v>
      </c>
      <c r="L707" s="144"/>
      <c r="M707" s="390"/>
      <c r="N707" s="72"/>
      <c r="O707" s="178"/>
      <c r="P707" s="72"/>
      <c r="Q707" s="178"/>
      <c r="R707" s="72"/>
      <c r="S707" s="178"/>
      <c r="T707" s="88"/>
      <c r="U707" s="192"/>
      <c r="V707" s="72"/>
      <c r="W707" s="178"/>
      <c r="X707" s="72"/>
      <c r="Y707" s="178"/>
      <c r="Z707" s="72"/>
      <c r="AA707" s="178"/>
      <c r="AB707" s="84"/>
      <c r="AC707" s="176"/>
      <c r="AD707" s="71"/>
      <c r="AE707" s="179"/>
      <c r="AF707" s="71"/>
      <c r="AG707" s="179"/>
      <c r="AH707" s="71"/>
      <c r="AI707" s="179"/>
      <c r="AJ707" s="82"/>
      <c r="AK707" s="266"/>
      <c r="AL707" s="267"/>
      <c r="AM707" s="268">
        <v>7.133101851851853E-2</v>
      </c>
      <c r="AN707" s="267">
        <v>1.6674783549783585</v>
      </c>
      <c r="AO707" s="268"/>
      <c r="AP707" s="267"/>
      <c r="AQ707" s="268"/>
      <c r="AR707" s="270"/>
      <c r="AS707" s="379"/>
      <c r="AT707" s="118"/>
      <c r="AU707" s="154"/>
      <c r="AV707" s="118"/>
      <c r="AW707" s="155"/>
      <c r="AX707" s="120"/>
      <c r="AY707" s="124"/>
      <c r="AZ707" s="118"/>
      <c r="BA707" s="119"/>
      <c r="BB707" s="118"/>
      <c r="BC707" s="119"/>
      <c r="BD707" s="121"/>
      <c r="BE707" s="117"/>
      <c r="BF707" s="118"/>
      <c r="BG707" s="119"/>
      <c r="BH707" s="118"/>
      <c r="BI707" s="119"/>
      <c r="BJ707" s="120"/>
      <c r="BK707" s="83"/>
    </row>
    <row r="708" spans="1:68" x14ac:dyDescent="0.3">
      <c r="B708" s="32" t="s">
        <v>1833</v>
      </c>
      <c r="C708" s="38" t="s">
        <v>1834</v>
      </c>
      <c r="D708" s="21">
        <v>1967</v>
      </c>
      <c r="E708" s="24" t="s">
        <v>1836</v>
      </c>
      <c r="F708" s="106"/>
      <c r="G708" s="298"/>
      <c r="H708" s="72"/>
      <c r="I708" s="72"/>
      <c r="J708" s="291">
        <f t="shared" si="51"/>
        <v>0</v>
      </c>
      <c r="K708" s="292">
        <f t="shared" si="52"/>
        <v>0.6777777777777777</v>
      </c>
      <c r="L708" s="144"/>
      <c r="M708" s="390"/>
      <c r="N708" s="72"/>
      <c r="O708" s="178"/>
      <c r="P708" s="72"/>
      <c r="Q708" s="178"/>
      <c r="R708" s="72"/>
      <c r="S708" s="178"/>
      <c r="T708" s="88"/>
      <c r="U708" s="192"/>
      <c r="V708" s="72"/>
      <c r="W708" s="178"/>
      <c r="X708" s="72"/>
      <c r="Y708" s="178"/>
      <c r="Z708" s="72"/>
      <c r="AA708" s="178"/>
      <c r="AB708" s="84"/>
      <c r="AC708" s="176"/>
      <c r="AD708" s="71"/>
      <c r="AE708" s="179"/>
      <c r="AF708" s="72"/>
      <c r="AG708" s="179"/>
      <c r="AH708" s="71"/>
      <c r="AI708" s="179"/>
      <c r="AJ708" s="82"/>
      <c r="AK708" s="266"/>
      <c r="AL708" s="267"/>
      <c r="AM708" s="268"/>
      <c r="AN708" s="267"/>
      <c r="AO708" s="268"/>
      <c r="AP708" s="267"/>
      <c r="AQ708" s="268"/>
      <c r="AR708" s="270"/>
      <c r="AS708" s="379"/>
      <c r="AT708" s="118"/>
      <c r="AU708" s="154"/>
      <c r="AV708" s="118"/>
      <c r="AW708" s="155"/>
      <c r="AX708" s="120"/>
      <c r="AY708" s="124"/>
      <c r="AZ708" s="118"/>
      <c r="BA708" s="119"/>
      <c r="BB708" s="118"/>
      <c r="BC708" s="119"/>
      <c r="BD708" s="121"/>
      <c r="BE708" s="117"/>
      <c r="BF708" s="118"/>
      <c r="BG708" s="119"/>
      <c r="BH708" s="118"/>
      <c r="BI708" s="119"/>
      <c r="BJ708" s="120"/>
      <c r="BK708" s="83"/>
    </row>
    <row r="709" spans="1:68" x14ac:dyDescent="0.3">
      <c r="B709" s="41" t="s">
        <v>870</v>
      </c>
      <c r="C709" s="9" t="s">
        <v>869</v>
      </c>
      <c r="D709" s="25">
        <v>1993</v>
      </c>
      <c r="E709" s="24" t="s">
        <v>1847</v>
      </c>
      <c r="F709" s="106"/>
      <c r="G709" s="298"/>
      <c r="H709" s="72"/>
      <c r="I709" s="72"/>
      <c r="J709" s="291">
        <f t="shared" si="51"/>
        <v>0</v>
      </c>
      <c r="K709" s="292">
        <f t="shared" si="52"/>
        <v>0.6777777777777777</v>
      </c>
      <c r="L709" s="144"/>
      <c r="M709" s="390"/>
      <c r="N709" s="72"/>
      <c r="O709" s="178"/>
      <c r="P709" s="72"/>
      <c r="Q709" s="178"/>
      <c r="R709" s="72"/>
      <c r="S709" s="178"/>
      <c r="T709" s="88"/>
      <c r="U709" s="192"/>
      <c r="V709" s="72"/>
      <c r="W709" s="178"/>
      <c r="X709" s="72"/>
      <c r="Y709" s="178"/>
      <c r="Z709" s="72"/>
      <c r="AA709" s="178"/>
      <c r="AB709" s="84"/>
      <c r="AC709" s="176"/>
      <c r="AD709" s="71"/>
      <c r="AE709" s="179"/>
      <c r="AF709" s="71"/>
      <c r="AG709" s="179"/>
      <c r="AH709" s="71"/>
      <c r="AI709" s="179"/>
      <c r="AJ709" s="82"/>
      <c r="AK709" s="266"/>
      <c r="AL709" s="267"/>
      <c r="AM709" s="268"/>
      <c r="AN709" s="267"/>
      <c r="AO709" s="268"/>
      <c r="AP709" s="267"/>
      <c r="AQ709" s="268">
        <v>8.9305555555555416E-2</v>
      </c>
      <c r="AR709" s="270">
        <v>1.5836354025588799</v>
      </c>
      <c r="AS709" s="379"/>
      <c r="AT709" s="118"/>
      <c r="AU709" s="154"/>
      <c r="AV709" s="118"/>
      <c r="AW709" s="155"/>
      <c r="AX709" s="120"/>
      <c r="AY709" s="124"/>
      <c r="AZ709" s="118"/>
      <c r="BA709" s="119"/>
      <c r="BB709" s="118"/>
      <c r="BC709" s="119"/>
      <c r="BD709" s="121"/>
      <c r="BE709" s="117"/>
      <c r="BF709" s="118"/>
      <c r="BG709" s="119"/>
      <c r="BH709" s="118"/>
      <c r="BI709" s="119"/>
      <c r="BJ709" s="120"/>
      <c r="BK709" s="83"/>
    </row>
    <row r="710" spans="1:68" x14ac:dyDescent="0.3">
      <c r="B710" s="32" t="s">
        <v>363</v>
      </c>
      <c r="C710" s="9" t="s">
        <v>362</v>
      </c>
      <c r="D710" s="21"/>
      <c r="E710" s="24"/>
      <c r="F710" s="106"/>
      <c r="G710" s="298"/>
      <c r="H710" s="72"/>
      <c r="I710" s="72"/>
      <c r="J710" s="291">
        <f t="shared" si="51"/>
        <v>0</v>
      </c>
      <c r="K710" s="292">
        <f t="shared" si="52"/>
        <v>0.6777777777777777</v>
      </c>
      <c r="L710" s="144"/>
      <c r="M710" s="390"/>
      <c r="N710" s="72"/>
      <c r="O710" s="178"/>
      <c r="P710" s="72"/>
      <c r="Q710" s="178"/>
      <c r="R710" s="72"/>
      <c r="S710" s="178"/>
      <c r="T710" s="88"/>
      <c r="U710" s="192"/>
      <c r="V710" s="72"/>
      <c r="W710" s="178"/>
      <c r="X710" s="72"/>
      <c r="Y710" s="178"/>
      <c r="Z710" s="72"/>
      <c r="AA710" s="178"/>
      <c r="AB710" s="84"/>
      <c r="AC710" s="176"/>
      <c r="AD710" s="71"/>
      <c r="AE710" s="179"/>
      <c r="AF710" s="71"/>
      <c r="AG710" s="179"/>
      <c r="AH710" s="71"/>
      <c r="AI710" s="179"/>
      <c r="AJ710" s="82"/>
      <c r="AK710" s="266"/>
      <c r="AL710" s="267"/>
      <c r="AM710" s="268"/>
      <c r="AN710" s="267"/>
      <c r="AO710" s="268"/>
      <c r="AP710" s="267"/>
      <c r="AQ710" s="268"/>
      <c r="AR710" s="270"/>
      <c r="AS710" s="379"/>
      <c r="AT710" s="118"/>
      <c r="AU710" s="154"/>
      <c r="AV710" s="118"/>
      <c r="AW710" s="155">
        <v>1.4506944444444446E-2</v>
      </c>
      <c r="AX710" s="120">
        <v>1.3089883729025971</v>
      </c>
      <c r="AY710" s="124"/>
      <c r="AZ710" s="118"/>
      <c r="BA710" s="119"/>
      <c r="BB710" s="118"/>
      <c r="BC710" s="119"/>
      <c r="BD710" s="121"/>
      <c r="BE710" s="117"/>
      <c r="BF710" s="118"/>
      <c r="BG710" s="119"/>
      <c r="BH710" s="118"/>
      <c r="BI710" s="119">
        <v>1.5246141975308642E-2</v>
      </c>
      <c r="BJ710" s="120">
        <v>1.4200294656653134</v>
      </c>
      <c r="BK710" s="83"/>
    </row>
    <row r="711" spans="1:68" x14ac:dyDescent="0.3">
      <c r="B711" s="32" t="s">
        <v>365</v>
      </c>
      <c r="C711" s="9" t="s">
        <v>364</v>
      </c>
      <c r="D711" s="21"/>
      <c r="E711" s="24"/>
      <c r="F711" s="106"/>
      <c r="G711" s="298"/>
      <c r="H711" s="72"/>
      <c r="I711" s="72"/>
      <c r="J711" s="291">
        <f t="shared" si="51"/>
        <v>0</v>
      </c>
      <c r="K711" s="292">
        <f t="shared" si="52"/>
        <v>0.6777777777777777</v>
      </c>
      <c r="L711" s="144"/>
      <c r="M711" s="390"/>
      <c r="N711" s="72"/>
      <c r="O711" s="178"/>
      <c r="P711" s="72"/>
      <c r="Q711" s="178"/>
      <c r="R711" s="72"/>
      <c r="S711" s="178"/>
      <c r="T711" s="88"/>
      <c r="U711" s="192"/>
      <c r="V711" s="72"/>
      <c r="W711" s="178"/>
      <c r="X711" s="72"/>
      <c r="Y711" s="178"/>
      <c r="Z711" s="72"/>
      <c r="AA711" s="178"/>
      <c r="AB711" s="84"/>
      <c r="AC711" s="176"/>
      <c r="AD711" s="71"/>
      <c r="AE711" s="179"/>
      <c r="AF711" s="71"/>
      <c r="AG711" s="179"/>
      <c r="AH711" s="71"/>
      <c r="AI711" s="179"/>
      <c r="AJ711" s="82"/>
      <c r="AK711" s="266"/>
      <c r="AL711" s="267"/>
      <c r="AM711" s="268"/>
      <c r="AN711" s="267"/>
      <c r="AO711" s="268"/>
      <c r="AP711" s="267"/>
      <c r="AQ711" s="268"/>
      <c r="AR711" s="270"/>
      <c r="AS711" s="379"/>
      <c r="AT711" s="118"/>
      <c r="AU711" s="154"/>
      <c r="AV711" s="118"/>
      <c r="AW711" s="155">
        <v>1.8161651234567904E-2</v>
      </c>
      <c r="AX711" s="120">
        <v>1.6387593121214232</v>
      </c>
      <c r="AY711" s="124"/>
      <c r="AZ711" s="118"/>
      <c r="BA711" s="119"/>
      <c r="BB711" s="118"/>
      <c r="BC711" s="119"/>
      <c r="BD711" s="121"/>
      <c r="BE711" s="117"/>
      <c r="BF711" s="118"/>
      <c r="BG711" s="119"/>
      <c r="BH711" s="118"/>
      <c r="BI711" s="119"/>
      <c r="BJ711" s="120"/>
      <c r="BK711" s="83"/>
    </row>
    <row r="712" spans="1:68" x14ac:dyDescent="0.3">
      <c r="B712" s="32" t="s">
        <v>369</v>
      </c>
      <c r="C712" s="9" t="s">
        <v>368</v>
      </c>
      <c r="D712" s="21">
        <v>1988</v>
      </c>
      <c r="E712" s="24" t="s">
        <v>723</v>
      </c>
      <c r="F712" s="106"/>
      <c r="G712" s="298"/>
      <c r="H712" s="72"/>
      <c r="I712" s="72"/>
      <c r="J712" s="291">
        <f t="shared" si="51"/>
        <v>0</v>
      </c>
      <c r="K712" s="292">
        <f t="shared" si="52"/>
        <v>0.6777777777777777</v>
      </c>
      <c r="L712" s="144"/>
      <c r="M712" s="390"/>
      <c r="N712" s="72"/>
      <c r="O712" s="178"/>
      <c r="P712" s="72"/>
      <c r="Q712" s="178"/>
      <c r="R712" s="72"/>
      <c r="S712" s="178"/>
      <c r="T712" s="88"/>
      <c r="U712" s="192"/>
      <c r="V712" s="72"/>
      <c r="W712" s="178"/>
      <c r="X712" s="72"/>
      <c r="Y712" s="178"/>
      <c r="Z712" s="72"/>
      <c r="AA712" s="178"/>
      <c r="AB712" s="84"/>
      <c r="AC712" s="176"/>
      <c r="AD712" s="71"/>
      <c r="AE712" s="179"/>
      <c r="AF712" s="71"/>
      <c r="AG712" s="179"/>
      <c r="AH712" s="71"/>
      <c r="AI712" s="179"/>
      <c r="AJ712" s="82"/>
      <c r="AK712" s="266"/>
      <c r="AL712" s="267"/>
      <c r="AM712" s="268"/>
      <c r="AN712" s="267"/>
      <c r="AO712" s="268"/>
      <c r="AP712" s="267"/>
      <c r="AQ712" s="268"/>
      <c r="AR712" s="270"/>
      <c r="AS712" s="379">
        <v>4.1631944444444451E-2</v>
      </c>
      <c r="AT712" s="118">
        <v>1</v>
      </c>
      <c r="AU712" s="154"/>
      <c r="AV712" s="118"/>
      <c r="AW712" s="155"/>
      <c r="AX712" s="120"/>
      <c r="AY712" s="124"/>
      <c r="AZ712" s="118"/>
      <c r="BA712" s="119"/>
      <c r="BB712" s="118"/>
      <c r="BC712" s="119"/>
      <c r="BD712" s="121"/>
      <c r="BE712" s="117"/>
      <c r="BF712" s="118"/>
      <c r="BG712" s="119"/>
      <c r="BH712" s="118"/>
      <c r="BI712" s="119"/>
      <c r="BJ712" s="120"/>
      <c r="BK712" s="83"/>
    </row>
    <row r="713" spans="1:68" x14ac:dyDescent="0.3">
      <c r="A713" s="143"/>
      <c r="B713" s="32" t="s">
        <v>1845</v>
      </c>
      <c r="C713" s="9" t="s">
        <v>1260</v>
      </c>
      <c r="D713" s="21">
        <v>1975</v>
      </c>
      <c r="E713" s="24" t="s">
        <v>1846</v>
      </c>
      <c r="F713" s="106"/>
      <c r="G713" s="298"/>
      <c r="H713" s="72"/>
      <c r="I713" s="72"/>
      <c r="J713" s="291">
        <f t="shared" si="51"/>
        <v>0</v>
      </c>
      <c r="K713" s="292">
        <f t="shared" si="52"/>
        <v>0.6777777777777777</v>
      </c>
      <c r="L713" s="144"/>
      <c r="M713" s="390"/>
      <c r="N713" s="72"/>
      <c r="O713" s="178"/>
      <c r="P713" s="72"/>
      <c r="Q713" s="178"/>
      <c r="R713" s="72"/>
      <c r="S713" s="178"/>
      <c r="T713" s="88"/>
      <c r="U713" s="192"/>
      <c r="V713" s="72"/>
      <c r="W713" s="178"/>
      <c r="X713" s="72"/>
      <c r="Y713" s="178"/>
      <c r="Z713" s="72"/>
      <c r="AA713" s="178"/>
      <c r="AB713" s="84"/>
      <c r="AC713" s="175"/>
      <c r="AD713" s="72"/>
      <c r="AE713" s="178"/>
      <c r="AF713" s="72"/>
      <c r="AG713" s="178"/>
      <c r="AH713" s="72"/>
      <c r="AI713" s="178"/>
      <c r="AJ713" s="88"/>
      <c r="AK713" s="266"/>
      <c r="AL713" s="267"/>
      <c r="AM713" s="268"/>
      <c r="AN713" s="267"/>
      <c r="AO713" s="268"/>
      <c r="AP713" s="267"/>
      <c r="AQ713" s="268"/>
      <c r="AR713" s="270"/>
      <c r="AS713" s="379"/>
      <c r="AT713" s="118"/>
      <c r="AU713" s="154"/>
      <c r="AV713" s="118"/>
      <c r="AW713" s="155"/>
      <c r="AX713" s="120"/>
      <c r="AY713" s="124"/>
      <c r="AZ713" s="118"/>
      <c r="BA713" s="119"/>
      <c r="BB713" s="118"/>
      <c r="BC713" s="119"/>
      <c r="BD713" s="121"/>
      <c r="BE713" s="117"/>
      <c r="BF713" s="118"/>
      <c r="BG713" s="119"/>
      <c r="BH713" s="118"/>
      <c r="BI713" s="119"/>
      <c r="BJ713" s="120"/>
      <c r="BK713" s="210"/>
      <c r="BL713" s="143"/>
      <c r="BM713" s="143"/>
    </row>
    <row r="714" spans="1:68" x14ac:dyDescent="0.3">
      <c r="B714" s="32" t="s">
        <v>371</v>
      </c>
      <c r="C714" s="9" t="s">
        <v>370</v>
      </c>
      <c r="D714" s="21"/>
      <c r="E714" s="24"/>
      <c r="F714" s="106"/>
      <c r="G714" s="298"/>
      <c r="H714" s="72"/>
      <c r="I714" s="72"/>
      <c r="J714" s="291">
        <f t="shared" si="51"/>
        <v>0</v>
      </c>
      <c r="K714" s="292">
        <f t="shared" si="52"/>
        <v>0.6777777777777777</v>
      </c>
      <c r="L714" s="144"/>
      <c r="M714" s="390"/>
      <c r="N714" s="72"/>
      <c r="O714" s="178"/>
      <c r="P714" s="72"/>
      <c r="Q714" s="178"/>
      <c r="R714" s="72"/>
      <c r="S714" s="178"/>
      <c r="T714" s="88"/>
      <c r="U714" s="192"/>
      <c r="V714" s="72"/>
      <c r="W714" s="178"/>
      <c r="X714" s="72"/>
      <c r="Y714" s="178"/>
      <c r="Z714" s="72"/>
      <c r="AA714" s="178"/>
      <c r="AB714" s="84"/>
      <c r="AC714" s="176"/>
      <c r="AD714" s="71"/>
      <c r="AE714" s="179"/>
      <c r="AF714" s="71"/>
      <c r="AG714" s="179"/>
      <c r="AH714" s="71"/>
      <c r="AI714" s="179"/>
      <c r="AJ714" s="82"/>
      <c r="AK714" s="266"/>
      <c r="AL714" s="267"/>
      <c r="AM714" s="268"/>
      <c r="AN714" s="267"/>
      <c r="AO714" s="268"/>
      <c r="AP714" s="267"/>
      <c r="AQ714" s="268"/>
      <c r="AR714" s="270"/>
      <c r="AS714" s="379"/>
      <c r="AT714" s="118"/>
      <c r="AU714" s="154"/>
      <c r="AV714" s="118"/>
      <c r="AW714" s="155">
        <v>1.8872299382716048E-2</v>
      </c>
      <c r="AX714" s="120">
        <v>1.7028824061825523</v>
      </c>
      <c r="AY714" s="124"/>
      <c r="AZ714" s="118"/>
      <c r="BA714" s="119"/>
      <c r="BB714" s="118"/>
      <c r="BC714" s="119"/>
      <c r="BD714" s="121"/>
      <c r="BE714" s="117"/>
      <c r="BF714" s="118"/>
      <c r="BG714" s="119"/>
      <c r="BH714" s="118"/>
      <c r="BI714" s="119"/>
      <c r="BJ714" s="120"/>
      <c r="BK714" s="83"/>
    </row>
    <row r="715" spans="1:68" s="143" customFormat="1" x14ac:dyDescent="0.3">
      <c r="A715"/>
      <c r="B715" s="42" t="s">
        <v>963</v>
      </c>
      <c r="C715" s="38" t="s">
        <v>1073</v>
      </c>
      <c r="D715" s="21"/>
      <c r="E715" s="12" t="s">
        <v>1159</v>
      </c>
      <c r="F715" s="106"/>
      <c r="G715" s="298"/>
      <c r="H715" s="72"/>
      <c r="I715" s="72"/>
      <c r="J715" s="291">
        <f t="shared" si="51"/>
        <v>0</v>
      </c>
      <c r="K715" s="292">
        <f t="shared" si="52"/>
        <v>0.6777777777777777</v>
      </c>
      <c r="L715" s="144"/>
      <c r="M715" s="390"/>
      <c r="N715" s="72"/>
      <c r="O715" s="178"/>
      <c r="P715" s="72"/>
      <c r="Q715" s="178"/>
      <c r="R715" s="72"/>
      <c r="S715" s="178"/>
      <c r="T715" s="88"/>
      <c r="U715" s="192"/>
      <c r="V715" s="72"/>
      <c r="W715" s="178"/>
      <c r="X715" s="72"/>
      <c r="Y715" s="178"/>
      <c r="Z715" s="72"/>
      <c r="AA715" s="178"/>
      <c r="AB715" s="84"/>
      <c r="AC715" s="176"/>
      <c r="AD715" s="71"/>
      <c r="AE715" s="179"/>
      <c r="AF715" s="71"/>
      <c r="AG715" s="179"/>
      <c r="AH715" s="71"/>
      <c r="AI715" s="179"/>
      <c r="AJ715" s="82"/>
      <c r="AK715" s="266"/>
      <c r="AL715" s="267"/>
      <c r="AM715" s="268">
        <v>7.0960648148148175E-2</v>
      </c>
      <c r="AN715" s="267">
        <v>1.6588203463203504</v>
      </c>
      <c r="AO715" s="268"/>
      <c r="AP715" s="267"/>
      <c r="AQ715" s="268"/>
      <c r="AR715" s="270"/>
      <c r="AS715" s="379"/>
      <c r="AT715" s="118"/>
      <c r="AU715" s="154"/>
      <c r="AV715" s="118"/>
      <c r="AW715" s="155"/>
      <c r="AX715" s="120"/>
      <c r="AY715" s="124"/>
      <c r="AZ715" s="118"/>
      <c r="BA715" s="119"/>
      <c r="BB715" s="118"/>
      <c r="BC715" s="119"/>
      <c r="BD715" s="121"/>
      <c r="BE715" s="117"/>
      <c r="BF715" s="118"/>
      <c r="BG715" s="119"/>
      <c r="BH715" s="118"/>
      <c r="BI715" s="119"/>
      <c r="BJ715" s="120"/>
      <c r="BK715" s="83"/>
      <c r="BL715"/>
      <c r="BM715"/>
      <c r="BN715"/>
      <c r="BO715"/>
      <c r="BP715"/>
    </row>
    <row r="716" spans="1:68" x14ac:dyDescent="0.3">
      <c r="B716" s="32" t="s">
        <v>376</v>
      </c>
      <c r="C716" s="9" t="s">
        <v>375</v>
      </c>
      <c r="D716" s="21">
        <v>1980</v>
      </c>
      <c r="E716" s="24" t="s">
        <v>699</v>
      </c>
      <c r="F716" s="106"/>
      <c r="G716" s="298"/>
      <c r="H716" s="72"/>
      <c r="I716" s="72"/>
      <c r="J716" s="291">
        <f t="shared" si="51"/>
        <v>0</v>
      </c>
      <c r="K716" s="292">
        <f t="shared" si="52"/>
        <v>0.6777777777777777</v>
      </c>
      <c r="L716" s="144"/>
      <c r="M716" s="390"/>
      <c r="N716" s="72"/>
      <c r="O716" s="178"/>
      <c r="P716" s="72"/>
      <c r="Q716" s="178"/>
      <c r="R716" s="72"/>
      <c r="S716" s="178"/>
      <c r="T716" s="88"/>
      <c r="U716" s="192"/>
      <c r="V716" s="72"/>
      <c r="W716" s="178"/>
      <c r="X716" s="72"/>
      <c r="Y716" s="178"/>
      <c r="Z716" s="72"/>
      <c r="AA716" s="178"/>
      <c r="AB716" s="84"/>
      <c r="AC716" s="176"/>
      <c r="AD716" s="71"/>
      <c r="AE716" s="179"/>
      <c r="AF716" s="71"/>
      <c r="AG716" s="179"/>
      <c r="AH716" s="71"/>
      <c r="AI716" s="179"/>
      <c r="AJ716" s="82"/>
      <c r="AK716" s="266"/>
      <c r="AL716" s="267"/>
      <c r="AM716" s="268">
        <v>5.8252314814814854E-2</v>
      </c>
      <c r="AN716" s="267">
        <v>1.3617424242424279</v>
      </c>
      <c r="AO716" s="268"/>
      <c r="AP716" s="267"/>
      <c r="AQ716" s="268"/>
      <c r="AR716" s="270"/>
      <c r="AS716" s="379">
        <v>6.2812499999999993E-2</v>
      </c>
      <c r="AT716" s="118">
        <v>1.5087572977481229</v>
      </c>
      <c r="AU716" s="154"/>
      <c r="AV716" s="118"/>
      <c r="AW716" s="155"/>
      <c r="AX716" s="120"/>
      <c r="AY716" s="124"/>
      <c r="AZ716" s="118"/>
      <c r="BA716" s="119"/>
      <c r="BB716" s="118"/>
      <c r="BC716" s="119"/>
      <c r="BD716" s="121"/>
      <c r="BE716" s="117"/>
      <c r="BF716" s="118"/>
      <c r="BG716" s="119"/>
      <c r="BH716" s="118"/>
      <c r="BI716" s="119"/>
      <c r="BJ716" s="120"/>
      <c r="BK716" s="83"/>
    </row>
    <row r="717" spans="1:68" x14ac:dyDescent="0.3">
      <c r="B717" s="32" t="s">
        <v>380</v>
      </c>
      <c r="C717" s="9" t="s">
        <v>379</v>
      </c>
      <c r="D717" s="21"/>
      <c r="E717" s="12" t="s">
        <v>1108</v>
      </c>
      <c r="F717" s="106"/>
      <c r="G717" s="298"/>
      <c r="H717" s="72"/>
      <c r="I717" s="72"/>
      <c r="J717" s="291">
        <f t="shared" si="51"/>
        <v>0</v>
      </c>
      <c r="K717" s="292">
        <f t="shared" si="52"/>
        <v>0.6777777777777777</v>
      </c>
      <c r="L717" s="144"/>
      <c r="M717" s="390"/>
      <c r="N717" s="72"/>
      <c r="O717" s="178"/>
      <c r="P717" s="72"/>
      <c r="Q717" s="178"/>
      <c r="R717" s="72"/>
      <c r="S717" s="178"/>
      <c r="T717" s="88"/>
      <c r="U717" s="192"/>
      <c r="V717" s="72"/>
      <c r="W717" s="178"/>
      <c r="X717" s="72"/>
      <c r="Y717" s="178"/>
      <c r="Z717" s="72"/>
      <c r="AA717" s="178"/>
      <c r="AB717" s="84"/>
      <c r="AC717" s="176"/>
      <c r="AD717" s="71"/>
      <c r="AE717" s="179"/>
      <c r="AF717" s="71"/>
      <c r="AG717" s="179"/>
      <c r="AH717" s="71"/>
      <c r="AI717" s="179"/>
      <c r="AJ717" s="82"/>
      <c r="AK717" s="266" t="s">
        <v>1184</v>
      </c>
      <c r="AL717" s="267">
        <v>1.4089267285861713</v>
      </c>
      <c r="AM717" s="268">
        <v>6.0451388888888902E-2</v>
      </c>
      <c r="AN717" s="267">
        <v>1.4131493506493538</v>
      </c>
      <c r="AO717" s="268">
        <v>1.5080902777777738E-2</v>
      </c>
      <c r="AP717" s="267">
        <v>1.3700109349371268</v>
      </c>
      <c r="AQ717" s="268">
        <v>7.7291666666666758E-2</v>
      </c>
      <c r="AR717" s="270">
        <v>1.3705958033032957</v>
      </c>
      <c r="AS717" s="379"/>
      <c r="AT717" s="118"/>
      <c r="AU717" s="154"/>
      <c r="AV717" s="118"/>
      <c r="AW717" s="155"/>
      <c r="AX717" s="120"/>
      <c r="AY717" s="124">
        <v>7.0370370370370375E-2</v>
      </c>
      <c r="AZ717" s="118">
        <v>1.6234979973297732</v>
      </c>
      <c r="BA717" s="119"/>
      <c r="BB717" s="118"/>
      <c r="BC717" s="119"/>
      <c r="BD717" s="121"/>
      <c r="BE717" s="117"/>
      <c r="BF717" s="118"/>
      <c r="BG717" s="119"/>
      <c r="BH717" s="118"/>
      <c r="BI717" s="119"/>
      <c r="BJ717" s="120"/>
      <c r="BK717" s="83"/>
    </row>
    <row r="718" spans="1:68" x14ac:dyDescent="0.3">
      <c r="B718" s="258" t="s">
        <v>757</v>
      </c>
      <c r="C718" s="19" t="s">
        <v>755</v>
      </c>
      <c r="D718" s="21">
        <v>1987</v>
      </c>
      <c r="E718" s="12" t="s">
        <v>759</v>
      </c>
      <c r="F718" s="106"/>
      <c r="G718" s="298"/>
      <c r="H718" s="54"/>
      <c r="I718" s="54"/>
      <c r="J718" s="291">
        <f t="shared" si="51"/>
        <v>0</v>
      </c>
      <c r="K718" s="292">
        <f t="shared" si="52"/>
        <v>0.6777777777777777</v>
      </c>
      <c r="L718" s="50"/>
      <c r="M718" s="390"/>
      <c r="N718" s="72"/>
      <c r="O718" s="178"/>
      <c r="P718" s="72"/>
      <c r="Q718" s="178"/>
      <c r="R718" s="72"/>
      <c r="S718" s="178"/>
      <c r="T718" s="88"/>
      <c r="U718" s="191"/>
      <c r="V718" s="54"/>
      <c r="W718" s="179"/>
      <c r="X718" s="54"/>
      <c r="Y718" s="179"/>
      <c r="Z718" s="54"/>
      <c r="AA718" s="179"/>
      <c r="AB718" s="56"/>
      <c r="AC718" s="176"/>
      <c r="AD718" s="54"/>
      <c r="AE718" s="179"/>
      <c r="AF718" s="54"/>
      <c r="AG718" s="179"/>
      <c r="AH718" s="54"/>
      <c r="AI718" s="179"/>
      <c r="AJ718" s="67"/>
      <c r="AK718" s="266"/>
      <c r="AL718" s="267"/>
      <c r="AM718" s="268"/>
      <c r="AN718" s="267"/>
      <c r="AO718" s="268"/>
      <c r="AP718" s="267"/>
      <c r="AQ718" s="268"/>
      <c r="AR718" s="270"/>
      <c r="AS718" s="380"/>
      <c r="AT718" s="61"/>
      <c r="AU718" s="45"/>
      <c r="AV718" s="61"/>
      <c r="AW718" s="46"/>
      <c r="AX718" s="59"/>
      <c r="AY718" s="166"/>
      <c r="AZ718" s="61"/>
      <c r="BA718" s="16"/>
      <c r="BB718" s="61"/>
      <c r="BC718" s="16"/>
      <c r="BD718" s="69"/>
      <c r="BE718" s="165"/>
      <c r="BF718" s="61"/>
      <c r="BG718" s="16"/>
      <c r="BH718" s="61"/>
      <c r="BI718" s="16"/>
      <c r="BJ718" s="59"/>
      <c r="BK718" s="47"/>
    </row>
    <row r="719" spans="1:68" x14ac:dyDescent="0.3">
      <c r="B719" s="32" t="s">
        <v>382</v>
      </c>
      <c r="C719" s="9" t="s">
        <v>381</v>
      </c>
      <c r="D719" s="21"/>
      <c r="E719" s="24"/>
      <c r="F719" s="106"/>
      <c r="G719" s="298"/>
      <c r="H719" s="72"/>
      <c r="I719" s="72"/>
      <c r="J719" s="291">
        <f t="shared" si="51"/>
        <v>0</v>
      </c>
      <c r="K719" s="292">
        <f t="shared" si="52"/>
        <v>0.6777777777777777</v>
      </c>
      <c r="L719" s="144"/>
      <c r="M719" s="390"/>
      <c r="N719" s="72"/>
      <c r="O719" s="178"/>
      <c r="P719" s="72"/>
      <c r="Q719" s="178"/>
      <c r="R719" s="72"/>
      <c r="S719" s="178"/>
      <c r="T719" s="88"/>
      <c r="U719" s="192"/>
      <c r="V719" s="72"/>
      <c r="W719" s="178"/>
      <c r="X719" s="72"/>
      <c r="Y719" s="178"/>
      <c r="Z719" s="72"/>
      <c r="AA719" s="178"/>
      <c r="AB719" s="84"/>
      <c r="AC719" s="176"/>
      <c r="AD719" s="71"/>
      <c r="AE719" s="179"/>
      <c r="AF719" s="71"/>
      <c r="AG719" s="179"/>
      <c r="AH719" s="71"/>
      <c r="AI719" s="179"/>
      <c r="AJ719" s="82"/>
      <c r="AK719" s="266"/>
      <c r="AL719" s="267"/>
      <c r="AM719" s="268"/>
      <c r="AN719" s="267"/>
      <c r="AO719" s="268"/>
      <c r="AP719" s="267"/>
      <c r="AQ719" s="268"/>
      <c r="AR719" s="270"/>
      <c r="AS719" s="379"/>
      <c r="AT719" s="118"/>
      <c r="AU719" s="154"/>
      <c r="AV719" s="118"/>
      <c r="AW719" s="155"/>
      <c r="AX719" s="120"/>
      <c r="AY719" s="124"/>
      <c r="AZ719" s="118"/>
      <c r="BA719" s="119"/>
      <c r="BB719" s="118"/>
      <c r="BC719" s="119"/>
      <c r="BD719" s="121"/>
      <c r="BE719" s="117"/>
      <c r="BF719" s="118"/>
      <c r="BG719" s="119"/>
      <c r="BH719" s="118"/>
      <c r="BI719" s="119">
        <v>1.2229552469135803E-2</v>
      </c>
      <c r="BJ719" s="120">
        <v>1.1390635667828526</v>
      </c>
      <c r="BK719" s="83"/>
    </row>
    <row r="720" spans="1:68" x14ac:dyDescent="0.3">
      <c r="B720" s="258" t="s">
        <v>647</v>
      </c>
      <c r="C720" s="17" t="s">
        <v>646</v>
      </c>
      <c r="D720" s="21"/>
      <c r="E720" s="12"/>
      <c r="F720" s="106"/>
      <c r="G720" s="298"/>
      <c r="H720" s="54"/>
      <c r="I720" s="54"/>
      <c r="J720" s="291">
        <f t="shared" si="51"/>
        <v>0</v>
      </c>
      <c r="K720" s="292">
        <f t="shared" si="52"/>
        <v>0.6777777777777777</v>
      </c>
      <c r="L720" s="50"/>
      <c r="M720" s="390"/>
      <c r="N720" s="72"/>
      <c r="O720" s="178"/>
      <c r="P720" s="72"/>
      <c r="Q720" s="178"/>
      <c r="R720" s="72"/>
      <c r="S720" s="178"/>
      <c r="T720" s="88"/>
      <c r="U720" s="191"/>
      <c r="V720" s="54"/>
      <c r="W720" s="179"/>
      <c r="X720" s="54"/>
      <c r="Y720" s="179"/>
      <c r="Z720" s="54"/>
      <c r="AA720" s="179"/>
      <c r="AB720" s="56"/>
      <c r="AC720" s="176"/>
      <c r="AD720" s="54"/>
      <c r="AE720" s="179"/>
      <c r="AF720" s="54"/>
      <c r="AG720" s="179"/>
      <c r="AH720" s="54"/>
      <c r="AI720" s="179"/>
      <c r="AJ720" s="67"/>
      <c r="AK720" s="266"/>
      <c r="AL720" s="267"/>
      <c r="AM720" s="268"/>
      <c r="AN720" s="267"/>
      <c r="AO720" s="268"/>
      <c r="AP720" s="267"/>
      <c r="AQ720" s="268"/>
      <c r="AR720" s="270"/>
      <c r="AS720" s="380"/>
      <c r="AT720" s="61"/>
      <c r="AU720" s="45"/>
      <c r="AV720" s="61"/>
      <c r="AW720" s="46"/>
      <c r="AX720" s="59"/>
      <c r="AY720" s="166"/>
      <c r="AZ720" s="61"/>
      <c r="BA720" s="16"/>
      <c r="BB720" s="61"/>
      <c r="BC720" s="16"/>
      <c r="BD720" s="69"/>
      <c r="BE720" s="165"/>
      <c r="BF720" s="61"/>
      <c r="BG720" s="16"/>
      <c r="BH720" s="61"/>
      <c r="BI720" s="16"/>
      <c r="BJ720" s="59"/>
      <c r="BK720" s="47"/>
    </row>
    <row r="721" spans="2:63" x14ac:dyDescent="0.3">
      <c r="B721" s="139" t="s">
        <v>979</v>
      </c>
      <c r="C721" s="12" t="s">
        <v>1087</v>
      </c>
      <c r="D721" s="21"/>
      <c r="E721" s="12" t="s">
        <v>698</v>
      </c>
      <c r="F721" s="106"/>
      <c r="G721" s="298"/>
      <c r="H721" s="54"/>
      <c r="I721" s="54"/>
      <c r="J721" s="291">
        <f t="shared" si="51"/>
        <v>0</v>
      </c>
      <c r="K721" s="292">
        <f t="shared" si="52"/>
        <v>0.6777777777777777</v>
      </c>
      <c r="L721" s="50"/>
      <c r="M721" s="390"/>
      <c r="N721" s="72"/>
      <c r="O721" s="178"/>
      <c r="P721" s="72"/>
      <c r="Q721" s="178"/>
      <c r="R721" s="72"/>
      <c r="S721" s="178"/>
      <c r="T721" s="88"/>
      <c r="U721" s="191"/>
      <c r="V721" s="54"/>
      <c r="W721" s="179"/>
      <c r="X721" s="54"/>
      <c r="Y721" s="179"/>
      <c r="Z721" s="54"/>
      <c r="AA721" s="179"/>
      <c r="AB721" s="56"/>
      <c r="AC721" s="176"/>
      <c r="AD721" s="54"/>
      <c r="AE721" s="179"/>
      <c r="AF721" s="54"/>
      <c r="AG721" s="179"/>
      <c r="AH721" s="54"/>
      <c r="AI721" s="179"/>
      <c r="AJ721" s="67"/>
      <c r="AK721" s="266"/>
      <c r="AL721" s="267"/>
      <c r="AM721" s="268"/>
      <c r="AN721" s="267"/>
      <c r="AO721" s="268"/>
      <c r="AP721" s="267"/>
      <c r="AQ721" s="268"/>
      <c r="AR721" s="270"/>
      <c r="AS721" s="380"/>
      <c r="AT721" s="61"/>
      <c r="AU721" s="45"/>
      <c r="AV721" s="61"/>
      <c r="AW721" s="46"/>
      <c r="AX721" s="59"/>
      <c r="AY721" s="166"/>
      <c r="AZ721" s="61"/>
      <c r="BA721" s="16"/>
      <c r="BB721" s="61"/>
      <c r="BC721" s="16"/>
      <c r="BD721" s="69"/>
      <c r="BE721" s="165"/>
      <c r="BF721" s="61"/>
      <c r="BG721" s="16"/>
      <c r="BH721" s="61"/>
      <c r="BI721" s="16"/>
      <c r="BJ721" s="59"/>
      <c r="BK721" s="47"/>
    </row>
    <row r="722" spans="2:63" x14ac:dyDescent="0.3">
      <c r="B722" s="32" t="s">
        <v>384</v>
      </c>
      <c r="C722" s="9" t="s">
        <v>383</v>
      </c>
      <c r="D722" s="21"/>
      <c r="E722" s="24"/>
      <c r="F722" s="106"/>
      <c r="G722" s="298"/>
      <c r="H722" s="72"/>
      <c r="I722" s="72"/>
      <c r="J722" s="291">
        <f t="shared" si="51"/>
        <v>0</v>
      </c>
      <c r="K722" s="292">
        <f t="shared" si="52"/>
        <v>0.6777777777777777</v>
      </c>
      <c r="L722" s="144"/>
      <c r="M722" s="390"/>
      <c r="N722" s="72"/>
      <c r="O722" s="178"/>
      <c r="P722" s="72"/>
      <c r="Q722" s="178"/>
      <c r="R722" s="72"/>
      <c r="S722" s="178"/>
      <c r="T722" s="88"/>
      <c r="U722" s="192"/>
      <c r="V722" s="72"/>
      <c r="W722" s="178"/>
      <c r="X722" s="72"/>
      <c r="Y722" s="178"/>
      <c r="Z722" s="72"/>
      <c r="AA722" s="178"/>
      <c r="AB722" s="84"/>
      <c r="AC722" s="176"/>
      <c r="AD722" s="71"/>
      <c r="AE722" s="179"/>
      <c r="AF722" s="71"/>
      <c r="AG722" s="179"/>
      <c r="AH722" s="71"/>
      <c r="AI722" s="179"/>
      <c r="AJ722" s="82"/>
      <c r="AK722" s="266"/>
      <c r="AL722" s="267"/>
      <c r="AM722" s="268"/>
      <c r="AN722" s="267"/>
      <c r="AO722" s="268"/>
      <c r="AP722" s="267"/>
      <c r="AQ722" s="268"/>
      <c r="AR722" s="270"/>
      <c r="AS722" s="379"/>
      <c r="AT722" s="118"/>
      <c r="AU722" s="154"/>
      <c r="AV722" s="118"/>
      <c r="AW722" s="155"/>
      <c r="AX722" s="120"/>
      <c r="AY722" s="124"/>
      <c r="AZ722" s="118"/>
      <c r="BA722" s="119"/>
      <c r="BB722" s="118"/>
      <c r="BC722" s="119"/>
      <c r="BD722" s="121"/>
      <c r="BE722" s="117"/>
      <c r="BF722" s="118"/>
      <c r="BG722" s="119">
        <v>8.4571759259259263E-2</v>
      </c>
      <c r="BH722" s="118">
        <v>1.2930454786763408</v>
      </c>
      <c r="BI722" s="119"/>
      <c r="BJ722" s="120"/>
      <c r="BK722" s="83"/>
    </row>
    <row r="723" spans="2:63" x14ac:dyDescent="0.3">
      <c r="B723" s="258" t="s">
        <v>649</v>
      </c>
      <c r="C723" s="17" t="s">
        <v>648</v>
      </c>
      <c r="D723" s="21"/>
      <c r="E723" s="12"/>
      <c r="F723" s="106"/>
      <c r="G723" s="298"/>
      <c r="H723" s="54"/>
      <c r="I723" s="54"/>
      <c r="J723" s="291">
        <f t="shared" si="51"/>
        <v>0</v>
      </c>
      <c r="K723" s="292">
        <f t="shared" si="52"/>
        <v>0.6777777777777777</v>
      </c>
      <c r="L723" s="50"/>
      <c r="M723" s="390"/>
      <c r="N723" s="72"/>
      <c r="O723" s="178"/>
      <c r="P723" s="72"/>
      <c r="Q723" s="178"/>
      <c r="R723" s="72"/>
      <c r="S723" s="178"/>
      <c r="T723" s="88"/>
      <c r="U723" s="191"/>
      <c r="V723" s="54"/>
      <c r="W723" s="179"/>
      <c r="X723" s="54"/>
      <c r="Y723" s="179"/>
      <c r="Z723" s="54"/>
      <c r="AA723" s="179"/>
      <c r="AB723" s="56"/>
      <c r="AC723" s="176"/>
      <c r="AD723" s="54"/>
      <c r="AE723" s="179"/>
      <c r="AF723" s="54"/>
      <c r="AG723" s="179"/>
      <c r="AH723" s="54"/>
      <c r="AI723" s="179"/>
      <c r="AJ723" s="67"/>
      <c r="AK723" s="266"/>
      <c r="AL723" s="267"/>
      <c r="AM723" s="268"/>
      <c r="AN723" s="267"/>
      <c r="AO723" s="268"/>
      <c r="AP723" s="267"/>
      <c r="AQ723" s="268"/>
      <c r="AR723" s="270"/>
      <c r="AS723" s="380"/>
      <c r="AT723" s="61"/>
      <c r="AU723" s="45"/>
      <c r="AV723" s="61"/>
      <c r="AW723" s="46"/>
      <c r="AX723" s="59"/>
      <c r="AY723" s="166"/>
      <c r="AZ723" s="61"/>
      <c r="BA723" s="16"/>
      <c r="BB723" s="61"/>
      <c r="BC723" s="16"/>
      <c r="BD723" s="69"/>
      <c r="BE723" s="165"/>
      <c r="BF723" s="61"/>
      <c r="BG723" s="16"/>
      <c r="BH723" s="61"/>
      <c r="BI723" s="16"/>
      <c r="BJ723" s="59"/>
      <c r="BK723" s="47"/>
    </row>
    <row r="724" spans="2:63" x14ac:dyDescent="0.3">
      <c r="B724" s="32" t="s">
        <v>388</v>
      </c>
      <c r="C724" s="9" t="s">
        <v>387</v>
      </c>
      <c r="D724" s="21"/>
      <c r="E724" s="24"/>
      <c r="F724" s="106"/>
      <c r="G724" s="298"/>
      <c r="H724" s="72"/>
      <c r="I724" s="72"/>
      <c r="J724" s="291">
        <f t="shared" si="51"/>
        <v>0</v>
      </c>
      <c r="K724" s="292">
        <f t="shared" si="52"/>
        <v>0.6777777777777777</v>
      </c>
      <c r="L724" s="144"/>
      <c r="M724" s="390"/>
      <c r="N724" s="72"/>
      <c r="O724" s="178"/>
      <c r="P724" s="72"/>
      <c r="Q724" s="178"/>
      <c r="R724" s="72"/>
      <c r="S724" s="178"/>
      <c r="T724" s="88"/>
      <c r="U724" s="192"/>
      <c r="V724" s="72"/>
      <c r="W724" s="178"/>
      <c r="X724" s="72"/>
      <c r="Y724" s="178"/>
      <c r="Z724" s="72"/>
      <c r="AA724" s="178"/>
      <c r="AB724" s="84"/>
      <c r="AC724" s="176"/>
      <c r="AD724" s="71"/>
      <c r="AE724" s="179"/>
      <c r="AF724" s="71"/>
      <c r="AG724" s="179"/>
      <c r="AH724" s="71"/>
      <c r="AI724" s="179"/>
      <c r="AJ724" s="82"/>
      <c r="AK724" s="266"/>
      <c r="AL724" s="267"/>
      <c r="AM724" s="268"/>
      <c r="AN724" s="267"/>
      <c r="AO724" s="268"/>
      <c r="AP724" s="267"/>
      <c r="AQ724" s="268"/>
      <c r="AR724" s="270"/>
      <c r="AS724" s="379"/>
      <c r="AT724" s="118"/>
      <c r="AU724" s="154"/>
      <c r="AV724" s="118"/>
      <c r="AW724" s="155"/>
      <c r="AX724" s="120"/>
      <c r="AY724" s="124"/>
      <c r="AZ724" s="118"/>
      <c r="BA724" s="119"/>
      <c r="BB724" s="118"/>
      <c r="BC724" s="119"/>
      <c r="BD724" s="121"/>
      <c r="BE724" s="117"/>
      <c r="BF724" s="118"/>
      <c r="BG724" s="119"/>
      <c r="BH724" s="118"/>
      <c r="BI724" s="119">
        <v>1.3752314814814814E-2</v>
      </c>
      <c r="BJ724" s="120">
        <v>1.2808940314060873</v>
      </c>
      <c r="BK724" s="83"/>
    </row>
    <row r="725" spans="2:63" x14ac:dyDescent="0.3">
      <c r="B725" s="32" t="s">
        <v>393</v>
      </c>
      <c r="C725" s="9" t="s">
        <v>392</v>
      </c>
      <c r="D725" s="21"/>
      <c r="E725" s="24"/>
      <c r="F725" s="106"/>
      <c r="G725" s="298"/>
      <c r="H725" s="72"/>
      <c r="I725" s="72"/>
      <c r="J725" s="291">
        <f t="shared" si="51"/>
        <v>0</v>
      </c>
      <c r="K725" s="292">
        <f t="shared" si="52"/>
        <v>0.6777777777777777</v>
      </c>
      <c r="L725" s="144"/>
      <c r="M725" s="390"/>
      <c r="N725" s="72"/>
      <c r="O725" s="178"/>
      <c r="P725" s="72"/>
      <c r="Q725" s="178"/>
      <c r="R725" s="72"/>
      <c r="S725" s="178"/>
      <c r="T725" s="88"/>
      <c r="U725" s="192"/>
      <c r="V725" s="72"/>
      <c r="W725" s="178"/>
      <c r="X725" s="72"/>
      <c r="Y725" s="178"/>
      <c r="Z725" s="72"/>
      <c r="AA725" s="178"/>
      <c r="AB725" s="84"/>
      <c r="AC725" s="176"/>
      <c r="AD725" s="71"/>
      <c r="AE725" s="179"/>
      <c r="AF725" s="71"/>
      <c r="AG725" s="179"/>
      <c r="AH725" s="71"/>
      <c r="AI725" s="179"/>
      <c r="AJ725" s="82"/>
      <c r="AK725" s="266"/>
      <c r="AL725" s="267"/>
      <c r="AM725" s="268"/>
      <c r="AN725" s="267"/>
      <c r="AO725" s="268"/>
      <c r="AP725" s="267"/>
      <c r="AQ725" s="268"/>
      <c r="AR725" s="270"/>
      <c r="AS725" s="379"/>
      <c r="AT725" s="118"/>
      <c r="AU725" s="154"/>
      <c r="AV725" s="118"/>
      <c r="AW725" s="155"/>
      <c r="AX725" s="120"/>
      <c r="AY725" s="124"/>
      <c r="AZ725" s="118"/>
      <c r="BA725" s="119"/>
      <c r="BB725" s="118"/>
      <c r="BC725" s="119"/>
      <c r="BD725" s="121"/>
      <c r="BE725" s="117"/>
      <c r="BF725" s="118"/>
      <c r="BG725" s="119"/>
      <c r="BH725" s="118"/>
      <c r="BI725" s="119">
        <v>1.7719135802469137E-2</v>
      </c>
      <c r="BJ725" s="120">
        <v>1.6503647274425961</v>
      </c>
      <c r="BK725" s="83"/>
    </row>
    <row r="726" spans="2:63" x14ac:dyDescent="0.3">
      <c r="B726" s="32" t="s">
        <v>395</v>
      </c>
      <c r="C726" s="9" t="s">
        <v>394</v>
      </c>
      <c r="D726" s="21"/>
      <c r="E726" s="24"/>
      <c r="F726" s="106"/>
      <c r="G726" s="298"/>
      <c r="H726" s="72"/>
      <c r="I726" s="72"/>
      <c r="J726" s="291">
        <f t="shared" si="51"/>
        <v>0</v>
      </c>
      <c r="K726" s="292">
        <f t="shared" si="52"/>
        <v>0.6777777777777777</v>
      </c>
      <c r="L726" s="144"/>
      <c r="M726" s="390"/>
      <c r="N726" s="72"/>
      <c r="O726" s="178"/>
      <c r="P726" s="72"/>
      <c r="Q726" s="178"/>
      <c r="R726" s="72"/>
      <c r="S726" s="178"/>
      <c r="T726" s="88"/>
      <c r="U726" s="192"/>
      <c r="V726" s="72"/>
      <c r="W726" s="178"/>
      <c r="X726" s="72"/>
      <c r="Y726" s="178"/>
      <c r="Z726" s="72"/>
      <c r="AA726" s="178"/>
      <c r="AB726" s="84"/>
      <c r="AC726" s="176"/>
      <c r="AD726" s="71"/>
      <c r="AE726" s="179"/>
      <c r="AF726" s="71"/>
      <c r="AG726" s="179"/>
      <c r="AH726" s="71"/>
      <c r="AI726" s="179"/>
      <c r="AJ726" s="82"/>
      <c r="AK726" s="266"/>
      <c r="AL726" s="267"/>
      <c r="AM726" s="268"/>
      <c r="AN726" s="267"/>
      <c r="AO726" s="268"/>
      <c r="AP726" s="267"/>
      <c r="AQ726" s="268"/>
      <c r="AR726" s="270"/>
      <c r="AS726" s="379"/>
      <c r="AT726" s="118"/>
      <c r="AU726" s="154"/>
      <c r="AV726" s="118"/>
      <c r="AW726" s="155"/>
      <c r="AX726" s="120"/>
      <c r="AY726" s="124"/>
      <c r="AZ726" s="118"/>
      <c r="BA726" s="119"/>
      <c r="BB726" s="118"/>
      <c r="BC726" s="119"/>
      <c r="BD726" s="121"/>
      <c r="BE726" s="117"/>
      <c r="BF726" s="118"/>
      <c r="BG726" s="119"/>
      <c r="BH726" s="118"/>
      <c r="BI726" s="119">
        <v>1.8451003086419754E-2</v>
      </c>
      <c r="BJ726" s="120">
        <v>1.7185310287829245</v>
      </c>
      <c r="BK726" s="83"/>
    </row>
    <row r="727" spans="2:63" x14ac:dyDescent="0.3">
      <c r="B727" s="258" t="s">
        <v>651</v>
      </c>
      <c r="C727" s="17" t="s">
        <v>650</v>
      </c>
      <c r="D727" s="21"/>
      <c r="E727" s="12"/>
      <c r="F727" s="106"/>
      <c r="G727" s="298"/>
      <c r="H727" s="54"/>
      <c r="I727" s="54"/>
      <c r="J727" s="291">
        <f t="shared" si="51"/>
        <v>0</v>
      </c>
      <c r="K727" s="292">
        <f t="shared" si="52"/>
        <v>0.6777777777777777</v>
      </c>
      <c r="L727" s="50"/>
      <c r="M727" s="390"/>
      <c r="N727" s="72"/>
      <c r="O727" s="178"/>
      <c r="P727" s="72"/>
      <c r="Q727" s="178"/>
      <c r="R727" s="72"/>
      <c r="S727" s="178"/>
      <c r="T727" s="88"/>
      <c r="U727" s="191"/>
      <c r="V727" s="54"/>
      <c r="W727" s="179"/>
      <c r="X727" s="54"/>
      <c r="Y727" s="179"/>
      <c r="Z727" s="54"/>
      <c r="AA727" s="179"/>
      <c r="AB727" s="56"/>
      <c r="AC727" s="176"/>
      <c r="AD727" s="54"/>
      <c r="AE727" s="179"/>
      <c r="AF727" s="54"/>
      <c r="AG727" s="179"/>
      <c r="AH727" s="54"/>
      <c r="AI727" s="179"/>
      <c r="AJ727" s="67"/>
      <c r="AK727" s="266"/>
      <c r="AL727" s="267"/>
      <c r="AM727" s="268"/>
      <c r="AN727" s="267"/>
      <c r="AO727" s="268"/>
      <c r="AP727" s="267"/>
      <c r="AQ727" s="268"/>
      <c r="AR727" s="270"/>
      <c r="AS727" s="380"/>
      <c r="AT727" s="61"/>
      <c r="AU727" s="45"/>
      <c r="AV727" s="61"/>
      <c r="AW727" s="46"/>
      <c r="AX727" s="59"/>
      <c r="AY727" s="166"/>
      <c r="AZ727" s="61"/>
      <c r="BA727" s="16"/>
      <c r="BB727" s="61"/>
      <c r="BC727" s="16"/>
      <c r="BD727" s="69"/>
      <c r="BE727" s="165"/>
      <c r="BF727" s="61"/>
      <c r="BG727" s="16"/>
      <c r="BH727" s="61"/>
      <c r="BI727" s="16"/>
      <c r="BJ727" s="59"/>
      <c r="BK727" s="47"/>
    </row>
    <row r="728" spans="2:63" x14ac:dyDescent="0.3">
      <c r="B728" s="139" t="s">
        <v>986</v>
      </c>
      <c r="C728" s="12" t="s">
        <v>1094</v>
      </c>
      <c r="D728" s="21"/>
      <c r="E728" s="12" t="s">
        <v>1163</v>
      </c>
      <c r="F728" s="106"/>
      <c r="G728" s="298"/>
      <c r="H728" s="54"/>
      <c r="I728" s="54"/>
      <c r="J728" s="291">
        <f t="shared" si="51"/>
        <v>0</v>
      </c>
      <c r="K728" s="292">
        <f t="shared" si="52"/>
        <v>0.6777777777777777</v>
      </c>
      <c r="L728" s="50"/>
      <c r="M728" s="390"/>
      <c r="N728" s="72"/>
      <c r="O728" s="178"/>
      <c r="P728" s="72"/>
      <c r="Q728" s="178"/>
      <c r="R728" s="72"/>
      <c r="S728" s="178"/>
      <c r="T728" s="88"/>
      <c r="U728" s="191"/>
      <c r="V728" s="54"/>
      <c r="W728" s="179"/>
      <c r="X728" s="54"/>
      <c r="Y728" s="179"/>
      <c r="Z728" s="54"/>
      <c r="AA728" s="179"/>
      <c r="AB728" s="56"/>
      <c r="AC728" s="176"/>
      <c r="AD728" s="54"/>
      <c r="AE728" s="179"/>
      <c r="AF728" s="54"/>
      <c r="AG728" s="179"/>
      <c r="AH728" s="54"/>
      <c r="AI728" s="179"/>
      <c r="AJ728" s="67"/>
      <c r="AK728" s="266"/>
      <c r="AL728" s="267"/>
      <c r="AM728" s="268"/>
      <c r="AN728" s="267"/>
      <c r="AO728" s="268"/>
      <c r="AP728" s="267"/>
      <c r="AQ728" s="268"/>
      <c r="AR728" s="270"/>
      <c r="AS728" s="380"/>
      <c r="AT728" s="61"/>
      <c r="AU728" s="45"/>
      <c r="AV728" s="61"/>
      <c r="AW728" s="46"/>
      <c r="AX728" s="59"/>
      <c r="AY728" s="166"/>
      <c r="AZ728" s="61"/>
      <c r="BA728" s="16"/>
      <c r="BB728" s="61"/>
      <c r="BC728" s="16"/>
      <c r="BD728" s="69"/>
      <c r="BE728" s="165"/>
      <c r="BF728" s="61"/>
      <c r="BG728" s="16"/>
      <c r="BH728" s="61"/>
      <c r="BI728" s="16"/>
      <c r="BJ728" s="59"/>
      <c r="BK728" s="47"/>
    </row>
    <row r="729" spans="2:63" x14ac:dyDescent="0.3">
      <c r="B729" s="32" t="s">
        <v>145</v>
      </c>
      <c r="C729" s="24" t="s">
        <v>856</v>
      </c>
      <c r="D729" s="21"/>
      <c r="E729" s="12" t="s">
        <v>705</v>
      </c>
      <c r="F729" s="106"/>
      <c r="G729" s="298"/>
      <c r="H729" s="54"/>
      <c r="I729" s="54"/>
      <c r="J729" s="291">
        <f t="shared" si="51"/>
        <v>0</v>
      </c>
      <c r="K729" s="292">
        <f t="shared" si="52"/>
        <v>0.6777777777777777</v>
      </c>
      <c r="L729" s="50"/>
      <c r="M729" s="390"/>
      <c r="N729" s="72"/>
      <c r="O729" s="178"/>
      <c r="P729" s="72"/>
      <c r="Q729" s="178"/>
      <c r="R729" s="72"/>
      <c r="S729" s="178"/>
      <c r="T729" s="88"/>
      <c r="U729" s="191"/>
      <c r="V729" s="54"/>
      <c r="W729" s="179"/>
      <c r="X729" s="54"/>
      <c r="Y729" s="179"/>
      <c r="Z729" s="54"/>
      <c r="AA729" s="179"/>
      <c r="AB729" s="56"/>
      <c r="AC729" s="176"/>
      <c r="AD729" s="54"/>
      <c r="AE729" s="179"/>
      <c r="AF729" s="54"/>
      <c r="AG729" s="179"/>
      <c r="AH729" s="54"/>
      <c r="AI729" s="179"/>
      <c r="AJ729" s="67"/>
      <c r="AK729" s="266"/>
      <c r="AL729" s="267"/>
      <c r="AM729" s="268"/>
      <c r="AN729" s="267"/>
      <c r="AO729" s="268"/>
      <c r="AP729" s="267"/>
      <c r="AQ729" s="268"/>
      <c r="AR729" s="270"/>
      <c r="AS729" s="380"/>
      <c r="AT729" s="61"/>
      <c r="AU729" s="45"/>
      <c r="AV729" s="61"/>
      <c r="AW729" s="46"/>
      <c r="AX729" s="59"/>
      <c r="AY729" s="166"/>
      <c r="AZ729" s="61"/>
      <c r="BA729" s="16"/>
      <c r="BB729" s="61"/>
      <c r="BC729" s="16"/>
      <c r="BD729" s="69"/>
      <c r="BE729" s="165"/>
      <c r="BF729" s="61"/>
      <c r="BG729" s="16"/>
      <c r="BH729" s="61"/>
      <c r="BI729" s="16"/>
      <c r="BJ729" s="59"/>
      <c r="BK729" s="47"/>
    </row>
    <row r="730" spans="2:63" x14ac:dyDescent="0.3">
      <c r="B730" s="32" t="s">
        <v>405</v>
      </c>
      <c r="C730" s="9" t="s">
        <v>404</v>
      </c>
      <c r="D730" s="21"/>
      <c r="E730" s="24"/>
      <c r="F730" s="106"/>
      <c r="G730" s="298"/>
      <c r="H730" s="72"/>
      <c r="I730" s="72"/>
      <c r="J730" s="291">
        <f t="shared" si="51"/>
        <v>0</v>
      </c>
      <c r="K730" s="292">
        <f t="shared" si="52"/>
        <v>0.6777777777777777</v>
      </c>
      <c r="L730" s="144"/>
      <c r="M730" s="390"/>
      <c r="N730" s="72"/>
      <c r="O730" s="178"/>
      <c r="P730" s="72"/>
      <c r="Q730" s="178"/>
      <c r="R730" s="72"/>
      <c r="S730" s="178"/>
      <c r="T730" s="88"/>
      <c r="U730" s="192"/>
      <c r="V730" s="72"/>
      <c r="W730" s="178"/>
      <c r="X730" s="72"/>
      <c r="Y730" s="178"/>
      <c r="Z730" s="72"/>
      <c r="AA730" s="178"/>
      <c r="AB730" s="84"/>
      <c r="AC730" s="176"/>
      <c r="AD730" s="71"/>
      <c r="AE730" s="179"/>
      <c r="AF730" s="71"/>
      <c r="AG730" s="179"/>
      <c r="AH730" s="71"/>
      <c r="AI730" s="179"/>
      <c r="AJ730" s="82"/>
      <c r="AK730" s="266"/>
      <c r="AL730" s="267"/>
      <c r="AM730" s="268"/>
      <c r="AN730" s="267"/>
      <c r="AO730" s="268"/>
      <c r="AP730" s="267"/>
      <c r="AQ730" s="268"/>
      <c r="AR730" s="270"/>
      <c r="AS730" s="379"/>
      <c r="AT730" s="118"/>
      <c r="AU730" s="154"/>
      <c r="AV730" s="118"/>
      <c r="AW730" s="155"/>
      <c r="AX730" s="120"/>
      <c r="AY730" s="124"/>
      <c r="AZ730" s="118"/>
      <c r="BA730" s="119"/>
      <c r="BB730" s="118"/>
      <c r="BC730" s="119"/>
      <c r="BD730" s="121"/>
      <c r="BE730" s="117"/>
      <c r="BF730" s="118"/>
      <c r="BG730" s="119">
        <v>0.10790509259259258</v>
      </c>
      <c r="BH730" s="118">
        <v>1.6497964961953637</v>
      </c>
      <c r="BI730" s="119"/>
      <c r="BJ730" s="120"/>
      <c r="BK730" s="83"/>
    </row>
    <row r="731" spans="2:63" x14ac:dyDescent="0.3">
      <c r="B731" s="32" t="s">
        <v>407</v>
      </c>
      <c r="C731" s="9" t="s">
        <v>406</v>
      </c>
      <c r="D731" s="21"/>
      <c r="E731" s="24"/>
      <c r="F731" s="106"/>
      <c r="G731" s="298"/>
      <c r="H731" s="72"/>
      <c r="I731" s="72"/>
      <c r="J731" s="291">
        <f t="shared" si="51"/>
        <v>0</v>
      </c>
      <c r="K731" s="292">
        <f t="shared" si="52"/>
        <v>0.6777777777777777</v>
      </c>
      <c r="L731" s="144"/>
      <c r="M731" s="390"/>
      <c r="N731" s="72"/>
      <c r="O731" s="178"/>
      <c r="P731" s="72"/>
      <c r="Q731" s="178"/>
      <c r="R731" s="72"/>
      <c r="S731" s="178"/>
      <c r="T731" s="88"/>
      <c r="U731" s="192"/>
      <c r="V731" s="72"/>
      <c r="W731" s="178"/>
      <c r="X731" s="72"/>
      <c r="Y731" s="178"/>
      <c r="Z731" s="72"/>
      <c r="AA731" s="178"/>
      <c r="AB731" s="84"/>
      <c r="AC731" s="176"/>
      <c r="AD731" s="71"/>
      <c r="AE731" s="179"/>
      <c r="AF731" s="71"/>
      <c r="AG731" s="179"/>
      <c r="AH731" s="71"/>
      <c r="AI731" s="179"/>
      <c r="AJ731" s="82"/>
      <c r="AK731" s="266"/>
      <c r="AL731" s="267"/>
      <c r="AM731" s="268"/>
      <c r="AN731" s="267"/>
      <c r="AO731" s="268">
        <v>1.3076736111111043E-2</v>
      </c>
      <c r="AP731" s="267">
        <v>1.1879442318206661</v>
      </c>
      <c r="AQ731" s="268"/>
      <c r="AR731" s="270"/>
      <c r="AS731" s="379"/>
      <c r="AT731" s="118"/>
      <c r="AU731" s="154"/>
      <c r="AV731" s="118"/>
      <c r="AW731" s="155">
        <v>1.3325617283950618E-2</v>
      </c>
      <c r="AX731" s="120">
        <v>1.2023950428183527</v>
      </c>
      <c r="AY731" s="124"/>
      <c r="AZ731" s="118"/>
      <c r="BA731" s="119"/>
      <c r="BB731" s="118"/>
      <c r="BC731" s="119"/>
      <c r="BD731" s="121"/>
      <c r="BE731" s="117"/>
      <c r="BF731" s="118"/>
      <c r="BG731" s="119"/>
      <c r="BH731" s="118"/>
      <c r="BI731" s="119">
        <v>1.3347608024691357E-2</v>
      </c>
      <c r="BJ731" s="120">
        <v>1.2431995400481513</v>
      </c>
      <c r="BK731" s="83"/>
    </row>
    <row r="732" spans="2:63" x14ac:dyDescent="0.3">
      <c r="B732" s="32" t="s">
        <v>409</v>
      </c>
      <c r="C732" s="9" t="s">
        <v>408</v>
      </c>
      <c r="D732" s="21"/>
      <c r="E732" s="24"/>
      <c r="F732" s="106"/>
      <c r="G732" s="298"/>
      <c r="H732" s="72"/>
      <c r="I732" s="72"/>
      <c r="J732" s="291">
        <f t="shared" si="51"/>
        <v>0</v>
      </c>
      <c r="K732" s="292">
        <f t="shared" si="52"/>
        <v>0.6777777777777777</v>
      </c>
      <c r="L732" s="144"/>
      <c r="M732" s="390"/>
      <c r="N732" s="72"/>
      <c r="O732" s="178"/>
      <c r="P732" s="72"/>
      <c r="Q732" s="178"/>
      <c r="R732" s="72"/>
      <c r="S732" s="178"/>
      <c r="T732" s="88"/>
      <c r="U732" s="192"/>
      <c r="V732" s="72"/>
      <c r="W732" s="178"/>
      <c r="X732" s="72"/>
      <c r="Y732" s="178"/>
      <c r="Z732" s="72"/>
      <c r="AA732" s="178"/>
      <c r="AB732" s="84"/>
      <c r="AC732" s="176"/>
      <c r="AD732" s="71"/>
      <c r="AE732" s="179"/>
      <c r="AF732" s="71"/>
      <c r="AG732" s="179"/>
      <c r="AH732" s="71"/>
      <c r="AI732" s="179"/>
      <c r="AJ732" s="82"/>
      <c r="AK732" s="266"/>
      <c r="AL732" s="267"/>
      <c r="AM732" s="268"/>
      <c r="AN732" s="267"/>
      <c r="AO732" s="268"/>
      <c r="AP732" s="267"/>
      <c r="AQ732" s="268"/>
      <c r="AR732" s="270"/>
      <c r="AS732" s="379"/>
      <c r="AT732" s="118"/>
      <c r="AU732" s="154"/>
      <c r="AV732" s="118"/>
      <c r="AW732" s="155"/>
      <c r="AX732" s="120"/>
      <c r="AY732" s="124"/>
      <c r="AZ732" s="118"/>
      <c r="BA732" s="119"/>
      <c r="BB732" s="118"/>
      <c r="BC732" s="119"/>
      <c r="BD732" s="121"/>
      <c r="BE732" s="117"/>
      <c r="BF732" s="118"/>
      <c r="BG732" s="119">
        <v>9.3483796296296287E-2</v>
      </c>
      <c r="BH732" s="118">
        <v>1.4293045478676341</v>
      </c>
      <c r="BI732" s="119"/>
      <c r="BJ732" s="120"/>
      <c r="BK732" s="83"/>
    </row>
    <row r="733" spans="2:63" x14ac:dyDescent="0.3">
      <c r="B733" s="32" t="s">
        <v>412</v>
      </c>
      <c r="C733" s="9" t="s">
        <v>411</v>
      </c>
      <c r="D733" s="21"/>
      <c r="E733" s="24"/>
      <c r="F733" s="106"/>
      <c r="G733" s="298"/>
      <c r="H733" s="72"/>
      <c r="I733" s="72"/>
      <c r="J733" s="291">
        <f t="shared" si="51"/>
        <v>0</v>
      </c>
      <c r="K733" s="292">
        <f t="shared" si="52"/>
        <v>0.6777777777777777</v>
      </c>
      <c r="L733" s="144"/>
      <c r="M733" s="390"/>
      <c r="N733" s="72"/>
      <c r="O733" s="178"/>
      <c r="P733" s="72"/>
      <c r="Q733" s="178"/>
      <c r="R733" s="72"/>
      <c r="S733" s="178"/>
      <c r="T733" s="88"/>
      <c r="U733" s="192"/>
      <c r="V733" s="72"/>
      <c r="W733" s="178"/>
      <c r="X733" s="72"/>
      <c r="Y733" s="178"/>
      <c r="Z733" s="72"/>
      <c r="AA733" s="178"/>
      <c r="AB733" s="84"/>
      <c r="AC733" s="176"/>
      <c r="AD733" s="71"/>
      <c r="AE733" s="179"/>
      <c r="AF733" s="71"/>
      <c r="AG733" s="179"/>
      <c r="AH733" s="71"/>
      <c r="AI733" s="179"/>
      <c r="AJ733" s="82"/>
      <c r="AK733" s="266"/>
      <c r="AL733" s="267"/>
      <c r="AM733" s="268"/>
      <c r="AN733" s="267"/>
      <c r="AO733" s="268"/>
      <c r="AP733" s="267"/>
      <c r="AQ733" s="268"/>
      <c r="AR733" s="270"/>
      <c r="AS733" s="379"/>
      <c r="AT733" s="118"/>
      <c r="AU733" s="154"/>
      <c r="AV733" s="118"/>
      <c r="AW733" s="155"/>
      <c r="AX733" s="120"/>
      <c r="AY733" s="124"/>
      <c r="AZ733" s="118"/>
      <c r="BA733" s="119"/>
      <c r="BB733" s="118"/>
      <c r="BC733" s="119"/>
      <c r="BD733" s="121"/>
      <c r="BE733" s="117"/>
      <c r="BF733" s="118"/>
      <c r="BG733" s="119">
        <v>0.1082175925925926</v>
      </c>
      <c r="BH733" s="118">
        <v>1.6545744116085652</v>
      </c>
      <c r="BI733" s="119"/>
      <c r="BJ733" s="120"/>
      <c r="BK733" s="83"/>
    </row>
    <row r="734" spans="2:63" x14ac:dyDescent="0.3">
      <c r="B734" s="42" t="s">
        <v>987</v>
      </c>
      <c r="C734" s="38" t="s">
        <v>1095</v>
      </c>
      <c r="D734" s="21"/>
      <c r="E734" s="12" t="s">
        <v>1167</v>
      </c>
      <c r="F734" s="106"/>
      <c r="G734" s="298"/>
      <c r="H734" s="72"/>
      <c r="I734" s="72"/>
      <c r="J734" s="291">
        <f t="shared" si="51"/>
        <v>0</v>
      </c>
      <c r="K734" s="292">
        <f t="shared" si="52"/>
        <v>0.6777777777777777</v>
      </c>
      <c r="L734" s="144"/>
      <c r="M734" s="390"/>
      <c r="N734" s="72"/>
      <c r="O734" s="178"/>
      <c r="P734" s="72"/>
      <c r="Q734" s="178"/>
      <c r="R734" s="72"/>
      <c r="S734" s="178"/>
      <c r="T734" s="88"/>
      <c r="U734" s="192"/>
      <c r="V734" s="72"/>
      <c r="W734" s="178"/>
      <c r="X734" s="72"/>
      <c r="Y734" s="178"/>
      <c r="Z734" s="72"/>
      <c r="AA734" s="178"/>
      <c r="AB734" s="84"/>
      <c r="AC734" s="176"/>
      <c r="AD734" s="71"/>
      <c r="AE734" s="179"/>
      <c r="AF734" s="71"/>
      <c r="AG734" s="179"/>
      <c r="AH734" s="71"/>
      <c r="AI734" s="179"/>
      <c r="AJ734" s="82"/>
      <c r="AK734" s="266"/>
      <c r="AL734" s="267"/>
      <c r="AM734" s="268">
        <v>4.9409722222222174E-2</v>
      </c>
      <c r="AN734" s="267">
        <v>1.1550324675324688</v>
      </c>
      <c r="AO734" s="268"/>
      <c r="AP734" s="267"/>
      <c r="AQ734" s="268"/>
      <c r="AR734" s="270"/>
      <c r="AS734" s="379"/>
      <c r="AT734" s="118"/>
      <c r="AU734" s="154"/>
      <c r="AV734" s="118"/>
      <c r="AW734" s="155"/>
      <c r="AX734" s="120"/>
      <c r="AY734" s="124"/>
      <c r="AZ734" s="118"/>
      <c r="BA734" s="119"/>
      <c r="BB734" s="118"/>
      <c r="BC734" s="119"/>
      <c r="BD734" s="121"/>
      <c r="BE734" s="117"/>
      <c r="BF734" s="118"/>
      <c r="BG734" s="119"/>
      <c r="BH734" s="118"/>
      <c r="BI734" s="119"/>
      <c r="BJ734" s="120"/>
      <c r="BK734" s="83"/>
    </row>
    <row r="735" spans="2:63" x14ac:dyDescent="0.3">
      <c r="B735" s="32" t="s">
        <v>414</v>
      </c>
      <c r="C735" s="9" t="s">
        <v>413</v>
      </c>
      <c r="D735" s="21"/>
      <c r="E735" s="24"/>
      <c r="F735" s="106"/>
      <c r="G735" s="298"/>
      <c r="H735" s="72"/>
      <c r="I735" s="72"/>
      <c r="J735" s="291">
        <f t="shared" si="51"/>
        <v>0</v>
      </c>
      <c r="K735" s="292">
        <f t="shared" si="52"/>
        <v>0.6777777777777777</v>
      </c>
      <c r="L735" s="144"/>
      <c r="M735" s="390"/>
      <c r="N735" s="72"/>
      <c r="O735" s="178"/>
      <c r="P735" s="72"/>
      <c r="Q735" s="178"/>
      <c r="R735" s="72"/>
      <c r="S735" s="178"/>
      <c r="T735" s="88"/>
      <c r="U735" s="192"/>
      <c r="V735" s="72"/>
      <c r="W735" s="178"/>
      <c r="X735" s="72"/>
      <c r="Y735" s="178"/>
      <c r="Z735" s="72"/>
      <c r="AA735" s="178"/>
      <c r="AB735" s="84"/>
      <c r="AC735" s="176"/>
      <c r="AD735" s="71"/>
      <c r="AE735" s="179"/>
      <c r="AF735" s="71"/>
      <c r="AG735" s="179"/>
      <c r="AH735" s="71"/>
      <c r="AI735" s="179"/>
      <c r="AJ735" s="82"/>
      <c r="AK735" s="266"/>
      <c r="AL735" s="267"/>
      <c r="AM735" s="268"/>
      <c r="AN735" s="267"/>
      <c r="AO735" s="268"/>
      <c r="AP735" s="267"/>
      <c r="AQ735" s="268"/>
      <c r="AR735" s="270"/>
      <c r="AS735" s="379"/>
      <c r="AT735" s="118"/>
      <c r="AU735" s="154"/>
      <c r="AV735" s="118"/>
      <c r="AW735" s="155"/>
      <c r="AX735" s="120"/>
      <c r="AY735" s="124"/>
      <c r="AZ735" s="118"/>
      <c r="BA735" s="119"/>
      <c r="BB735" s="118"/>
      <c r="BC735" s="119"/>
      <c r="BD735" s="121"/>
      <c r="BE735" s="117"/>
      <c r="BF735" s="118"/>
      <c r="BG735" s="119">
        <v>0.10084490740740741</v>
      </c>
      <c r="BH735" s="118">
        <v>1.5418509998230405</v>
      </c>
      <c r="BI735" s="119"/>
      <c r="BJ735" s="120"/>
      <c r="BK735" s="83"/>
    </row>
    <row r="736" spans="2:63" x14ac:dyDescent="0.3">
      <c r="B736" s="139" t="s">
        <v>944</v>
      </c>
      <c r="C736" s="12" t="s">
        <v>1055</v>
      </c>
      <c r="D736" s="21"/>
      <c r="E736" s="12" t="s">
        <v>1269</v>
      </c>
      <c r="F736" s="106"/>
      <c r="G736" s="298"/>
      <c r="H736" s="54"/>
      <c r="I736" s="54"/>
      <c r="J736" s="291">
        <f t="shared" si="51"/>
        <v>0</v>
      </c>
      <c r="K736" s="292">
        <f t="shared" si="52"/>
        <v>0.6777777777777777</v>
      </c>
      <c r="L736" s="50"/>
      <c r="M736" s="390"/>
      <c r="N736" s="72"/>
      <c r="O736" s="178"/>
      <c r="P736" s="72"/>
      <c r="Q736" s="178"/>
      <c r="R736" s="72"/>
      <c r="S736" s="178"/>
      <c r="T736" s="88"/>
      <c r="U736" s="191"/>
      <c r="V736" s="54"/>
      <c r="W736" s="179"/>
      <c r="X736" s="54"/>
      <c r="Y736" s="179"/>
      <c r="Z736" s="54"/>
      <c r="AA736" s="179"/>
      <c r="AB736" s="56"/>
      <c r="AC736" s="176"/>
      <c r="AD736" s="54"/>
      <c r="AE736" s="179"/>
      <c r="AF736" s="54"/>
      <c r="AG736" s="179"/>
      <c r="AH736" s="54"/>
      <c r="AI736" s="179"/>
      <c r="AJ736" s="67"/>
      <c r="AK736" s="266"/>
      <c r="AL736" s="267"/>
      <c r="AM736" s="268"/>
      <c r="AN736" s="267"/>
      <c r="AO736" s="268"/>
      <c r="AP736" s="267"/>
      <c r="AQ736" s="268"/>
      <c r="AR736" s="270"/>
      <c r="AS736" s="380"/>
      <c r="AT736" s="61"/>
      <c r="AU736" s="45"/>
      <c r="AV736" s="61"/>
      <c r="AW736" s="46"/>
      <c r="AX736" s="59"/>
      <c r="AY736" s="166"/>
      <c r="AZ736" s="61"/>
      <c r="BA736" s="16"/>
      <c r="BB736" s="61"/>
      <c r="BC736" s="16"/>
      <c r="BD736" s="69"/>
      <c r="BE736" s="165"/>
      <c r="BF736" s="61"/>
      <c r="BG736" s="16"/>
      <c r="BH736" s="61"/>
      <c r="BI736" s="16"/>
      <c r="BJ736" s="59"/>
      <c r="BK736" s="47"/>
    </row>
    <row r="737" spans="2:63" x14ac:dyDescent="0.3">
      <c r="B737" s="139" t="s">
        <v>961</v>
      </c>
      <c r="C737" s="12" t="s">
        <v>1071</v>
      </c>
      <c r="D737" s="21"/>
      <c r="E737" s="12" t="s">
        <v>1138</v>
      </c>
      <c r="F737" s="106"/>
      <c r="G737" s="298"/>
      <c r="H737" s="54"/>
      <c r="I737" s="54"/>
      <c r="J737" s="291">
        <f t="shared" si="51"/>
        <v>0</v>
      </c>
      <c r="K737" s="292">
        <f t="shared" si="52"/>
        <v>0.6777777777777777</v>
      </c>
      <c r="L737" s="50"/>
      <c r="M737" s="390"/>
      <c r="N737" s="72"/>
      <c r="O737" s="178"/>
      <c r="P737" s="72"/>
      <c r="Q737" s="178"/>
      <c r="R737" s="72"/>
      <c r="S737" s="178"/>
      <c r="T737" s="88"/>
      <c r="U737" s="191"/>
      <c r="V737" s="54"/>
      <c r="W737" s="179"/>
      <c r="X737" s="54"/>
      <c r="Y737" s="179"/>
      <c r="Z737" s="54"/>
      <c r="AA737" s="179"/>
      <c r="AB737" s="56"/>
      <c r="AC737" s="176"/>
      <c r="AD737" s="54"/>
      <c r="AE737" s="179"/>
      <c r="AF737" s="54"/>
      <c r="AG737" s="179"/>
      <c r="AH737" s="54"/>
      <c r="AI737" s="179"/>
      <c r="AJ737" s="67"/>
      <c r="AK737" s="266"/>
      <c r="AL737" s="267"/>
      <c r="AM737" s="268"/>
      <c r="AN737" s="267"/>
      <c r="AO737" s="268"/>
      <c r="AP737" s="267"/>
      <c r="AQ737" s="268"/>
      <c r="AR737" s="270"/>
      <c r="AS737" s="380"/>
      <c r="AT737" s="61"/>
      <c r="AU737" s="45"/>
      <c r="AV737" s="61"/>
      <c r="AW737" s="46"/>
      <c r="AX737" s="59"/>
      <c r="AY737" s="166"/>
      <c r="AZ737" s="61"/>
      <c r="BA737" s="16"/>
      <c r="BB737" s="61"/>
      <c r="BC737" s="16"/>
      <c r="BD737" s="69"/>
      <c r="BE737" s="165"/>
      <c r="BF737" s="61"/>
      <c r="BG737" s="16"/>
      <c r="BH737" s="61"/>
      <c r="BI737" s="16"/>
      <c r="BJ737" s="59"/>
      <c r="BK737" s="47"/>
    </row>
    <row r="738" spans="2:63" x14ac:dyDescent="0.3">
      <c r="B738" s="32" t="s">
        <v>420</v>
      </c>
      <c r="C738" s="9" t="s">
        <v>419</v>
      </c>
      <c r="D738" s="21">
        <v>1987</v>
      </c>
      <c r="E738" s="24" t="s">
        <v>725</v>
      </c>
      <c r="F738" s="106"/>
      <c r="G738" s="298"/>
      <c r="H738" s="72"/>
      <c r="I738" s="72"/>
      <c r="J738" s="291">
        <f t="shared" si="51"/>
        <v>0</v>
      </c>
      <c r="K738" s="292">
        <f t="shared" si="52"/>
        <v>0.6777777777777777</v>
      </c>
      <c r="L738" s="144"/>
      <c r="M738" s="390"/>
      <c r="N738" s="72"/>
      <c r="O738" s="178"/>
      <c r="P738" s="72"/>
      <c r="Q738" s="178"/>
      <c r="R738" s="72"/>
      <c r="S738" s="178"/>
      <c r="T738" s="88"/>
      <c r="U738" s="192"/>
      <c r="V738" s="72"/>
      <c r="W738" s="178"/>
      <c r="X738" s="72"/>
      <c r="Y738" s="178"/>
      <c r="Z738" s="72"/>
      <c r="AA738" s="178"/>
      <c r="AB738" s="84"/>
      <c r="AC738" s="176"/>
      <c r="AD738" s="71"/>
      <c r="AE738" s="179"/>
      <c r="AF738" s="71"/>
      <c r="AG738" s="179"/>
      <c r="AH738" s="71"/>
      <c r="AI738" s="179"/>
      <c r="AJ738" s="82"/>
      <c r="AK738" s="266"/>
      <c r="AL738" s="267"/>
      <c r="AM738" s="268"/>
      <c r="AN738" s="267"/>
      <c r="AO738" s="268"/>
      <c r="AP738" s="267"/>
      <c r="AQ738" s="268"/>
      <c r="AR738" s="270"/>
      <c r="AS738" s="379">
        <v>8.4560185185185197E-2</v>
      </c>
      <c r="AT738" s="118">
        <v>2.0311370586599944</v>
      </c>
      <c r="AU738" s="154"/>
      <c r="AV738" s="118"/>
      <c r="AW738" s="155"/>
      <c r="AX738" s="120"/>
      <c r="AY738" s="124">
        <v>7.0821759259259265E-2</v>
      </c>
      <c r="AZ738" s="118">
        <v>1.6339118825100134</v>
      </c>
      <c r="BA738" s="119"/>
      <c r="BB738" s="118"/>
      <c r="BC738" s="119"/>
      <c r="BD738" s="121"/>
      <c r="BE738" s="117">
        <v>6.9525462962962969E-2</v>
      </c>
      <c r="BF738" s="118">
        <v>1.629679869777537</v>
      </c>
      <c r="BG738" s="119"/>
      <c r="BH738" s="118"/>
      <c r="BI738" s="119"/>
      <c r="BJ738" s="120"/>
      <c r="BK738" s="83"/>
    </row>
    <row r="739" spans="2:63" x14ac:dyDescent="0.3">
      <c r="B739" s="40" t="s">
        <v>835</v>
      </c>
      <c r="C739" s="9" t="s">
        <v>817</v>
      </c>
      <c r="D739" s="21"/>
      <c r="E739" s="24"/>
      <c r="F739" s="106"/>
      <c r="G739" s="298"/>
      <c r="H739" s="72"/>
      <c r="I739" s="72"/>
      <c r="J739" s="291">
        <f t="shared" si="51"/>
        <v>0</v>
      </c>
      <c r="K739" s="292">
        <f t="shared" si="52"/>
        <v>0.6777777777777777</v>
      </c>
      <c r="L739" s="144"/>
      <c r="M739" s="390"/>
      <c r="N739" s="72"/>
      <c r="O739" s="178"/>
      <c r="P739" s="72"/>
      <c r="Q739" s="178"/>
      <c r="R739" s="72"/>
      <c r="S739" s="178"/>
      <c r="T739" s="88"/>
      <c r="U739" s="192"/>
      <c r="V739" s="72"/>
      <c r="W739" s="178"/>
      <c r="X739" s="72"/>
      <c r="Y739" s="178"/>
      <c r="Z739" s="72"/>
      <c r="AA739" s="178"/>
      <c r="AB739" s="84"/>
      <c r="AC739" s="176"/>
      <c r="AD739" s="71"/>
      <c r="AE739" s="179"/>
      <c r="AF739" s="71"/>
      <c r="AG739" s="179"/>
      <c r="AH739" s="71"/>
      <c r="AI739" s="179"/>
      <c r="AJ739" s="82"/>
      <c r="AK739" s="266"/>
      <c r="AL739" s="267"/>
      <c r="AM739" s="268"/>
      <c r="AN739" s="267"/>
      <c r="AO739" s="268"/>
      <c r="AP739" s="267"/>
      <c r="AQ739" s="268"/>
      <c r="AR739" s="270"/>
      <c r="AS739" s="379"/>
      <c r="AT739" s="118"/>
      <c r="AU739" s="154"/>
      <c r="AV739" s="118"/>
      <c r="AW739" s="155"/>
      <c r="AX739" s="120"/>
      <c r="AY739" s="124"/>
      <c r="AZ739" s="118"/>
      <c r="BA739" s="119"/>
      <c r="BB739" s="118"/>
      <c r="BC739" s="119">
        <v>1.1071759259259259E-2</v>
      </c>
      <c r="BD739" s="121">
        <v>1</v>
      </c>
      <c r="BE739" s="117"/>
      <c r="BF739" s="118"/>
      <c r="BG739" s="119"/>
      <c r="BH739" s="118"/>
      <c r="BI739" s="119"/>
      <c r="BJ739" s="120"/>
      <c r="BK739" s="83"/>
    </row>
    <row r="740" spans="2:63" x14ac:dyDescent="0.3">
      <c r="B740" s="32" t="s">
        <v>422</v>
      </c>
      <c r="C740" s="9" t="s">
        <v>421</v>
      </c>
      <c r="D740" s="21">
        <v>1958</v>
      </c>
      <c r="E740" s="24" t="s">
        <v>726</v>
      </c>
      <c r="F740" s="106"/>
      <c r="G740" s="298"/>
      <c r="H740" s="72"/>
      <c r="I740" s="72"/>
      <c r="J740" s="291">
        <f t="shared" si="51"/>
        <v>0</v>
      </c>
      <c r="K740" s="292">
        <f t="shared" si="52"/>
        <v>0.6777777777777777</v>
      </c>
      <c r="L740" s="144"/>
      <c r="M740" s="390"/>
      <c r="N740" s="72"/>
      <c r="O740" s="178"/>
      <c r="P740" s="72"/>
      <c r="Q740" s="178"/>
      <c r="R740" s="72"/>
      <c r="S740" s="178"/>
      <c r="T740" s="88"/>
      <c r="U740" s="192"/>
      <c r="V740" s="72"/>
      <c r="W740" s="178"/>
      <c r="X740" s="72"/>
      <c r="Y740" s="178"/>
      <c r="Z740" s="72"/>
      <c r="AA740" s="178"/>
      <c r="AB740" s="84"/>
      <c r="AC740" s="176"/>
      <c r="AD740" s="71"/>
      <c r="AE740" s="179"/>
      <c r="AF740" s="71"/>
      <c r="AG740" s="179"/>
      <c r="AH740" s="71"/>
      <c r="AI740" s="179"/>
      <c r="AJ740" s="82"/>
      <c r="AK740" s="266"/>
      <c r="AL740" s="267"/>
      <c r="AM740" s="268"/>
      <c r="AN740" s="267"/>
      <c r="AO740" s="268"/>
      <c r="AP740" s="267"/>
      <c r="AQ740" s="268"/>
      <c r="AR740" s="270"/>
      <c r="AS740" s="379" t="s">
        <v>589</v>
      </c>
      <c r="AT740" s="118">
        <v>0</v>
      </c>
      <c r="AU740" s="154"/>
      <c r="AV740" s="118"/>
      <c r="AW740" s="155">
        <v>1.2549768518518517E-2</v>
      </c>
      <c r="AX740" s="120">
        <v>1.1323887767179557</v>
      </c>
      <c r="AY740" s="124"/>
      <c r="AZ740" s="118"/>
      <c r="BA740" s="119"/>
      <c r="BB740" s="118"/>
      <c r="BC740" s="119"/>
      <c r="BD740" s="121"/>
      <c r="BE740" s="117"/>
      <c r="BF740" s="118"/>
      <c r="BG740" s="119"/>
      <c r="BH740" s="118"/>
      <c r="BI740" s="119">
        <v>1.235108024691358E-2</v>
      </c>
      <c r="BJ740" s="120">
        <v>1.1503826943116893</v>
      </c>
      <c r="BK740" s="83"/>
    </row>
    <row r="741" spans="2:63" x14ac:dyDescent="0.3">
      <c r="B741" s="32" t="s">
        <v>424</v>
      </c>
      <c r="C741" s="9" t="s">
        <v>423</v>
      </c>
      <c r="D741" s="21"/>
      <c r="E741" s="24"/>
      <c r="F741" s="106"/>
      <c r="G741" s="298"/>
      <c r="H741" s="72"/>
      <c r="I741" s="72"/>
      <c r="J741" s="291">
        <f t="shared" si="51"/>
        <v>0</v>
      </c>
      <c r="K741" s="292">
        <f t="shared" si="52"/>
        <v>0.6777777777777777</v>
      </c>
      <c r="L741" s="144"/>
      <c r="M741" s="390"/>
      <c r="N741" s="72"/>
      <c r="O741" s="178"/>
      <c r="P741" s="72"/>
      <c r="Q741" s="178"/>
      <c r="R741" s="72"/>
      <c r="S741" s="178"/>
      <c r="T741" s="88"/>
      <c r="U741" s="192"/>
      <c r="V741" s="72"/>
      <c r="W741" s="178"/>
      <c r="X741" s="72"/>
      <c r="Y741" s="178"/>
      <c r="Z741" s="72"/>
      <c r="AA741" s="178"/>
      <c r="AB741" s="84"/>
      <c r="AC741" s="176"/>
      <c r="AD741" s="71"/>
      <c r="AE741" s="179"/>
      <c r="AF741" s="71"/>
      <c r="AG741" s="179"/>
      <c r="AH741" s="71"/>
      <c r="AI741" s="179"/>
      <c r="AJ741" s="82"/>
      <c r="AK741" s="266"/>
      <c r="AL741" s="267"/>
      <c r="AM741" s="268"/>
      <c r="AN741" s="267"/>
      <c r="AO741" s="268"/>
      <c r="AP741" s="267"/>
      <c r="AQ741" s="268"/>
      <c r="AR741" s="270"/>
      <c r="AS741" s="379"/>
      <c r="AT741" s="118"/>
      <c r="AU741" s="154"/>
      <c r="AV741" s="118"/>
      <c r="AW741" s="155">
        <v>1.2425925925925925E-2</v>
      </c>
      <c r="AX741" s="120">
        <v>1.1212142310102344</v>
      </c>
      <c r="AY741" s="124"/>
      <c r="AZ741" s="118"/>
      <c r="BA741" s="119"/>
      <c r="BB741" s="118"/>
      <c r="BC741" s="119"/>
      <c r="BD741" s="121"/>
      <c r="BE741" s="117"/>
      <c r="BF741" s="118"/>
      <c r="BG741" s="119"/>
      <c r="BH741" s="118"/>
      <c r="BI741" s="119"/>
      <c r="BJ741" s="120"/>
      <c r="BK741" s="83"/>
    </row>
    <row r="742" spans="2:63" x14ac:dyDescent="0.3">
      <c r="B742" s="32" t="s">
        <v>426</v>
      </c>
      <c r="C742" s="9" t="s">
        <v>425</v>
      </c>
      <c r="D742" s="21">
        <v>1989</v>
      </c>
      <c r="E742" s="24" t="s">
        <v>705</v>
      </c>
      <c r="F742" s="106"/>
      <c r="G742" s="298"/>
      <c r="H742" s="72"/>
      <c r="I742" s="72"/>
      <c r="J742" s="291">
        <f t="shared" si="51"/>
        <v>0</v>
      </c>
      <c r="K742" s="292">
        <f t="shared" si="52"/>
        <v>0.6777777777777777</v>
      </c>
      <c r="L742" s="144"/>
      <c r="M742" s="390"/>
      <c r="N742" s="72"/>
      <c r="O742" s="178"/>
      <c r="P742" s="72"/>
      <c r="Q742" s="178"/>
      <c r="R742" s="72"/>
      <c r="S742" s="178"/>
      <c r="T742" s="88"/>
      <c r="U742" s="192"/>
      <c r="V742" s="72"/>
      <c r="W742" s="178"/>
      <c r="X742" s="72"/>
      <c r="Y742" s="178"/>
      <c r="Z742" s="72"/>
      <c r="AA742" s="178"/>
      <c r="AB742" s="84"/>
      <c r="AC742" s="176"/>
      <c r="AD742" s="71"/>
      <c r="AE742" s="179"/>
      <c r="AF742" s="71"/>
      <c r="AG742" s="179"/>
      <c r="AH742" s="71"/>
      <c r="AI742" s="179"/>
      <c r="AJ742" s="82"/>
      <c r="AK742" s="266"/>
      <c r="AL742" s="267"/>
      <c r="AM742" s="268"/>
      <c r="AN742" s="267"/>
      <c r="AO742" s="268"/>
      <c r="AP742" s="267"/>
      <c r="AQ742" s="268"/>
      <c r="AR742" s="270"/>
      <c r="AS742" s="379">
        <v>7.5555555555555556E-2</v>
      </c>
      <c r="AT742" s="118">
        <v>1.8148457047539615</v>
      </c>
      <c r="AU742" s="154"/>
      <c r="AV742" s="118"/>
      <c r="AW742" s="155"/>
      <c r="AX742" s="120"/>
      <c r="AY742" s="124"/>
      <c r="AZ742" s="118"/>
      <c r="BA742" s="119"/>
      <c r="BB742" s="118"/>
      <c r="BC742" s="119"/>
      <c r="BD742" s="121"/>
      <c r="BE742" s="117"/>
      <c r="BF742" s="118"/>
      <c r="BG742" s="119"/>
      <c r="BH742" s="118"/>
      <c r="BI742" s="119"/>
      <c r="BJ742" s="120"/>
      <c r="BK742" s="83"/>
    </row>
    <row r="743" spans="2:63" x14ac:dyDescent="0.3">
      <c r="B743" s="32" t="s">
        <v>428</v>
      </c>
      <c r="C743" s="9" t="s">
        <v>427</v>
      </c>
      <c r="D743" s="21">
        <v>1983</v>
      </c>
      <c r="E743" s="24" t="s">
        <v>776</v>
      </c>
      <c r="F743" s="106"/>
      <c r="G743" s="298"/>
      <c r="H743" s="72"/>
      <c r="I743" s="72"/>
      <c r="J743" s="291">
        <f t="shared" si="51"/>
        <v>0</v>
      </c>
      <c r="K743" s="292">
        <f t="shared" si="52"/>
        <v>0.6777777777777777</v>
      </c>
      <c r="L743" s="144"/>
      <c r="M743" s="390"/>
      <c r="N743" s="72"/>
      <c r="O743" s="178"/>
      <c r="P743" s="72"/>
      <c r="Q743" s="178"/>
      <c r="R743" s="72"/>
      <c r="S743" s="178"/>
      <c r="T743" s="88"/>
      <c r="U743" s="192"/>
      <c r="V743" s="72"/>
      <c r="W743" s="178"/>
      <c r="X743" s="72"/>
      <c r="Y743" s="178"/>
      <c r="Z743" s="72"/>
      <c r="AA743" s="178"/>
      <c r="AB743" s="84"/>
      <c r="AC743" s="176"/>
      <c r="AD743" s="71"/>
      <c r="AE743" s="179"/>
      <c r="AF743" s="71"/>
      <c r="AG743" s="179"/>
      <c r="AH743" s="71"/>
      <c r="AI743" s="179"/>
      <c r="AJ743" s="82"/>
      <c r="AK743" s="266"/>
      <c r="AL743" s="267"/>
      <c r="AM743" s="268"/>
      <c r="AN743" s="267"/>
      <c r="AO743" s="268"/>
      <c r="AP743" s="267"/>
      <c r="AQ743" s="268"/>
      <c r="AR743" s="270"/>
      <c r="AS743" s="379"/>
      <c r="AT743" s="118"/>
      <c r="AU743" s="154">
        <v>5.4108796296296301E-2</v>
      </c>
      <c r="AV743" s="118">
        <v>1.2351387054161163</v>
      </c>
      <c r="AW743" s="155"/>
      <c r="AX743" s="120"/>
      <c r="AY743" s="124">
        <v>5.2569444444444446E-2</v>
      </c>
      <c r="AZ743" s="118">
        <v>1.2128170894526036</v>
      </c>
      <c r="BA743" s="119"/>
      <c r="BB743" s="118"/>
      <c r="BC743" s="119">
        <v>1.5022376543209877E-2</v>
      </c>
      <c r="BD743" s="121">
        <v>1.3568192905428951</v>
      </c>
      <c r="BE743" s="117">
        <v>5.1631944444444446E-2</v>
      </c>
      <c r="BF743" s="118">
        <v>1.2102550189907761</v>
      </c>
      <c r="BG743" s="119"/>
      <c r="BH743" s="118"/>
      <c r="BI743" s="119">
        <v>1.4263503086419752E-2</v>
      </c>
      <c r="BJ743" s="120">
        <v>1.3285062345035754</v>
      </c>
      <c r="BK743" s="83"/>
    </row>
    <row r="744" spans="2:63" x14ac:dyDescent="0.3">
      <c r="B744" s="258" t="s">
        <v>653</v>
      </c>
      <c r="C744" s="17" t="s">
        <v>652</v>
      </c>
      <c r="D744" s="21"/>
      <c r="E744" s="12"/>
      <c r="F744" s="106"/>
      <c r="G744" s="298"/>
      <c r="H744" s="54"/>
      <c r="I744" s="54"/>
      <c r="J744" s="291">
        <f t="shared" si="51"/>
        <v>0</v>
      </c>
      <c r="K744" s="292">
        <f t="shared" si="52"/>
        <v>0.6777777777777777</v>
      </c>
      <c r="L744" s="50"/>
      <c r="M744" s="390"/>
      <c r="N744" s="72"/>
      <c r="O744" s="178"/>
      <c r="P744" s="72"/>
      <c r="Q744" s="178"/>
      <c r="R744" s="72"/>
      <c r="S744" s="178"/>
      <c r="T744" s="88"/>
      <c r="U744" s="191"/>
      <c r="V744" s="54"/>
      <c r="W744" s="179"/>
      <c r="X744" s="54"/>
      <c r="Y744" s="179"/>
      <c r="Z744" s="54"/>
      <c r="AA744" s="179"/>
      <c r="AB744" s="56"/>
      <c r="AC744" s="176"/>
      <c r="AD744" s="54"/>
      <c r="AE744" s="179"/>
      <c r="AF744" s="54"/>
      <c r="AG744" s="179"/>
      <c r="AH744" s="54"/>
      <c r="AI744" s="179"/>
      <c r="AJ744" s="67"/>
      <c r="AK744" s="266"/>
      <c r="AL744" s="267"/>
      <c r="AM744" s="268"/>
      <c r="AN744" s="267"/>
      <c r="AO744" s="268"/>
      <c r="AP744" s="267"/>
      <c r="AQ744" s="268"/>
      <c r="AR744" s="270"/>
      <c r="AS744" s="380"/>
      <c r="AT744" s="61"/>
      <c r="AU744" s="45"/>
      <c r="AV744" s="61"/>
      <c r="AW744" s="46"/>
      <c r="AX744" s="59"/>
      <c r="AY744" s="166"/>
      <c r="AZ744" s="61"/>
      <c r="BA744" s="16"/>
      <c r="BB744" s="61"/>
      <c r="BC744" s="16"/>
      <c r="BD744" s="69"/>
      <c r="BE744" s="165"/>
      <c r="BF744" s="61"/>
      <c r="BG744" s="16"/>
      <c r="BH744" s="61"/>
      <c r="BI744" s="16"/>
      <c r="BJ744" s="59"/>
      <c r="BK744" s="47"/>
    </row>
    <row r="745" spans="2:63" x14ac:dyDescent="0.3">
      <c r="B745" s="32" t="s">
        <v>430</v>
      </c>
      <c r="C745" s="9" t="s">
        <v>429</v>
      </c>
      <c r="D745" s="21"/>
      <c r="E745" s="12" t="s">
        <v>705</v>
      </c>
      <c r="F745" s="106"/>
      <c r="G745" s="298"/>
      <c r="H745" s="72"/>
      <c r="I745" s="72"/>
      <c r="J745" s="291">
        <f t="shared" si="51"/>
        <v>0</v>
      </c>
      <c r="K745" s="292">
        <f t="shared" si="52"/>
        <v>0.6777777777777777</v>
      </c>
      <c r="L745" s="144"/>
      <c r="M745" s="390"/>
      <c r="N745" s="72"/>
      <c r="O745" s="178"/>
      <c r="P745" s="72"/>
      <c r="Q745" s="178"/>
      <c r="R745" s="72"/>
      <c r="S745" s="178"/>
      <c r="T745" s="88"/>
      <c r="U745" s="192"/>
      <c r="V745" s="72"/>
      <c r="W745" s="178"/>
      <c r="X745" s="72"/>
      <c r="Y745" s="178"/>
      <c r="Z745" s="72"/>
      <c r="AA745" s="178"/>
      <c r="AB745" s="84"/>
      <c r="AC745" s="176"/>
      <c r="AD745" s="71"/>
      <c r="AE745" s="179"/>
      <c r="AF745" s="71"/>
      <c r="AG745" s="179"/>
      <c r="AH745" s="71"/>
      <c r="AI745" s="179"/>
      <c r="AJ745" s="82"/>
      <c r="AK745" s="266"/>
      <c r="AL745" s="267"/>
      <c r="AM745" s="268"/>
      <c r="AN745" s="267"/>
      <c r="AO745" s="268"/>
      <c r="AP745" s="267"/>
      <c r="AQ745" s="268"/>
      <c r="AR745" s="270"/>
      <c r="AS745" s="379"/>
      <c r="AT745" s="118"/>
      <c r="AU745" s="154"/>
      <c r="AV745" s="118"/>
      <c r="AW745" s="155"/>
      <c r="AX745" s="120"/>
      <c r="AY745" s="124"/>
      <c r="AZ745" s="118"/>
      <c r="BA745" s="119"/>
      <c r="BB745" s="118"/>
      <c r="BC745" s="119"/>
      <c r="BD745" s="121"/>
      <c r="BE745" s="117"/>
      <c r="BF745" s="118"/>
      <c r="BG745" s="119"/>
      <c r="BH745" s="118"/>
      <c r="BI745" s="119">
        <v>1.4731481481481483E-2</v>
      </c>
      <c r="BJ745" s="120">
        <v>1.372093858924144</v>
      </c>
      <c r="BK745" s="83"/>
    </row>
    <row r="746" spans="2:63" x14ac:dyDescent="0.3">
      <c r="B746" s="32" t="s">
        <v>432</v>
      </c>
      <c r="C746" s="9" t="s">
        <v>431</v>
      </c>
      <c r="D746" s="21"/>
      <c r="E746" s="24"/>
      <c r="F746" s="106"/>
      <c r="G746" s="298"/>
      <c r="H746" s="72"/>
      <c r="I746" s="72"/>
      <c r="J746" s="291">
        <f t="shared" si="51"/>
        <v>0</v>
      </c>
      <c r="K746" s="292">
        <f t="shared" si="52"/>
        <v>0.6777777777777777</v>
      </c>
      <c r="L746" s="144"/>
      <c r="M746" s="390"/>
      <c r="N746" s="72"/>
      <c r="O746" s="178"/>
      <c r="P746" s="72"/>
      <c r="Q746" s="178"/>
      <c r="R746" s="72"/>
      <c r="S746" s="178"/>
      <c r="T746" s="88"/>
      <c r="U746" s="192"/>
      <c r="V746" s="72"/>
      <c r="W746" s="178"/>
      <c r="X746" s="72"/>
      <c r="Y746" s="178"/>
      <c r="Z746" s="72"/>
      <c r="AA746" s="178"/>
      <c r="AB746" s="84"/>
      <c r="AC746" s="176"/>
      <c r="AD746" s="71"/>
      <c r="AE746" s="179"/>
      <c r="AF746" s="71"/>
      <c r="AG746" s="179"/>
      <c r="AH746" s="71"/>
      <c r="AI746" s="179"/>
      <c r="AJ746" s="82"/>
      <c r="AK746" s="266"/>
      <c r="AL746" s="267"/>
      <c r="AM746" s="268"/>
      <c r="AN746" s="267"/>
      <c r="AO746" s="268"/>
      <c r="AP746" s="267"/>
      <c r="AQ746" s="268"/>
      <c r="AR746" s="270"/>
      <c r="AS746" s="379"/>
      <c r="AT746" s="118"/>
      <c r="AU746" s="154"/>
      <c r="AV746" s="118"/>
      <c r="AW746" s="155"/>
      <c r="AX746" s="120"/>
      <c r="AY746" s="124">
        <v>5.9583333333333328E-2</v>
      </c>
      <c r="AZ746" s="118">
        <v>1.3746328437917221</v>
      </c>
      <c r="BA746" s="119"/>
      <c r="BB746" s="118"/>
      <c r="BC746" s="119"/>
      <c r="BD746" s="121"/>
      <c r="BE746" s="117">
        <v>5.4189814814814809E-2</v>
      </c>
      <c r="BF746" s="118">
        <v>1.2702116115029842</v>
      </c>
      <c r="BG746" s="119"/>
      <c r="BH746" s="118"/>
      <c r="BI746" s="119"/>
      <c r="BJ746" s="120"/>
      <c r="BK746" s="83"/>
    </row>
    <row r="747" spans="2:63" x14ac:dyDescent="0.3">
      <c r="B747" s="32" t="s">
        <v>1874</v>
      </c>
      <c r="C747" s="162" t="s">
        <v>1893</v>
      </c>
      <c r="D747" s="21">
        <v>1994</v>
      </c>
      <c r="E747" s="31" t="s">
        <v>1897</v>
      </c>
      <c r="F747" s="106"/>
      <c r="G747" s="298"/>
      <c r="H747" s="72"/>
      <c r="I747" s="72"/>
      <c r="J747" s="291">
        <f t="shared" ref="J747:J810" si="53">$J$4*I747</f>
        <v>0</v>
      </c>
      <c r="K747" s="292">
        <f t="shared" ref="K747:K810" si="54">$K$4-$J$4*(I747/$I$4)</f>
        <v>0.6777777777777777</v>
      </c>
      <c r="L747" s="50"/>
      <c r="M747" s="390"/>
      <c r="N747" s="72"/>
      <c r="O747" s="178"/>
      <c r="P747" s="72"/>
      <c r="Q747" s="178"/>
      <c r="R747" s="72"/>
      <c r="S747" s="178"/>
      <c r="T747" s="88"/>
      <c r="U747" s="191"/>
      <c r="V747" s="72"/>
      <c r="W747" s="179"/>
      <c r="X747" s="71"/>
      <c r="Y747" s="179"/>
      <c r="Z747" s="54"/>
      <c r="AA747" s="179"/>
      <c r="AB747" s="56"/>
      <c r="AC747" s="176"/>
      <c r="AD747" s="54"/>
      <c r="AE747" s="179"/>
      <c r="AF747" s="54"/>
      <c r="AG747" s="179"/>
      <c r="AH747" s="54"/>
      <c r="AI747" s="179"/>
      <c r="AJ747" s="67"/>
      <c r="AK747" s="266"/>
      <c r="AL747" s="267"/>
      <c r="AM747" s="268"/>
      <c r="AN747" s="267"/>
      <c r="AO747" s="268"/>
      <c r="AP747" s="267"/>
      <c r="AQ747" s="268"/>
      <c r="AR747" s="270"/>
      <c r="AS747" s="379"/>
      <c r="AT747" s="118"/>
      <c r="AU747" s="154"/>
      <c r="AV747" s="118"/>
      <c r="AW747" s="155"/>
      <c r="AX747" s="120"/>
      <c r="AY747" s="166"/>
      <c r="AZ747" s="61"/>
      <c r="BA747" s="16"/>
      <c r="BB747" s="61"/>
      <c r="BC747" s="16"/>
      <c r="BD747" s="69"/>
      <c r="BE747" s="165"/>
      <c r="BF747" s="61"/>
      <c r="BG747" s="16"/>
      <c r="BH747" s="61"/>
      <c r="BI747" s="16"/>
      <c r="BJ747" s="59"/>
      <c r="BK747" s="47"/>
    </row>
    <row r="748" spans="2:63" x14ac:dyDescent="0.3">
      <c r="B748" s="139" t="s">
        <v>960</v>
      </c>
      <c r="C748" s="12" t="s">
        <v>1070</v>
      </c>
      <c r="D748" s="21"/>
      <c r="E748" s="12" t="s">
        <v>1143</v>
      </c>
      <c r="F748" s="106"/>
      <c r="G748" s="298"/>
      <c r="H748" s="54"/>
      <c r="I748" s="54"/>
      <c r="J748" s="291">
        <f t="shared" si="53"/>
        <v>0</v>
      </c>
      <c r="K748" s="292">
        <f t="shared" si="54"/>
        <v>0.6777777777777777</v>
      </c>
      <c r="L748" s="50"/>
      <c r="M748" s="390"/>
      <c r="N748" s="72"/>
      <c r="O748" s="178"/>
      <c r="P748" s="72"/>
      <c r="Q748" s="178"/>
      <c r="R748" s="72"/>
      <c r="S748" s="178"/>
      <c r="T748" s="88"/>
      <c r="U748" s="191"/>
      <c r="V748" s="54"/>
      <c r="W748" s="179"/>
      <c r="X748" s="54"/>
      <c r="Y748" s="179"/>
      <c r="Z748" s="54"/>
      <c r="AA748" s="179"/>
      <c r="AB748" s="56"/>
      <c r="AC748" s="176"/>
      <c r="AD748" s="54"/>
      <c r="AE748" s="179"/>
      <c r="AF748" s="54"/>
      <c r="AG748" s="179"/>
      <c r="AH748" s="54"/>
      <c r="AI748" s="179"/>
      <c r="AJ748" s="67"/>
      <c r="AK748" s="266"/>
      <c r="AL748" s="267"/>
      <c r="AM748" s="268"/>
      <c r="AN748" s="267"/>
      <c r="AO748" s="268"/>
      <c r="AP748" s="267"/>
      <c r="AQ748" s="268"/>
      <c r="AR748" s="270"/>
      <c r="AS748" s="380"/>
      <c r="AT748" s="61"/>
      <c r="AU748" s="45"/>
      <c r="AV748" s="61"/>
      <c r="AW748" s="46"/>
      <c r="AX748" s="59"/>
      <c r="AY748" s="166"/>
      <c r="AZ748" s="61"/>
      <c r="BA748" s="16"/>
      <c r="BB748" s="61"/>
      <c r="BC748" s="16"/>
      <c r="BD748" s="69"/>
      <c r="BE748" s="165"/>
      <c r="BF748" s="61"/>
      <c r="BG748" s="16"/>
      <c r="BH748" s="61"/>
      <c r="BI748" s="16"/>
      <c r="BJ748" s="59"/>
      <c r="BK748" s="47"/>
    </row>
    <row r="749" spans="2:63" x14ac:dyDescent="0.3">
      <c r="B749" s="139" t="s">
        <v>976</v>
      </c>
      <c r="C749" s="12" t="s">
        <v>1085</v>
      </c>
      <c r="D749" s="21"/>
      <c r="E749" s="12" t="s">
        <v>1143</v>
      </c>
      <c r="F749" s="106"/>
      <c r="G749" s="298"/>
      <c r="H749" s="54"/>
      <c r="I749" s="54"/>
      <c r="J749" s="291">
        <f t="shared" si="53"/>
        <v>0</v>
      </c>
      <c r="K749" s="292">
        <f t="shared" si="54"/>
        <v>0.6777777777777777</v>
      </c>
      <c r="L749" s="50"/>
      <c r="M749" s="390"/>
      <c r="N749" s="72"/>
      <c r="O749" s="178"/>
      <c r="P749" s="72"/>
      <c r="Q749" s="178"/>
      <c r="R749" s="72"/>
      <c r="S749" s="178"/>
      <c r="T749" s="88"/>
      <c r="U749" s="191"/>
      <c r="V749" s="54"/>
      <c r="W749" s="179"/>
      <c r="X749" s="54"/>
      <c r="Y749" s="179"/>
      <c r="Z749" s="54"/>
      <c r="AA749" s="179"/>
      <c r="AB749" s="56"/>
      <c r="AC749" s="176"/>
      <c r="AD749" s="54"/>
      <c r="AE749" s="179"/>
      <c r="AF749" s="54"/>
      <c r="AG749" s="179"/>
      <c r="AH749" s="54"/>
      <c r="AI749" s="179"/>
      <c r="AJ749" s="67"/>
      <c r="AK749" s="266"/>
      <c r="AL749" s="267"/>
      <c r="AM749" s="268"/>
      <c r="AN749" s="267"/>
      <c r="AO749" s="268"/>
      <c r="AP749" s="267"/>
      <c r="AQ749" s="268"/>
      <c r="AR749" s="270"/>
      <c r="AS749" s="380"/>
      <c r="AT749" s="61"/>
      <c r="AU749" s="45"/>
      <c r="AV749" s="61"/>
      <c r="AW749" s="46"/>
      <c r="AX749" s="59"/>
      <c r="AY749" s="166"/>
      <c r="AZ749" s="61"/>
      <c r="BA749" s="16"/>
      <c r="BB749" s="61"/>
      <c r="BC749" s="16"/>
      <c r="BD749" s="69"/>
      <c r="BE749" s="165"/>
      <c r="BF749" s="61"/>
      <c r="BG749" s="16"/>
      <c r="BH749" s="61"/>
      <c r="BI749" s="16"/>
      <c r="BJ749" s="59"/>
      <c r="BK749" s="47"/>
    </row>
    <row r="750" spans="2:63" x14ac:dyDescent="0.3">
      <c r="B750" s="32" t="s">
        <v>434</v>
      </c>
      <c r="C750" s="9" t="s">
        <v>433</v>
      </c>
      <c r="D750" s="21"/>
      <c r="E750" s="24"/>
      <c r="F750" s="106"/>
      <c r="G750" s="298"/>
      <c r="H750" s="72"/>
      <c r="I750" s="72"/>
      <c r="J750" s="291">
        <f t="shared" si="53"/>
        <v>0</v>
      </c>
      <c r="K750" s="292">
        <f t="shared" si="54"/>
        <v>0.6777777777777777</v>
      </c>
      <c r="L750" s="144"/>
      <c r="M750" s="390"/>
      <c r="N750" s="72"/>
      <c r="O750" s="178"/>
      <c r="P750" s="72"/>
      <c r="Q750" s="178"/>
      <c r="R750" s="72"/>
      <c r="S750" s="178"/>
      <c r="T750" s="88"/>
      <c r="U750" s="192"/>
      <c r="V750" s="72"/>
      <c r="W750" s="178"/>
      <c r="X750" s="72"/>
      <c r="Y750" s="178"/>
      <c r="Z750" s="72"/>
      <c r="AA750" s="178"/>
      <c r="AB750" s="84"/>
      <c r="AC750" s="176"/>
      <c r="AD750" s="71"/>
      <c r="AE750" s="179"/>
      <c r="AF750" s="71"/>
      <c r="AG750" s="179"/>
      <c r="AH750" s="71"/>
      <c r="AI750" s="179"/>
      <c r="AJ750" s="82"/>
      <c r="AK750" s="266"/>
      <c r="AL750" s="267"/>
      <c r="AM750" s="268"/>
      <c r="AN750" s="267"/>
      <c r="AO750" s="268"/>
      <c r="AP750" s="267"/>
      <c r="AQ750" s="268"/>
      <c r="AR750" s="270"/>
      <c r="AS750" s="379"/>
      <c r="AT750" s="118"/>
      <c r="AU750" s="154"/>
      <c r="AV750" s="118"/>
      <c r="AW750" s="155"/>
      <c r="AX750" s="120"/>
      <c r="AY750" s="124"/>
      <c r="AZ750" s="118"/>
      <c r="BA750" s="119"/>
      <c r="BB750" s="118"/>
      <c r="BC750" s="119"/>
      <c r="BD750" s="121"/>
      <c r="BE750" s="117">
        <v>6.4201388888888891E-2</v>
      </c>
      <c r="BF750" s="118">
        <v>1.5048833423765602</v>
      </c>
      <c r="BG750" s="119"/>
      <c r="BH750" s="118"/>
      <c r="BI750" s="119"/>
      <c r="BJ750" s="120"/>
      <c r="BK750" s="83"/>
    </row>
    <row r="751" spans="2:63" x14ac:dyDescent="0.3">
      <c r="B751" s="42" t="s">
        <v>964</v>
      </c>
      <c r="C751" s="38" t="s">
        <v>1074</v>
      </c>
      <c r="D751" s="21"/>
      <c r="E751" s="12" t="s">
        <v>1160</v>
      </c>
      <c r="F751" s="106"/>
      <c r="G751" s="298"/>
      <c r="H751" s="72"/>
      <c r="I751" s="72"/>
      <c r="J751" s="291">
        <f t="shared" si="53"/>
        <v>0</v>
      </c>
      <c r="K751" s="292">
        <f t="shared" si="54"/>
        <v>0.6777777777777777</v>
      </c>
      <c r="L751" s="144"/>
      <c r="M751" s="390"/>
      <c r="N751" s="72"/>
      <c r="O751" s="178"/>
      <c r="P751" s="72"/>
      <c r="Q751" s="178"/>
      <c r="R751" s="72"/>
      <c r="S751" s="178"/>
      <c r="T751" s="88"/>
      <c r="U751" s="192"/>
      <c r="V751" s="72"/>
      <c r="W751" s="178"/>
      <c r="X751" s="72"/>
      <c r="Y751" s="178"/>
      <c r="Z751" s="72"/>
      <c r="AA751" s="178"/>
      <c r="AB751" s="84"/>
      <c r="AC751" s="176"/>
      <c r="AD751" s="71"/>
      <c r="AE751" s="179"/>
      <c r="AF751" s="71"/>
      <c r="AG751" s="179"/>
      <c r="AH751" s="71"/>
      <c r="AI751" s="179"/>
      <c r="AJ751" s="82"/>
      <c r="AK751" s="266"/>
      <c r="AL751" s="267"/>
      <c r="AM751" s="268">
        <v>7.3252314814814756E-2</v>
      </c>
      <c r="AN751" s="267">
        <v>1.712391774891777</v>
      </c>
      <c r="AO751" s="268"/>
      <c r="AP751" s="267"/>
      <c r="AQ751" s="268"/>
      <c r="AR751" s="270"/>
      <c r="AS751" s="379"/>
      <c r="AT751" s="118"/>
      <c r="AU751" s="154"/>
      <c r="AV751" s="118"/>
      <c r="AW751" s="155"/>
      <c r="AX751" s="120"/>
      <c r="AY751" s="124"/>
      <c r="AZ751" s="118"/>
      <c r="BA751" s="119"/>
      <c r="BB751" s="118"/>
      <c r="BC751" s="119"/>
      <c r="BD751" s="121"/>
      <c r="BE751" s="117"/>
      <c r="BF751" s="118"/>
      <c r="BG751" s="119"/>
      <c r="BH751" s="118"/>
      <c r="BI751" s="119"/>
      <c r="BJ751" s="120"/>
      <c r="BK751" s="83"/>
    </row>
    <row r="752" spans="2:63" x14ac:dyDescent="0.3">
      <c r="B752" s="139" t="s">
        <v>917</v>
      </c>
      <c r="C752" s="12" t="s">
        <v>1029</v>
      </c>
      <c r="D752" s="21"/>
      <c r="E752" s="12" t="s">
        <v>1138</v>
      </c>
      <c r="F752" s="106"/>
      <c r="G752" s="298"/>
      <c r="H752" s="54"/>
      <c r="I752" s="54"/>
      <c r="J752" s="291">
        <f t="shared" si="53"/>
        <v>0</v>
      </c>
      <c r="K752" s="292">
        <f t="shared" si="54"/>
        <v>0.6777777777777777</v>
      </c>
      <c r="L752" s="50"/>
      <c r="M752" s="390"/>
      <c r="N752" s="72"/>
      <c r="O752" s="178"/>
      <c r="P752" s="72"/>
      <c r="Q752" s="178"/>
      <c r="R752" s="72"/>
      <c r="S752" s="178"/>
      <c r="T752" s="88"/>
      <c r="U752" s="191"/>
      <c r="V752" s="54"/>
      <c r="W752" s="179"/>
      <c r="X752" s="54"/>
      <c r="Y752" s="179"/>
      <c r="Z752" s="54"/>
      <c r="AA752" s="179"/>
      <c r="AB752" s="56"/>
      <c r="AC752" s="176"/>
      <c r="AD752" s="54"/>
      <c r="AE752" s="179"/>
      <c r="AF752" s="54"/>
      <c r="AG752" s="179"/>
      <c r="AH752" s="54"/>
      <c r="AI752" s="179"/>
      <c r="AJ752" s="67"/>
      <c r="AK752" s="266"/>
      <c r="AL752" s="267"/>
      <c r="AM752" s="268"/>
      <c r="AN752" s="267"/>
      <c r="AO752" s="268"/>
      <c r="AP752" s="267"/>
      <c r="AQ752" s="268"/>
      <c r="AR752" s="270"/>
      <c r="AS752" s="380"/>
      <c r="AT752" s="61"/>
      <c r="AU752" s="45"/>
      <c r="AV752" s="61"/>
      <c r="AW752" s="46"/>
      <c r="AX752" s="59"/>
      <c r="AY752" s="166"/>
      <c r="AZ752" s="61"/>
      <c r="BA752" s="16"/>
      <c r="BB752" s="61"/>
      <c r="BC752" s="16"/>
      <c r="BD752" s="69"/>
      <c r="BE752" s="165"/>
      <c r="BF752" s="61"/>
      <c r="BG752" s="16"/>
      <c r="BH752" s="61"/>
      <c r="BI752" s="16"/>
      <c r="BJ752" s="59"/>
      <c r="BK752" s="47"/>
    </row>
    <row r="753" spans="2:63" x14ac:dyDescent="0.3">
      <c r="B753" s="32" t="s">
        <v>1876</v>
      </c>
      <c r="C753" s="229" t="s">
        <v>1898</v>
      </c>
      <c r="D753" s="21">
        <v>1977</v>
      </c>
      <c r="E753" s="228" t="s">
        <v>703</v>
      </c>
      <c r="F753" s="106"/>
      <c r="G753" s="299"/>
      <c r="H753" s="54"/>
      <c r="I753" s="16"/>
      <c r="J753" s="291">
        <f t="shared" si="53"/>
        <v>0</v>
      </c>
      <c r="K753" s="292">
        <f t="shared" si="54"/>
        <v>0.6777777777777777</v>
      </c>
      <c r="L753" s="50"/>
      <c r="M753" s="390"/>
      <c r="N753" s="72"/>
      <c r="O753" s="178"/>
      <c r="P753" s="72"/>
      <c r="Q753" s="178"/>
      <c r="R753" s="72"/>
      <c r="S753" s="178"/>
      <c r="T753" s="88"/>
      <c r="U753" s="387"/>
      <c r="V753" s="179"/>
      <c r="W753" s="54"/>
      <c r="X753" s="179"/>
      <c r="Y753" s="54"/>
      <c r="Z753" s="179"/>
      <c r="AA753" s="54"/>
      <c r="AB753" s="184"/>
      <c r="AC753" s="231"/>
      <c r="AD753" s="179"/>
      <c r="AE753" s="54"/>
      <c r="AF753" s="179"/>
      <c r="AG753" s="54"/>
      <c r="AH753" s="179"/>
      <c r="AI753" s="232"/>
      <c r="AJ753" s="230"/>
      <c r="AK753" s="272"/>
      <c r="AL753" s="268"/>
      <c r="AM753" s="267"/>
      <c r="AN753" s="268"/>
      <c r="AO753" s="267"/>
      <c r="AP753" s="268"/>
      <c r="AQ753" s="267"/>
      <c r="AR753" s="375"/>
      <c r="AS753" s="235"/>
      <c r="AT753" s="45"/>
      <c r="AU753" s="61"/>
      <c r="AV753" s="46"/>
      <c r="AW753" s="61"/>
      <c r="AX753" s="234"/>
      <c r="AY753" s="233"/>
      <c r="AZ753" s="16"/>
      <c r="BA753" s="61"/>
      <c r="BB753" s="16"/>
      <c r="BC753" s="61"/>
      <c r="BD753" s="242"/>
      <c r="BE753" s="235"/>
      <c r="BF753" s="16"/>
      <c r="BG753" s="61"/>
      <c r="BH753" s="16"/>
      <c r="BI753" s="61"/>
      <c r="BJ753" s="237"/>
      <c r="BK753" s="47"/>
    </row>
    <row r="754" spans="2:63" x14ac:dyDescent="0.3">
      <c r="B754" s="42" t="s">
        <v>931</v>
      </c>
      <c r="C754" s="38" t="s">
        <v>1043</v>
      </c>
      <c r="D754" s="21"/>
      <c r="E754" s="12" t="s">
        <v>736</v>
      </c>
      <c r="F754" s="106"/>
      <c r="G754" s="298"/>
      <c r="H754" s="72"/>
      <c r="I754" s="72"/>
      <c r="J754" s="291">
        <f t="shared" si="53"/>
        <v>0</v>
      </c>
      <c r="K754" s="292">
        <f t="shared" si="54"/>
        <v>0.6777777777777777</v>
      </c>
      <c r="L754" s="144"/>
      <c r="M754" s="390"/>
      <c r="N754" s="72"/>
      <c r="O754" s="178"/>
      <c r="P754" s="72"/>
      <c r="Q754" s="178"/>
      <c r="R754" s="72"/>
      <c r="S754" s="178"/>
      <c r="T754" s="88"/>
      <c r="U754" s="192"/>
      <c r="V754" s="72"/>
      <c r="W754" s="178"/>
      <c r="X754" s="72"/>
      <c r="Y754" s="178"/>
      <c r="Z754" s="72"/>
      <c r="AA754" s="178"/>
      <c r="AB754" s="84"/>
      <c r="AC754" s="176"/>
      <c r="AD754" s="71"/>
      <c r="AE754" s="179"/>
      <c r="AF754" s="71"/>
      <c r="AG754" s="179"/>
      <c r="AH754" s="71"/>
      <c r="AI754" s="179"/>
      <c r="AJ754" s="82"/>
      <c r="AK754" s="266"/>
      <c r="AL754" s="267"/>
      <c r="AM754" s="268">
        <v>5.3981481481481519E-2</v>
      </c>
      <c r="AN754" s="267">
        <v>1.2619047619047652</v>
      </c>
      <c r="AO754" s="268"/>
      <c r="AP754" s="267"/>
      <c r="AQ754" s="268"/>
      <c r="AR754" s="270"/>
      <c r="AS754" s="379"/>
      <c r="AT754" s="118"/>
      <c r="AU754" s="154"/>
      <c r="AV754" s="118"/>
      <c r="AW754" s="155"/>
      <c r="AX754" s="120"/>
      <c r="AY754" s="124"/>
      <c r="AZ754" s="118"/>
      <c r="BA754" s="119"/>
      <c r="BB754" s="118"/>
      <c r="BC754" s="119"/>
      <c r="BD754" s="121"/>
      <c r="BE754" s="117"/>
      <c r="BF754" s="118"/>
      <c r="BG754" s="119"/>
      <c r="BH754" s="118"/>
      <c r="BI754" s="119"/>
      <c r="BJ754" s="120"/>
      <c r="BK754" s="83"/>
    </row>
    <row r="755" spans="2:63" x14ac:dyDescent="0.3">
      <c r="B755" s="139" t="s">
        <v>1443</v>
      </c>
      <c r="C755" s="19" t="s">
        <v>1843</v>
      </c>
      <c r="D755" s="145">
        <v>1963</v>
      </c>
      <c r="E755" s="24" t="s">
        <v>1836</v>
      </c>
      <c r="F755" s="106"/>
      <c r="G755" s="298"/>
      <c r="H755" s="72"/>
      <c r="I755" s="72"/>
      <c r="J755" s="291">
        <f t="shared" si="53"/>
        <v>0</v>
      </c>
      <c r="K755" s="292">
        <f t="shared" si="54"/>
        <v>0.6777777777777777</v>
      </c>
      <c r="L755" s="169"/>
      <c r="M755" s="390"/>
      <c r="N755" s="72"/>
      <c r="O755" s="178"/>
      <c r="P755" s="72"/>
      <c r="Q755" s="178"/>
      <c r="R755" s="72"/>
      <c r="S755" s="178"/>
      <c r="T755" s="88"/>
      <c r="U755" s="192"/>
      <c r="V755" s="72"/>
      <c r="W755" s="178"/>
      <c r="X755" s="72"/>
      <c r="Y755" s="178"/>
      <c r="Z755" s="72"/>
      <c r="AA755" s="178"/>
      <c r="AB755" s="84"/>
      <c r="AC755" s="176"/>
      <c r="AD755" s="72"/>
      <c r="AE755" s="179"/>
      <c r="AF755" s="54"/>
      <c r="AG755" s="179"/>
      <c r="AH755" s="54"/>
      <c r="AI755" s="179"/>
      <c r="AJ755" s="67"/>
      <c r="AK755" s="266"/>
      <c r="AL755" s="267"/>
      <c r="AM755" s="268"/>
      <c r="AN755" s="267"/>
      <c r="AO755" s="268"/>
      <c r="AP755" s="267"/>
      <c r="AQ755" s="268"/>
      <c r="AR755" s="270"/>
      <c r="AS755" s="379"/>
      <c r="AT755" s="118"/>
      <c r="AU755" s="154"/>
      <c r="AV755" s="118"/>
      <c r="AW755" s="155"/>
      <c r="AX755" s="120"/>
      <c r="AY755" s="124"/>
      <c r="AZ755" s="118"/>
      <c r="BA755" s="119"/>
      <c r="BB755" s="118"/>
      <c r="BC755" s="119"/>
      <c r="BD755" s="121"/>
      <c r="BE755" s="117"/>
      <c r="BF755" s="118"/>
      <c r="BG755" s="119"/>
      <c r="BH755" s="118"/>
      <c r="BI755" s="119"/>
      <c r="BJ755" s="120"/>
      <c r="BK755" s="47"/>
    </row>
    <row r="756" spans="2:63" x14ac:dyDescent="0.3">
      <c r="B756" s="139" t="s">
        <v>971</v>
      </c>
      <c r="C756" s="12" t="s">
        <v>1080</v>
      </c>
      <c r="D756" s="21"/>
      <c r="E756" s="12" t="s">
        <v>715</v>
      </c>
      <c r="F756" s="106"/>
      <c r="G756" s="298"/>
      <c r="H756" s="54"/>
      <c r="I756" s="54"/>
      <c r="J756" s="291">
        <f t="shared" si="53"/>
        <v>0</v>
      </c>
      <c r="K756" s="292">
        <f t="shared" si="54"/>
        <v>0.6777777777777777</v>
      </c>
      <c r="L756" s="50"/>
      <c r="M756" s="390"/>
      <c r="N756" s="72"/>
      <c r="O756" s="178"/>
      <c r="P756" s="72"/>
      <c r="Q756" s="178"/>
      <c r="R756" s="72"/>
      <c r="S756" s="178"/>
      <c r="T756" s="88"/>
      <c r="U756" s="191"/>
      <c r="V756" s="54"/>
      <c r="W756" s="179"/>
      <c r="X756" s="54"/>
      <c r="Y756" s="179"/>
      <c r="Z756" s="54"/>
      <c r="AA756" s="179"/>
      <c r="AB756" s="56"/>
      <c r="AC756" s="176"/>
      <c r="AD756" s="54"/>
      <c r="AE756" s="179"/>
      <c r="AF756" s="54"/>
      <c r="AG756" s="179"/>
      <c r="AH756" s="54"/>
      <c r="AI756" s="179"/>
      <c r="AJ756" s="67"/>
      <c r="AK756" s="266"/>
      <c r="AL756" s="267"/>
      <c r="AM756" s="268"/>
      <c r="AN756" s="267"/>
      <c r="AO756" s="268"/>
      <c r="AP756" s="267"/>
      <c r="AQ756" s="268"/>
      <c r="AR756" s="270"/>
      <c r="AS756" s="380"/>
      <c r="AT756" s="61"/>
      <c r="AU756" s="45"/>
      <c r="AV756" s="61"/>
      <c r="AW756" s="46"/>
      <c r="AX756" s="59"/>
      <c r="AY756" s="166"/>
      <c r="AZ756" s="61"/>
      <c r="BA756" s="16"/>
      <c r="BB756" s="61"/>
      <c r="BC756" s="16"/>
      <c r="BD756" s="69"/>
      <c r="BE756" s="165"/>
      <c r="BF756" s="61"/>
      <c r="BG756" s="16"/>
      <c r="BH756" s="61"/>
      <c r="BI756" s="16"/>
      <c r="BJ756" s="59"/>
      <c r="BK756" s="47"/>
    </row>
    <row r="757" spans="2:63" x14ac:dyDescent="0.3">
      <c r="B757" s="32" t="s">
        <v>440</v>
      </c>
      <c r="C757" s="9" t="s">
        <v>439</v>
      </c>
      <c r="D757" s="21"/>
      <c r="E757" s="24"/>
      <c r="F757" s="106"/>
      <c r="G757" s="298"/>
      <c r="H757" s="72"/>
      <c r="I757" s="72"/>
      <c r="J757" s="291">
        <f t="shared" si="53"/>
        <v>0</v>
      </c>
      <c r="K757" s="292">
        <f t="shared" si="54"/>
        <v>0.6777777777777777</v>
      </c>
      <c r="L757" s="144"/>
      <c r="M757" s="390"/>
      <c r="N757" s="72"/>
      <c r="O757" s="178"/>
      <c r="P757" s="72"/>
      <c r="Q757" s="178"/>
      <c r="R757" s="72"/>
      <c r="S757" s="178"/>
      <c r="T757" s="88"/>
      <c r="U757" s="192"/>
      <c r="V757" s="72"/>
      <c r="W757" s="178"/>
      <c r="X757" s="72"/>
      <c r="Y757" s="178"/>
      <c r="Z757" s="72"/>
      <c r="AA757" s="178"/>
      <c r="AB757" s="84"/>
      <c r="AC757" s="176"/>
      <c r="AD757" s="71"/>
      <c r="AE757" s="179"/>
      <c r="AF757" s="71"/>
      <c r="AG757" s="179"/>
      <c r="AH757" s="71"/>
      <c r="AI757" s="179"/>
      <c r="AJ757" s="82"/>
      <c r="AK757" s="266"/>
      <c r="AL757" s="267"/>
      <c r="AM757" s="268"/>
      <c r="AN757" s="267"/>
      <c r="AO757" s="268"/>
      <c r="AP757" s="267"/>
      <c r="AQ757" s="268"/>
      <c r="AR757" s="270"/>
      <c r="AS757" s="379"/>
      <c r="AT757" s="118"/>
      <c r="AU757" s="154"/>
      <c r="AV757" s="118"/>
      <c r="AW757" s="155"/>
      <c r="AX757" s="120"/>
      <c r="AY757" s="124"/>
      <c r="AZ757" s="118"/>
      <c r="BA757" s="119"/>
      <c r="BB757" s="118"/>
      <c r="BC757" s="119"/>
      <c r="BD757" s="121"/>
      <c r="BE757" s="117"/>
      <c r="BF757" s="118"/>
      <c r="BG757" s="119"/>
      <c r="BH757" s="118"/>
      <c r="BI757" s="119">
        <v>1.3643904320987653E-2</v>
      </c>
      <c r="BJ757" s="120">
        <v>1.270796650975601</v>
      </c>
      <c r="BK757" s="83"/>
    </row>
    <row r="758" spans="2:63" x14ac:dyDescent="0.3">
      <c r="B758" s="40" t="s">
        <v>841</v>
      </c>
      <c r="C758" s="162" t="s">
        <v>1961</v>
      </c>
      <c r="D758" s="21">
        <v>1989</v>
      </c>
      <c r="E758" s="12" t="s">
        <v>2035</v>
      </c>
      <c r="F758" s="106"/>
      <c r="G758" s="299"/>
      <c r="H758" s="54"/>
      <c r="I758" s="16"/>
      <c r="J758" s="291">
        <f t="shared" si="53"/>
        <v>0</v>
      </c>
      <c r="K758" s="292">
        <f t="shared" si="54"/>
        <v>0.6777777777777777</v>
      </c>
      <c r="L758" s="50"/>
      <c r="M758" s="390"/>
      <c r="N758" s="72"/>
      <c r="O758" s="178"/>
      <c r="P758" s="72"/>
      <c r="Q758" s="178"/>
      <c r="R758" s="72"/>
      <c r="S758" s="178"/>
      <c r="T758" s="88"/>
      <c r="U758" s="387"/>
      <c r="V758" s="179"/>
      <c r="W758" s="54"/>
      <c r="X758" s="179"/>
      <c r="Y758" s="54"/>
      <c r="Z758" s="179"/>
      <c r="AA758" s="54"/>
      <c r="AB758" s="184"/>
      <c r="AC758" s="231"/>
      <c r="AD758" s="179"/>
      <c r="AE758" s="54"/>
      <c r="AF758" s="179"/>
      <c r="AG758" s="54"/>
      <c r="AH758" s="179"/>
      <c r="AI758" s="232"/>
      <c r="AJ758" s="230"/>
      <c r="AK758" s="272"/>
      <c r="AL758" s="268"/>
      <c r="AM758" s="267"/>
      <c r="AN758" s="268"/>
      <c r="AO758" s="267"/>
      <c r="AP758" s="268"/>
      <c r="AQ758" s="267"/>
      <c r="AR758" s="375"/>
      <c r="AS758" s="235"/>
      <c r="AT758" s="45"/>
      <c r="AU758" s="61"/>
      <c r="AV758" s="46"/>
      <c r="AW758" s="61"/>
      <c r="AX758" s="234"/>
      <c r="AY758" s="233"/>
      <c r="AZ758" s="16"/>
      <c r="BA758" s="61"/>
      <c r="BB758" s="16"/>
      <c r="BC758" s="61"/>
      <c r="BD758" s="242"/>
      <c r="BE758" s="235"/>
      <c r="BF758" s="16"/>
      <c r="BG758" s="61"/>
      <c r="BH758" s="16"/>
      <c r="BI758" s="61"/>
      <c r="BJ758" s="237"/>
      <c r="BK758" s="47"/>
    </row>
    <row r="759" spans="2:63" x14ac:dyDescent="0.3">
      <c r="B759" s="32" t="s">
        <v>442</v>
      </c>
      <c r="C759" s="9" t="s">
        <v>441</v>
      </c>
      <c r="D759" s="21">
        <v>1980</v>
      </c>
      <c r="E759" s="24"/>
      <c r="F759" s="106"/>
      <c r="G759" s="298"/>
      <c r="H759" s="72"/>
      <c r="I759" s="72"/>
      <c r="J759" s="291">
        <f t="shared" si="53"/>
        <v>0</v>
      </c>
      <c r="K759" s="292">
        <f t="shared" si="54"/>
        <v>0.6777777777777777</v>
      </c>
      <c r="L759" s="144"/>
      <c r="M759" s="390"/>
      <c r="N759" s="72"/>
      <c r="O759" s="178"/>
      <c r="P759" s="72"/>
      <c r="Q759" s="178"/>
      <c r="R759" s="72"/>
      <c r="S759" s="178"/>
      <c r="T759" s="88"/>
      <c r="U759" s="192"/>
      <c r="V759" s="72"/>
      <c r="W759" s="178"/>
      <c r="X759" s="72"/>
      <c r="Y759" s="178"/>
      <c r="Z759" s="72"/>
      <c r="AA759" s="178"/>
      <c r="AB759" s="84"/>
      <c r="AC759" s="176"/>
      <c r="AD759" s="71"/>
      <c r="AE759" s="179"/>
      <c r="AF759" s="71"/>
      <c r="AG759" s="179"/>
      <c r="AH759" s="71"/>
      <c r="AI759" s="179"/>
      <c r="AJ759" s="82"/>
      <c r="AK759" s="266"/>
      <c r="AL759" s="267"/>
      <c r="AM759" s="268"/>
      <c r="AN759" s="267"/>
      <c r="AO759" s="268"/>
      <c r="AP759" s="267"/>
      <c r="AQ759" s="268"/>
      <c r="AR759" s="270"/>
      <c r="AS759" s="379"/>
      <c r="AT759" s="118"/>
      <c r="AU759" s="154" t="s">
        <v>589</v>
      </c>
      <c r="AV759" s="118"/>
      <c r="AW759" s="155"/>
      <c r="AX759" s="120"/>
      <c r="AY759" s="124"/>
      <c r="AZ759" s="118"/>
      <c r="BA759" s="119">
        <v>6.025462962962963E-2</v>
      </c>
      <c r="BB759" s="118">
        <v>1.3599791013584119</v>
      </c>
      <c r="BC759" s="119"/>
      <c r="BD759" s="121"/>
      <c r="BE759" s="117"/>
      <c r="BF759" s="118"/>
      <c r="BG759" s="119"/>
      <c r="BH759" s="118"/>
      <c r="BI759" s="119"/>
      <c r="BJ759" s="120"/>
      <c r="BK759" s="83"/>
    </row>
    <row r="760" spans="2:63" x14ac:dyDescent="0.3">
      <c r="B760" s="32" t="s">
        <v>444</v>
      </c>
      <c r="C760" s="9" t="s">
        <v>443</v>
      </c>
      <c r="D760" s="21"/>
      <c r="E760" s="24"/>
      <c r="F760" s="106"/>
      <c r="G760" s="298"/>
      <c r="H760" s="72"/>
      <c r="I760" s="72"/>
      <c r="J760" s="291">
        <f t="shared" si="53"/>
        <v>0</v>
      </c>
      <c r="K760" s="292">
        <f t="shared" si="54"/>
        <v>0.6777777777777777</v>
      </c>
      <c r="L760" s="144"/>
      <c r="M760" s="390"/>
      <c r="N760" s="72"/>
      <c r="O760" s="178"/>
      <c r="P760" s="72"/>
      <c r="Q760" s="178"/>
      <c r="R760" s="72"/>
      <c r="S760" s="178"/>
      <c r="T760" s="88"/>
      <c r="U760" s="192"/>
      <c r="V760" s="72"/>
      <c r="W760" s="178"/>
      <c r="X760" s="72"/>
      <c r="Y760" s="178"/>
      <c r="Z760" s="72"/>
      <c r="AA760" s="178"/>
      <c r="AB760" s="84"/>
      <c r="AC760" s="176"/>
      <c r="AD760" s="71"/>
      <c r="AE760" s="179"/>
      <c r="AF760" s="71"/>
      <c r="AG760" s="179"/>
      <c r="AH760" s="71"/>
      <c r="AI760" s="179"/>
      <c r="AJ760" s="82"/>
      <c r="AK760" s="266"/>
      <c r="AL760" s="267"/>
      <c r="AM760" s="268"/>
      <c r="AN760" s="267"/>
      <c r="AO760" s="268"/>
      <c r="AP760" s="267"/>
      <c r="AQ760" s="268"/>
      <c r="AR760" s="270"/>
      <c r="AS760" s="379"/>
      <c r="AT760" s="118"/>
      <c r="AU760" s="154"/>
      <c r="AV760" s="118"/>
      <c r="AW760" s="155"/>
      <c r="AX760" s="120"/>
      <c r="AY760" s="124"/>
      <c r="AZ760" s="118"/>
      <c r="BA760" s="119"/>
      <c r="BB760" s="118"/>
      <c r="BC760" s="119"/>
      <c r="BD760" s="121"/>
      <c r="BE760" s="117"/>
      <c r="BF760" s="118"/>
      <c r="BG760" s="119"/>
      <c r="BH760" s="118"/>
      <c r="BI760" s="119">
        <v>1.5100694444444444E-2</v>
      </c>
      <c r="BJ760" s="120">
        <v>1.4064824463688959</v>
      </c>
      <c r="BK760" s="83"/>
    </row>
    <row r="761" spans="2:63" x14ac:dyDescent="0.3">
      <c r="B761" s="32" t="s">
        <v>446</v>
      </c>
      <c r="C761" s="9" t="s">
        <v>445</v>
      </c>
      <c r="D761" s="21"/>
      <c r="E761" s="24"/>
      <c r="F761" s="106"/>
      <c r="G761" s="298"/>
      <c r="H761" s="72"/>
      <c r="I761" s="72"/>
      <c r="J761" s="291">
        <f t="shared" si="53"/>
        <v>0</v>
      </c>
      <c r="K761" s="292">
        <f t="shared" si="54"/>
        <v>0.6777777777777777</v>
      </c>
      <c r="L761" s="144"/>
      <c r="M761" s="390"/>
      <c r="N761" s="72"/>
      <c r="O761" s="178"/>
      <c r="P761" s="72"/>
      <c r="Q761" s="178"/>
      <c r="R761" s="72"/>
      <c r="S761" s="178"/>
      <c r="T761" s="88"/>
      <c r="U761" s="192"/>
      <c r="V761" s="72"/>
      <c r="W761" s="178"/>
      <c r="X761" s="72"/>
      <c r="Y761" s="178"/>
      <c r="Z761" s="72"/>
      <c r="AA761" s="178"/>
      <c r="AB761" s="84"/>
      <c r="AC761" s="176"/>
      <c r="AD761" s="71"/>
      <c r="AE761" s="179"/>
      <c r="AF761" s="71"/>
      <c r="AG761" s="179"/>
      <c r="AH761" s="71"/>
      <c r="AI761" s="179"/>
      <c r="AJ761" s="82"/>
      <c r="AK761" s="266"/>
      <c r="AL761" s="267"/>
      <c r="AM761" s="268"/>
      <c r="AN761" s="267"/>
      <c r="AO761" s="268"/>
      <c r="AP761" s="267"/>
      <c r="AQ761" s="268"/>
      <c r="AR761" s="270"/>
      <c r="AS761" s="379"/>
      <c r="AT761" s="118"/>
      <c r="AU761" s="154"/>
      <c r="AV761" s="118"/>
      <c r="AW761" s="155"/>
      <c r="AX761" s="120"/>
      <c r="AY761" s="124"/>
      <c r="AZ761" s="118"/>
      <c r="BA761" s="119"/>
      <c r="BB761" s="118"/>
      <c r="BC761" s="119">
        <v>1.9181712962962963E-2</v>
      </c>
      <c r="BD761" s="121">
        <v>1.7324900689943552</v>
      </c>
      <c r="BE761" s="117"/>
      <c r="BF761" s="118"/>
      <c r="BG761" s="119"/>
      <c r="BH761" s="118"/>
      <c r="BI761" s="119">
        <v>2.0657407407407409E-2</v>
      </c>
      <c r="BJ761" s="120">
        <v>1.9240360774731398</v>
      </c>
      <c r="BK761" s="83"/>
    </row>
    <row r="762" spans="2:63" x14ac:dyDescent="0.3">
      <c r="B762" s="32" t="s">
        <v>454</v>
      </c>
      <c r="C762" s="9" t="s">
        <v>453</v>
      </c>
      <c r="D762" s="21">
        <v>1978</v>
      </c>
      <c r="E762" s="24" t="s">
        <v>707</v>
      </c>
      <c r="F762" s="106"/>
      <c r="G762" s="298"/>
      <c r="H762" s="72"/>
      <c r="I762" s="72"/>
      <c r="J762" s="291">
        <f t="shared" si="53"/>
        <v>0</v>
      </c>
      <c r="K762" s="292">
        <f t="shared" si="54"/>
        <v>0.6777777777777777</v>
      </c>
      <c r="L762" s="144"/>
      <c r="M762" s="390"/>
      <c r="N762" s="72"/>
      <c r="O762" s="178"/>
      <c r="P762" s="72"/>
      <c r="Q762" s="178"/>
      <c r="R762" s="72"/>
      <c r="S762" s="178"/>
      <c r="T762" s="88"/>
      <c r="U762" s="192"/>
      <c r="V762" s="72"/>
      <c r="W762" s="178"/>
      <c r="X762" s="72"/>
      <c r="Y762" s="178"/>
      <c r="Z762" s="72"/>
      <c r="AA762" s="178"/>
      <c r="AB762" s="84"/>
      <c r="AC762" s="176"/>
      <c r="AD762" s="71"/>
      <c r="AE762" s="179"/>
      <c r="AF762" s="71"/>
      <c r="AG762" s="179"/>
      <c r="AH762" s="71"/>
      <c r="AI762" s="179"/>
      <c r="AJ762" s="82"/>
      <c r="AK762" s="266"/>
      <c r="AL762" s="267"/>
      <c r="AM762" s="268"/>
      <c r="AN762" s="267"/>
      <c r="AO762" s="268"/>
      <c r="AP762" s="267"/>
      <c r="AQ762" s="268"/>
      <c r="AR762" s="270"/>
      <c r="AS762" s="379">
        <v>5.2187499999999998E-2</v>
      </c>
      <c r="AT762" s="118">
        <v>1.2535446205170973</v>
      </c>
      <c r="AU762" s="154"/>
      <c r="AV762" s="118"/>
      <c r="AW762" s="155"/>
      <c r="AX762" s="120"/>
      <c r="AY762" s="124"/>
      <c r="AZ762" s="118"/>
      <c r="BA762" s="119"/>
      <c r="BB762" s="118"/>
      <c r="BC762" s="119"/>
      <c r="BD762" s="121"/>
      <c r="BE762" s="117"/>
      <c r="BF762" s="118"/>
      <c r="BG762" s="119"/>
      <c r="BH762" s="118"/>
      <c r="BI762" s="119"/>
      <c r="BJ762" s="120"/>
      <c r="BK762" s="83"/>
    </row>
    <row r="763" spans="2:63" x14ac:dyDescent="0.3">
      <c r="B763" s="40" t="s">
        <v>845</v>
      </c>
      <c r="C763" s="9" t="s">
        <v>826</v>
      </c>
      <c r="D763" s="21"/>
      <c r="E763" s="24"/>
      <c r="F763" s="106"/>
      <c r="G763" s="298"/>
      <c r="H763" s="72"/>
      <c r="I763" s="72"/>
      <c r="J763" s="291">
        <f t="shared" si="53"/>
        <v>0</v>
      </c>
      <c r="K763" s="292">
        <f t="shared" si="54"/>
        <v>0.6777777777777777</v>
      </c>
      <c r="L763" s="144"/>
      <c r="M763" s="390"/>
      <c r="N763" s="72"/>
      <c r="O763" s="178"/>
      <c r="P763" s="72"/>
      <c r="Q763" s="178"/>
      <c r="R763" s="72"/>
      <c r="S763" s="178"/>
      <c r="T763" s="88"/>
      <c r="U763" s="192"/>
      <c r="V763" s="72"/>
      <c r="W763" s="178"/>
      <c r="X763" s="72"/>
      <c r="Y763" s="178"/>
      <c r="Z763" s="72"/>
      <c r="AA763" s="178"/>
      <c r="AB763" s="84"/>
      <c r="AC763" s="176"/>
      <c r="AD763" s="71"/>
      <c r="AE763" s="179"/>
      <c r="AF763" s="71"/>
      <c r="AG763" s="179"/>
      <c r="AH763" s="71"/>
      <c r="AI763" s="179"/>
      <c r="AJ763" s="82"/>
      <c r="AK763" s="266"/>
      <c r="AL763" s="267"/>
      <c r="AM763" s="268"/>
      <c r="AN763" s="267"/>
      <c r="AO763" s="268"/>
      <c r="AP763" s="267"/>
      <c r="AQ763" s="268"/>
      <c r="AR763" s="270"/>
      <c r="AS763" s="379"/>
      <c r="AT763" s="118"/>
      <c r="AU763" s="154"/>
      <c r="AV763" s="118"/>
      <c r="AW763" s="155"/>
      <c r="AX763" s="120"/>
      <c r="AY763" s="124"/>
      <c r="AZ763" s="118"/>
      <c r="BA763" s="119"/>
      <c r="BB763" s="118"/>
      <c r="BC763" s="119">
        <v>1.7271990740740741E-2</v>
      </c>
      <c r="BD763" s="121">
        <v>1.560004181476061</v>
      </c>
      <c r="BE763" s="117"/>
      <c r="BF763" s="118"/>
      <c r="BG763" s="119"/>
      <c r="BH763" s="118"/>
      <c r="BI763" s="119"/>
      <c r="BJ763" s="120"/>
      <c r="BK763" s="83"/>
    </row>
    <row r="764" spans="2:63" x14ac:dyDescent="0.3">
      <c r="B764" s="32" t="s">
        <v>460</v>
      </c>
      <c r="C764" s="9" t="s">
        <v>459</v>
      </c>
      <c r="D764" s="21"/>
      <c r="E764" s="24"/>
      <c r="F764" s="106"/>
      <c r="G764" s="298"/>
      <c r="H764" s="72"/>
      <c r="I764" s="72"/>
      <c r="J764" s="291">
        <f t="shared" si="53"/>
        <v>0</v>
      </c>
      <c r="K764" s="292">
        <f t="shared" si="54"/>
        <v>0.6777777777777777</v>
      </c>
      <c r="L764" s="144"/>
      <c r="M764" s="390"/>
      <c r="N764" s="72"/>
      <c r="O764" s="178"/>
      <c r="P764" s="72"/>
      <c r="Q764" s="178"/>
      <c r="R764" s="72"/>
      <c r="S764" s="178"/>
      <c r="T764" s="88"/>
      <c r="U764" s="192"/>
      <c r="V764" s="72"/>
      <c r="W764" s="178"/>
      <c r="X764" s="72"/>
      <c r="Y764" s="178"/>
      <c r="Z764" s="72"/>
      <c r="AA764" s="178"/>
      <c r="AB764" s="84"/>
      <c r="AC764" s="176"/>
      <c r="AD764" s="71"/>
      <c r="AE764" s="179"/>
      <c r="AF764" s="71"/>
      <c r="AG764" s="179"/>
      <c r="AH764" s="71"/>
      <c r="AI764" s="179"/>
      <c r="AJ764" s="82"/>
      <c r="AK764" s="266"/>
      <c r="AL764" s="267"/>
      <c r="AM764" s="268"/>
      <c r="AN764" s="267"/>
      <c r="AO764" s="268"/>
      <c r="AP764" s="267"/>
      <c r="AQ764" s="268"/>
      <c r="AR764" s="270"/>
      <c r="AS764" s="379"/>
      <c r="AT764" s="118"/>
      <c r="AU764" s="154"/>
      <c r="AV764" s="118"/>
      <c r="AW764" s="155"/>
      <c r="AX764" s="120"/>
      <c r="AY764" s="124">
        <v>7.6689814814814808E-2</v>
      </c>
      <c r="AZ764" s="118">
        <v>1.7692923898531374</v>
      </c>
      <c r="BA764" s="119"/>
      <c r="BB764" s="118"/>
      <c r="BC764" s="119"/>
      <c r="BD764" s="121"/>
      <c r="BE764" s="117">
        <v>8.1250000000000003E-2</v>
      </c>
      <c r="BF764" s="118">
        <v>1.9045035268583834</v>
      </c>
      <c r="BG764" s="119"/>
      <c r="BH764" s="118"/>
      <c r="BI764" s="119"/>
      <c r="BJ764" s="120"/>
      <c r="BK764" s="83"/>
    </row>
    <row r="765" spans="2:63" x14ac:dyDescent="0.3">
      <c r="B765" s="42" t="s">
        <v>945</v>
      </c>
      <c r="C765" s="38" t="s">
        <v>1056</v>
      </c>
      <c r="D765" s="21"/>
      <c r="E765" s="12" t="s">
        <v>1116</v>
      </c>
      <c r="F765" s="106"/>
      <c r="G765" s="298"/>
      <c r="H765" s="72"/>
      <c r="I765" s="72"/>
      <c r="J765" s="291">
        <f t="shared" si="53"/>
        <v>0</v>
      </c>
      <c r="K765" s="292">
        <f t="shared" si="54"/>
        <v>0.6777777777777777</v>
      </c>
      <c r="L765" s="144"/>
      <c r="M765" s="390"/>
      <c r="N765" s="72"/>
      <c r="O765" s="178"/>
      <c r="P765" s="72"/>
      <c r="Q765" s="178"/>
      <c r="R765" s="72"/>
      <c r="S765" s="178"/>
      <c r="T765" s="88"/>
      <c r="U765" s="192"/>
      <c r="V765" s="72"/>
      <c r="W765" s="178"/>
      <c r="X765" s="72"/>
      <c r="Y765" s="178"/>
      <c r="Z765" s="72"/>
      <c r="AA765" s="178"/>
      <c r="AB765" s="84"/>
      <c r="AC765" s="176"/>
      <c r="AD765" s="71"/>
      <c r="AE765" s="179"/>
      <c r="AF765" s="71"/>
      <c r="AG765" s="179"/>
      <c r="AH765" s="71"/>
      <c r="AI765" s="179"/>
      <c r="AJ765" s="82"/>
      <c r="AK765" s="266" t="s">
        <v>1227</v>
      </c>
      <c r="AL765" s="267">
        <v>1.3209494324045403</v>
      </c>
      <c r="AM765" s="268"/>
      <c r="AN765" s="267"/>
      <c r="AO765" s="268"/>
      <c r="AP765" s="267"/>
      <c r="AQ765" s="268"/>
      <c r="AR765" s="270"/>
      <c r="AS765" s="379"/>
      <c r="AT765" s="118"/>
      <c r="AU765" s="154"/>
      <c r="AV765" s="118"/>
      <c r="AW765" s="155"/>
      <c r="AX765" s="120"/>
      <c r="AY765" s="124"/>
      <c r="AZ765" s="118"/>
      <c r="BA765" s="119"/>
      <c r="BB765" s="118"/>
      <c r="BC765" s="119"/>
      <c r="BD765" s="121"/>
      <c r="BE765" s="117"/>
      <c r="BF765" s="118"/>
      <c r="BG765" s="119"/>
      <c r="BH765" s="118"/>
      <c r="BI765" s="119"/>
      <c r="BJ765" s="120"/>
      <c r="BK765" s="83"/>
    </row>
    <row r="766" spans="2:63" x14ac:dyDescent="0.3">
      <c r="B766" s="32" t="s">
        <v>1978</v>
      </c>
      <c r="C766" s="162" t="s">
        <v>1933</v>
      </c>
      <c r="D766" s="21">
        <v>1968</v>
      </c>
      <c r="E766" s="12" t="s">
        <v>2040</v>
      </c>
      <c r="F766" s="106"/>
      <c r="G766" s="299"/>
      <c r="H766" s="54"/>
      <c r="I766" s="16"/>
      <c r="J766" s="291">
        <f t="shared" si="53"/>
        <v>0</v>
      </c>
      <c r="K766" s="292">
        <f t="shared" si="54"/>
        <v>0.6777777777777777</v>
      </c>
      <c r="L766" s="50"/>
      <c r="M766" s="390" t="s">
        <v>2123</v>
      </c>
      <c r="N766" s="72" t="s">
        <v>589</v>
      </c>
      <c r="O766" s="178"/>
      <c r="P766" s="72"/>
      <c r="Q766" s="178"/>
      <c r="R766" s="72"/>
      <c r="S766" s="178"/>
      <c r="T766" s="88"/>
      <c r="U766" s="387"/>
      <c r="V766" s="179"/>
      <c r="W766" s="54"/>
      <c r="X766" s="179"/>
      <c r="Y766" s="54"/>
      <c r="Z766" s="179"/>
      <c r="AA766" s="54"/>
      <c r="AB766" s="184"/>
      <c r="AC766" s="231"/>
      <c r="AD766" s="179"/>
      <c r="AE766" s="54"/>
      <c r="AF766" s="179"/>
      <c r="AG766" s="54"/>
      <c r="AH766" s="179"/>
      <c r="AI766" s="232"/>
      <c r="AJ766" s="230"/>
      <c r="AK766" s="272"/>
      <c r="AL766" s="268"/>
      <c r="AM766" s="267"/>
      <c r="AN766" s="268"/>
      <c r="AO766" s="267"/>
      <c r="AP766" s="268"/>
      <c r="AQ766" s="267"/>
      <c r="AR766" s="375"/>
      <c r="AS766" s="235"/>
      <c r="AT766" s="45"/>
      <c r="AU766" s="61"/>
      <c r="AV766" s="46"/>
      <c r="AW766" s="61"/>
      <c r="AX766" s="234"/>
      <c r="AY766" s="233"/>
      <c r="AZ766" s="16"/>
      <c r="BA766" s="61"/>
      <c r="BB766" s="16"/>
      <c r="BC766" s="61"/>
      <c r="BD766" s="242"/>
      <c r="BE766" s="235"/>
      <c r="BF766" s="16"/>
      <c r="BG766" s="61"/>
      <c r="BH766" s="16"/>
      <c r="BI766" s="61"/>
      <c r="BJ766" s="237"/>
      <c r="BK766" s="47"/>
    </row>
    <row r="767" spans="2:63" x14ac:dyDescent="0.3">
      <c r="B767" s="32" t="s">
        <v>464</v>
      </c>
      <c r="C767" s="9" t="s">
        <v>463</v>
      </c>
      <c r="D767" s="21"/>
      <c r="E767" s="24"/>
      <c r="F767" s="106"/>
      <c r="G767" s="298"/>
      <c r="H767" s="72"/>
      <c r="I767" s="72"/>
      <c r="J767" s="291">
        <f t="shared" si="53"/>
        <v>0</v>
      </c>
      <c r="K767" s="292">
        <f t="shared" si="54"/>
        <v>0.6777777777777777</v>
      </c>
      <c r="L767" s="144"/>
      <c r="M767" s="390"/>
      <c r="N767" s="72"/>
      <c r="O767" s="178"/>
      <c r="P767" s="72"/>
      <c r="Q767" s="178"/>
      <c r="R767" s="72"/>
      <c r="S767" s="178"/>
      <c r="T767" s="88"/>
      <c r="U767" s="192"/>
      <c r="V767" s="72"/>
      <c r="W767" s="178"/>
      <c r="X767" s="72"/>
      <c r="Y767" s="178"/>
      <c r="Z767" s="72"/>
      <c r="AA767" s="178"/>
      <c r="AB767" s="84"/>
      <c r="AC767" s="176"/>
      <c r="AD767" s="71"/>
      <c r="AE767" s="179"/>
      <c r="AF767" s="71"/>
      <c r="AG767" s="179"/>
      <c r="AH767" s="71"/>
      <c r="AI767" s="179"/>
      <c r="AJ767" s="82"/>
      <c r="AK767" s="266"/>
      <c r="AL767" s="267"/>
      <c r="AM767" s="268"/>
      <c r="AN767" s="267"/>
      <c r="AO767" s="268"/>
      <c r="AP767" s="267"/>
      <c r="AQ767" s="268"/>
      <c r="AR767" s="270"/>
      <c r="AS767" s="379"/>
      <c r="AT767" s="118"/>
      <c r="AU767" s="154"/>
      <c r="AV767" s="118"/>
      <c r="AW767" s="155"/>
      <c r="AX767" s="120"/>
      <c r="AY767" s="124">
        <v>7.0810185185185184E-2</v>
      </c>
      <c r="AZ767" s="118">
        <v>1.6336448598130842</v>
      </c>
      <c r="BA767" s="119"/>
      <c r="BB767" s="118"/>
      <c r="BC767" s="119"/>
      <c r="BD767" s="121"/>
      <c r="BE767" s="117"/>
      <c r="BF767" s="118"/>
      <c r="BG767" s="119"/>
      <c r="BH767" s="118"/>
      <c r="BI767" s="119">
        <v>1.289081790123457E-2</v>
      </c>
      <c r="BJ767" s="120">
        <v>1.2006539940349998</v>
      </c>
      <c r="BK767" s="83"/>
    </row>
    <row r="768" spans="2:63" x14ac:dyDescent="0.3">
      <c r="B768" s="32" t="s">
        <v>472</v>
      </c>
      <c r="C768" s="9" t="s">
        <v>471</v>
      </c>
      <c r="D768" s="21"/>
      <c r="E768" s="24"/>
      <c r="F768" s="106"/>
      <c r="G768" s="298"/>
      <c r="H768" s="72"/>
      <c r="I768" s="72"/>
      <c r="J768" s="291">
        <f t="shared" si="53"/>
        <v>0</v>
      </c>
      <c r="K768" s="292">
        <f t="shared" si="54"/>
        <v>0.6777777777777777</v>
      </c>
      <c r="L768" s="144"/>
      <c r="M768" s="390"/>
      <c r="N768" s="72"/>
      <c r="O768" s="178"/>
      <c r="P768" s="72"/>
      <c r="Q768" s="178"/>
      <c r="R768" s="72"/>
      <c r="S768" s="178"/>
      <c r="T768" s="88"/>
      <c r="U768" s="192"/>
      <c r="V768" s="72"/>
      <c r="W768" s="178"/>
      <c r="X768" s="72"/>
      <c r="Y768" s="178"/>
      <c r="Z768" s="72"/>
      <c r="AA768" s="178"/>
      <c r="AB768" s="84"/>
      <c r="AC768" s="176"/>
      <c r="AD768" s="71"/>
      <c r="AE768" s="179"/>
      <c r="AF768" s="71"/>
      <c r="AG768" s="179"/>
      <c r="AH768" s="71"/>
      <c r="AI768" s="179"/>
      <c r="AJ768" s="82"/>
      <c r="AK768" s="266"/>
      <c r="AL768" s="267"/>
      <c r="AM768" s="268"/>
      <c r="AN768" s="267"/>
      <c r="AO768" s="268"/>
      <c r="AP768" s="267"/>
      <c r="AQ768" s="268"/>
      <c r="AR768" s="270"/>
      <c r="AS768" s="379"/>
      <c r="AT768" s="118"/>
      <c r="AU768" s="154"/>
      <c r="AV768" s="118"/>
      <c r="AW768" s="155"/>
      <c r="AX768" s="120"/>
      <c r="AY768" s="124"/>
      <c r="AZ768" s="118"/>
      <c r="BA768" s="119"/>
      <c r="BB768" s="118"/>
      <c r="BC768" s="119"/>
      <c r="BD768" s="121"/>
      <c r="BE768" s="117">
        <v>6.1701388888888896E-2</v>
      </c>
      <c r="BF768" s="118">
        <v>1.4462832338578409</v>
      </c>
      <c r="BG768" s="119"/>
      <c r="BH768" s="118"/>
      <c r="BI768" s="119"/>
      <c r="BJ768" s="120"/>
      <c r="BK768" s="83"/>
    </row>
    <row r="769" spans="1:65" x14ac:dyDescent="0.3">
      <c r="B769" s="42" t="s">
        <v>921</v>
      </c>
      <c r="C769" s="38" t="s">
        <v>1033</v>
      </c>
      <c r="D769" s="21"/>
      <c r="E769" s="12" t="s">
        <v>1141</v>
      </c>
      <c r="F769" s="106"/>
      <c r="G769" s="298"/>
      <c r="H769" s="72"/>
      <c r="I769" s="72"/>
      <c r="J769" s="291">
        <f t="shared" si="53"/>
        <v>0</v>
      </c>
      <c r="K769" s="292">
        <f t="shared" si="54"/>
        <v>0.6777777777777777</v>
      </c>
      <c r="L769" s="144"/>
      <c r="M769" s="390"/>
      <c r="N769" s="72"/>
      <c r="O769" s="178"/>
      <c r="P769" s="72"/>
      <c r="Q769" s="178"/>
      <c r="R769" s="72"/>
      <c r="S769" s="178"/>
      <c r="T769" s="88"/>
      <c r="U769" s="192"/>
      <c r="V769" s="72"/>
      <c r="W769" s="178"/>
      <c r="X769" s="72"/>
      <c r="Y769" s="178"/>
      <c r="Z769" s="72"/>
      <c r="AA769" s="178"/>
      <c r="AB769" s="84"/>
      <c r="AC769" s="176"/>
      <c r="AD769" s="71"/>
      <c r="AE769" s="179"/>
      <c r="AF769" s="71"/>
      <c r="AG769" s="179"/>
      <c r="AH769" s="71"/>
      <c r="AI769" s="179"/>
      <c r="AJ769" s="82"/>
      <c r="AK769" s="266" t="s">
        <v>1225</v>
      </c>
      <c r="AL769" s="267">
        <v>1.21594427244582</v>
      </c>
      <c r="AM769" s="268"/>
      <c r="AN769" s="267"/>
      <c r="AO769" s="268"/>
      <c r="AP769" s="267"/>
      <c r="AQ769" s="268"/>
      <c r="AR769" s="270"/>
      <c r="AS769" s="379"/>
      <c r="AT769" s="118"/>
      <c r="AU769" s="154"/>
      <c r="AV769" s="118"/>
      <c r="AW769" s="155"/>
      <c r="AX769" s="120"/>
      <c r="AY769" s="124"/>
      <c r="AZ769" s="118"/>
      <c r="BA769" s="119"/>
      <c r="BB769" s="118"/>
      <c r="BC769" s="119"/>
      <c r="BD769" s="121"/>
      <c r="BE769" s="117"/>
      <c r="BF769" s="118"/>
      <c r="BG769" s="119"/>
      <c r="BH769" s="118"/>
      <c r="BI769" s="119"/>
      <c r="BJ769" s="120"/>
      <c r="BK769" s="83"/>
    </row>
    <row r="770" spans="1:65" x14ac:dyDescent="0.3">
      <c r="B770" s="32" t="s">
        <v>474</v>
      </c>
      <c r="C770" s="9" t="s">
        <v>473</v>
      </c>
      <c r="D770" s="21">
        <v>1987</v>
      </c>
      <c r="E770" s="24" t="s">
        <v>715</v>
      </c>
      <c r="F770" s="106"/>
      <c r="G770" s="298"/>
      <c r="H770" s="72"/>
      <c r="I770" s="72"/>
      <c r="J770" s="291">
        <f t="shared" si="53"/>
        <v>0</v>
      </c>
      <c r="K770" s="292">
        <f t="shared" si="54"/>
        <v>0.6777777777777777</v>
      </c>
      <c r="L770" s="144"/>
      <c r="M770" s="390"/>
      <c r="N770" s="72"/>
      <c r="O770" s="178"/>
      <c r="P770" s="72"/>
      <c r="Q770" s="178"/>
      <c r="R770" s="72"/>
      <c r="S770" s="178"/>
      <c r="T770" s="88"/>
      <c r="U770" s="192"/>
      <c r="V770" s="72"/>
      <c r="W770" s="178"/>
      <c r="X770" s="72"/>
      <c r="Y770" s="178"/>
      <c r="Z770" s="72"/>
      <c r="AA770" s="178"/>
      <c r="AB770" s="84"/>
      <c r="AC770" s="176"/>
      <c r="AD770" s="71"/>
      <c r="AE770" s="179"/>
      <c r="AF770" s="71"/>
      <c r="AG770" s="179"/>
      <c r="AH770" s="71"/>
      <c r="AI770" s="179"/>
      <c r="AJ770" s="82"/>
      <c r="AK770" s="266"/>
      <c r="AL770" s="267"/>
      <c r="AM770" s="268"/>
      <c r="AN770" s="267"/>
      <c r="AO770" s="268"/>
      <c r="AP770" s="267"/>
      <c r="AQ770" s="268"/>
      <c r="AR770" s="270"/>
      <c r="AS770" s="379"/>
      <c r="AT770" s="118"/>
      <c r="AU770" s="154">
        <v>6.7685185185185182E-2</v>
      </c>
      <c r="AV770" s="118">
        <v>1.5450462351387053</v>
      </c>
      <c r="AW770" s="155"/>
      <c r="AX770" s="120"/>
      <c r="AY770" s="124"/>
      <c r="AZ770" s="118"/>
      <c r="BA770" s="119"/>
      <c r="BB770" s="118"/>
      <c r="BC770" s="119"/>
      <c r="BD770" s="121"/>
      <c r="BE770" s="117"/>
      <c r="BF770" s="118"/>
      <c r="BG770" s="119"/>
      <c r="BH770" s="118"/>
      <c r="BI770" s="119">
        <v>2.1346064814814818E-2</v>
      </c>
      <c r="BJ770" s="120">
        <v>1.9881778001365487</v>
      </c>
      <c r="BK770" s="83"/>
    </row>
    <row r="771" spans="1:65" x14ac:dyDescent="0.3">
      <c r="B771" s="40" t="s">
        <v>847</v>
      </c>
      <c r="C771" s="9" t="s">
        <v>828</v>
      </c>
      <c r="D771" s="21"/>
      <c r="E771" s="24"/>
      <c r="F771" s="106"/>
      <c r="G771" s="298"/>
      <c r="H771" s="72"/>
      <c r="I771" s="72"/>
      <c r="J771" s="291">
        <f t="shared" si="53"/>
        <v>0</v>
      </c>
      <c r="K771" s="292">
        <f t="shared" si="54"/>
        <v>0.6777777777777777</v>
      </c>
      <c r="L771" s="144"/>
      <c r="M771" s="390"/>
      <c r="N771" s="72"/>
      <c r="O771" s="178"/>
      <c r="P771" s="72"/>
      <c r="Q771" s="178"/>
      <c r="R771" s="72"/>
      <c r="S771" s="178"/>
      <c r="T771" s="88"/>
      <c r="U771" s="192"/>
      <c r="V771" s="72"/>
      <c r="W771" s="178"/>
      <c r="X771" s="72"/>
      <c r="Y771" s="178"/>
      <c r="Z771" s="72"/>
      <c r="AA771" s="178"/>
      <c r="AB771" s="84"/>
      <c r="AC771" s="176"/>
      <c r="AD771" s="71"/>
      <c r="AE771" s="179"/>
      <c r="AF771" s="71"/>
      <c r="AG771" s="179"/>
      <c r="AH771" s="71"/>
      <c r="AI771" s="179"/>
      <c r="AJ771" s="82"/>
      <c r="AK771" s="266"/>
      <c r="AL771" s="267"/>
      <c r="AM771" s="268"/>
      <c r="AN771" s="267"/>
      <c r="AO771" s="268"/>
      <c r="AP771" s="267"/>
      <c r="AQ771" s="268"/>
      <c r="AR771" s="270"/>
      <c r="AS771" s="379"/>
      <c r="AT771" s="118"/>
      <c r="AU771" s="154"/>
      <c r="AV771" s="118"/>
      <c r="AW771" s="155"/>
      <c r="AX771" s="120"/>
      <c r="AY771" s="124"/>
      <c r="AZ771" s="118"/>
      <c r="BA771" s="119"/>
      <c r="BB771" s="118"/>
      <c r="BC771" s="119">
        <v>1.7841435185185186E-2</v>
      </c>
      <c r="BD771" s="121">
        <v>1.6114363370269706</v>
      </c>
      <c r="BE771" s="117"/>
      <c r="BF771" s="118"/>
      <c r="BG771" s="119"/>
      <c r="BH771" s="118"/>
      <c r="BI771" s="119"/>
      <c r="BJ771" s="120"/>
      <c r="BK771" s="83"/>
    </row>
    <row r="772" spans="1:65" x14ac:dyDescent="0.3">
      <c r="B772" s="40" t="s">
        <v>852</v>
      </c>
      <c r="C772" s="9" t="s">
        <v>833</v>
      </c>
      <c r="D772" s="21"/>
      <c r="E772" s="24"/>
      <c r="F772" s="106"/>
      <c r="G772" s="298"/>
      <c r="H772" s="72"/>
      <c r="I772" s="72"/>
      <c r="J772" s="291">
        <f t="shared" si="53"/>
        <v>0</v>
      </c>
      <c r="K772" s="292">
        <f t="shared" si="54"/>
        <v>0.6777777777777777</v>
      </c>
      <c r="L772" s="144"/>
      <c r="M772" s="390"/>
      <c r="N772" s="72"/>
      <c r="O772" s="178"/>
      <c r="P772" s="72"/>
      <c r="Q772" s="178"/>
      <c r="R772" s="72"/>
      <c r="S772" s="178"/>
      <c r="T772" s="88"/>
      <c r="U772" s="192"/>
      <c r="V772" s="72"/>
      <c r="W772" s="178"/>
      <c r="X772" s="72"/>
      <c r="Y772" s="178"/>
      <c r="Z772" s="72"/>
      <c r="AA772" s="178"/>
      <c r="AB772" s="84"/>
      <c r="AC772" s="176"/>
      <c r="AD772" s="71"/>
      <c r="AE772" s="179"/>
      <c r="AF772" s="71"/>
      <c r="AG772" s="179"/>
      <c r="AH772" s="71"/>
      <c r="AI772" s="179"/>
      <c r="AJ772" s="82"/>
      <c r="AK772" s="266"/>
      <c r="AL772" s="267"/>
      <c r="AM772" s="268"/>
      <c r="AN772" s="267"/>
      <c r="AO772" s="268"/>
      <c r="AP772" s="267"/>
      <c r="AQ772" s="268"/>
      <c r="AR772" s="270"/>
      <c r="AS772" s="379"/>
      <c r="AT772" s="118"/>
      <c r="AU772" s="154"/>
      <c r="AV772" s="118"/>
      <c r="AW772" s="155"/>
      <c r="AX772" s="120"/>
      <c r="AY772" s="124"/>
      <c r="AZ772" s="118"/>
      <c r="BA772" s="119"/>
      <c r="BB772" s="118"/>
      <c r="BC772" s="119">
        <v>1.9571759259259261E-2</v>
      </c>
      <c r="BD772" s="121">
        <v>1.7677190048086977</v>
      </c>
      <c r="BE772" s="117"/>
      <c r="BF772" s="118"/>
      <c r="BG772" s="119"/>
      <c r="BH772" s="118"/>
      <c r="BI772" s="119"/>
      <c r="BJ772" s="120"/>
      <c r="BK772" s="83"/>
    </row>
    <row r="773" spans="1:65" x14ac:dyDescent="0.3">
      <c r="B773" s="139" t="s">
        <v>903</v>
      </c>
      <c r="C773" s="12" t="s">
        <v>1015</v>
      </c>
      <c r="D773" s="21"/>
      <c r="E773" s="12" t="s">
        <v>1131</v>
      </c>
      <c r="F773" s="106"/>
      <c r="G773" s="298"/>
      <c r="H773" s="54"/>
      <c r="I773" s="54"/>
      <c r="J773" s="291">
        <f t="shared" si="53"/>
        <v>0</v>
      </c>
      <c r="K773" s="292">
        <f t="shared" si="54"/>
        <v>0.6777777777777777</v>
      </c>
      <c r="L773" s="50"/>
      <c r="M773" s="390"/>
      <c r="N773" s="72"/>
      <c r="O773" s="178"/>
      <c r="P773" s="72"/>
      <c r="Q773" s="178"/>
      <c r="R773" s="72"/>
      <c r="S773" s="178"/>
      <c r="T773" s="88"/>
      <c r="U773" s="191"/>
      <c r="V773" s="54"/>
      <c r="W773" s="179"/>
      <c r="X773" s="54"/>
      <c r="Y773" s="179"/>
      <c r="Z773" s="54"/>
      <c r="AA773" s="179"/>
      <c r="AB773" s="56"/>
      <c r="AC773" s="176"/>
      <c r="AD773" s="54"/>
      <c r="AE773" s="179"/>
      <c r="AF773" s="54"/>
      <c r="AG773" s="179"/>
      <c r="AH773" s="54"/>
      <c r="AI773" s="179"/>
      <c r="AJ773" s="67"/>
      <c r="AK773" s="266"/>
      <c r="AL773" s="267"/>
      <c r="AM773" s="268"/>
      <c r="AN773" s="267"/>
      <c r="AO773" s="268"/>
      <c r="AP773" s="267"/>
      <c r="AQ773" s="268"/>
      <c r="AR773" s="270"/>
      <c r="AS773" s="380"/>
      <c r="AT773" s="61"/>
      <c r="AU773" s="45"/>
      <c r="AV773" s="61"/>
      <c r="AW773" s="46"/>
      <c r="AX773" s="59"/>
      <c r="AY773" s="166"/>
      <c r="AZ773" s="61"/>
      <c r="BA773" s="16"/>
      <c r="BB773" s="61"/>
      <c r="BC773" s="16"/>
      <c r="BD773" s="69"/>
      <c r="BE773" s="165"/>
      <c r="BF773" s="61"/>
      <c r="BG773" s="16"/>
      <c r="BH773" s="61"/>
      <c r="BI773" s="16"/>
      <c r="BJ773" s="59"/>
      <c r="BK773" s="47"/>
    </row>
    <row r="774" spans="1:65" x14ac:dyDescent="0.3">
      <c r="B774" s="139" t="s">
        <v>889</v>
      </c>
      <c r="C774" s="12" t="s">
        <v>1002</v>
      </c>
      <c r="D774" s="21"/>
      <c r="E774" s="12" t="s">
        <v>1124</v>
      </c>
      <c r="F774" s="106"/>
      <c r="G774" s="298"/>
      <c r="H774" s="54"/>
      <c r="I774" s="54"/>
      <c r="J774" s="291">
        <f t="shared" si="53"/>
        <v>0</v>
      </c>
      <c r="K774" s="292">
        <f t="shared" si="54"/>
        <v>0.6777777777777777</v>
      </c>
      <c r="L774" s="50"/>
      <c r="M774" s="390"/>
      <c r="N774" s="72"/>
      <c r="O774" s="178"/>
      <c r="P774" s="72"/>
      <c r="Q774" s="178"/>
      <c r="R774" s="72"/>
      <c r="S774" s="178"/>
      <c r="T774" s="88"/>
      <c r="U774" s="191"/>
      <c r="V774" s="54"/>
      <c r="W774" s="179"/>
      <c r="X774" s="54"/>
      <c r="Y774" s="179"/>
      <c r="Z774" s="54"/>
      <c r="AA774" s="179"/>
      <c r="AB774" s="56"/>
      <c r="AC774" s="176"/>
      <c r="AD774" s="54"/>
      <c r="AE774" s="179"/>
      <c r="AF774" s="54"/>
      <c r="AG774" s="179"/>
      <c r="AH774" s="54"/>
      <c r="AI774" s="179"/>
      <c r="AJ774" s="67"/>
      <c r="AK774" s="266"/>
      <c r="AL774" s="267"/>
      <c r="AM774" s="268"/>
      <c r="AN774" s="267"/>
      <c r="AO774" s="268"/>
      <c r="AP774" s="267"/>
      <c r="AQ774" s="268"/>
      <c r="AR774" s="270"/>
      <c r="AS774" s="380"/>
      <c r="AT774" s="61"/>
      <c r="AU774" s="45"/>
      <c r="AV774" s="61"/>
      <c r="AW774" s="46"/>
      <c r="AX774" s="59"/>
      <c r="AY774" s="166"/>
      <c r="AZ774" s="61"/>
      <c r="BA774" s="16"/>
      <c r="BB774" s="61"/>
      <c r="BC774" s="16"/>
      <c r="BD774" s="69"/>
      <c r="BE774" s="165"/>
      <c r="BF774" s="61"/>
      <c r="BG774" s="16"/>
      <c r="BH774" s="61"/>
      <c r="BI774" s="16"/>
      <c r="BJ774" s="59"/>
      <c r="BK774" s="47"/>
    </row>
    <row r="775" spans="1:65" x14ac:dyDescent="0.3">
      <c r="B775" s="32" t="s">
        <v>478</v>
      </c>
      <c r="C775" s="9" t="s">
        <v>477</v>
      </c>
      <c r="D775" s="21">
        <v>1990</v>
      </c>
      <c r="E775" s="24" t="s">
        <v>777</v>
      </c>
      <c r="F775" s="106"/>
      <c r="G775" s="298"/>
      <c r="H775" s="72"/>
      <c r="I775" s="72"/>
      <c r="J775" s="291">
        <f t="shared" si="53"/>
        <v>0</v>
      </c>
      <c r="K775" s="292">
        <f t="shared" si="54"/>
        <v>0.6777777777777777</v>
      </c>
      <c r="L775" s="144"/>
      <c r="M775" s="390"/>
      <c r="N775" s="72"/>
      <c r="O775" s="178"/>
      <c r="P775" s="72"/>
      <c r="Q775" s="178"/>
      <c r="R775" s="72"/>
      <c r="S775" s="178"/>
      <c r="T775" s="88"/>
      <c r="U775" s="192"/>
      <c r="V775" s="72"/>
      <c r="W775" s="178"/>
      <c r="X775" s="72"/>
      <c r="Y775" s="178"/>
      <c r="Z775" s="72"/>
      <c r="AA775" s="178"/>
      <c r="AB775" s="84"/>
      <c r="AC775" s="176"/>
      <c r="AD775" s="71"/>
      <c r="AE775" s="179"/>
      <c r="AF775" s="71"/>
      <c r="AG775" s="179"/>
      <c r="AH775" s="71"/>
      <c r="AI775" s="179"/>
      <c r="AJ775" s="82"/>
      <c r="AK775" s="266"/>
      <c r="AL775" s="267"/>
      <c r="AM775" s="268"/>
      <c r="AN775" s="267"/>
      <c r="AO775" s="268"/>
      <c r="AP775" s="267"/>
      <c r="AQ775" s="268"/>
      <c r="AR775" s="270"/>
      <c r="AS775" s="379"/>
      <c r="AT775" s="118"/>
      <c r="AU775" s="154">
        <v>8.4490740740740741E-2</v>
      </c>
      <c r="AV775" s="118">
        <v>1.9286657859973579</v>
      </c>
      <c r="AW775" s="155"/>
      <c r="AX775" s="120"/>
      <c r="AY775" s="124"/>
      <c r="AZ775" s="118"/>
      <c r="BA775" s="119"/>
      <c r="BB775" s="118"/>
      <c r="BC775" s="119"/>
      <c r="BD775" s="121"/>
      <c r="BE775" s="117"/>
      <c r="BF775" s="118"/>
      <c r="BG775" s="119"/>
      <c r="BH775" s="118"/>
      <c r="BI775" s="119"/>
      <c r="BJ775" s="120"/>
      <c r="BK775" s="83"/>
    </row>
    <row r="776" spans="1:65" x14ac:dyDescent="0.3">
      <c r="B776" s="32" t="s">
        <v>480</v>
      </c>
      <c r="C776" s="9" t="s">
        <v>479</v>
      </c>
      <c r="D776" s="21">
        <v>1981</v>
      </c>
      <c r="E776" s="24" t="s">
        <v>698</v>
      </c>
      <c r="F776" s="106"/>
      <c r="G776" s="298"/>
      <c r="H776" s="72"/>
      <c r="I776" s="72"/>
      <c r="J776" s="291">
        <f t="shared" si="53"/>
        <v>0</v>
      </c>
      <c r="K776" s="292">
        <f t="shared" si="54"/>
        <v>0.6777777777777777</v>
      </c>
      <c r="L776" s="144"/>
      <c r="M776" s="390"/>
      <c r="N776" s="72"/>
      <c r="O776" s="178"/>
      <c r="P776" s="72"/>
      <c r="Q776" s="178"/>
      <c r="R776" s="72"/>
      <c r="S776" s="178"/>
      <c r="T776" s="88"/>
      <c r="U776" s="192"/>
      <c r="V776" s="72"/>
      <c r="W776" s="178"/>
      <c r="X776" s="72"/>
      <c r="Y776" s="178"/>
      <c r="Z776" s="72"/>
      <c r="AA776" s="178"/>
      <c r="AB776" s="84"/>
      <c r="AC776" s="176"/>
      <c r="AD776" s="71"/>
      <c r="AE776" s="179"/>
      <c r="AF776" s="71"/>
      <c r="AG776" s="179"/>
      <c r="AH776" s="71"/>
      <c r="AI776" s="179"/>
      <c r="AJ776" s="82"/>
      <c r="AK776" s="266"/>
      <c r="AL776" s="267"/>
      <c r="AM776" s="268"/>
      <c r="AN776" s="267"/>
      <c r="AO776" s="268"/>
      <c r="AP776" s="267"/>
      <c r="AQ776" s="268"/>
      <c r="AR776" s="270"/>
      <c r="AS776" s="379"/>
      <c r="AT776" s="118"/>
      <c r="AU776" s="154">
        <v>6.7835648148148145E-2</v>
      </c>
      <c r="AV776" s="118">
        <v>1.5484808454425363</v>
      </c>
      <c r="AW776" s="155"/>
      <c r="AX776" s="120"/>
      <c r="AY776" s="124"/>
      <c r="AZ776" s="118"/>
      <c r="BA776" s="119"/>
      <c r="BB776" s="118"/>
      <c r="BC776" s="119"/>
      <c r="BD776" s="121"/>
      <c r="BE776" s="117"/>
      <c r="BF776" s="118"/>
      <c r="BG776" s="119"/>
      <c r="BH776" s="118"/>
      <c r="BI776" s="119"/>
      <c r="BJ776" s="120"/>
      <c r="BK776" s="83"/>
    </row>
    <row r="777" spans="1:65" x14ac:dyDescent="0.3">
      <c r="B777" s="139" t="s">
        <v>1479</v>
      </c>
      <c r="C777" s="12" t="s">
        <v>1478</v>
      </c>
      <c r="D777" s="145"/>
      <c r="E777" s="24" t="s">
        <v>1600</v>
      </c>
      <c r="F777" s="106"/>
      <c r="G777" s="298"/>
      <c r="H777" s="54"/>
      <c r="I777" s="54"/>
      <c r="J777" s="291">
        <f t="shared" si="53"/>
        <v>0</v>
      </c>
      <c r="K777" s="292">
        <f t="shared" si="54"/>
        <v>0.6777777777777777</v>
      </c>
      <c r="L777" s="169"/>
      <c r="M777" s="390"/>
      <c r="N777" s="72"/>
      <c r="O777" s="178"/>
      <c r="P777" s="72"/>
      <c r="Q777" s="178"/>
      <c r="R777" s="72"/>
      <c r="S777" s="178"/>
      <c r="T777" s="88"/>
      <c r="U777" s="192"/>
      <c r="V777" s="72"/>
      <c r="W777" s="178"/>
      <c r="X777" s="72"/>
      <c r="Y777" s="178"/>
      <c r="Z777" s="72"/>
      <c r="AA777" s="178"/>
      <c r="AB777" s="84"/>
      <c r="AC777" s="176"/>
      <c r="AD777" s="71"/>
      <c r="AE777" s="179"/>
      <c r="AF777" s="54"/>
      <c r="AG777" s="179"/>
      <c r="AH777" s="54"/>
      <c r="AI777" s="179"/>
      <c r="AJ777" s="67"/>
      <c r="AK777" s="266"/>
      <c r="AL777" s="267"/>
      <c r="AM777" s="268"/>
      <c r="AN777" s="267"/>
      <c r="AO777" s="268"/>
      <c r="AP777" s="267"/>
      <c r="AQ777" s="268"/>
      <c r="AR777" s="270"/>
      <c r="AS777" s="379"/>
      <c r="AT777" s="118"/>
      <c r="AU777" s="154"/>
      <c r="AV777" s="118"/>
      <c r="AW777" s="155"/>
      <c r="AX777" s="120"/>
      <c r="AY777" s="124"/>
      <c r="AZ777" s="118"/>
      <c r="BA777" s="119"/>
      <c r="BB777" s="118"/>
      <c r="BC777" s="119"/>
      <c r="BD777" s="121"/>
      <c r="BE777" s="117"/>
      <c r="BF777" s="118"/>
      <c r="BG777" s="119"/>
      <c r="BH777" s="118"/>
      <c r="BI777" s="119"/>
      <c r="BJ777" s="120"/>
      <c r="BK777" s="47"/>
    </row>
    <row r="778" spans="1:65" x14ac:dyDescent="0.3">
      <c r="B778" s="32" t="s">
        <v>482</v>
      </c>
      <c r="C778" s="9" t="s">
        <v>481</v>
      </c>
      <c r="D778" s="21"/>
      <c r="E778" s="24"/>
      <c r="F778" s="106"/>
      <c r="G778" s="298"/>
      <c r="H778" s="72"/>
      <c r="I778" s="72"/>
      <c r="J778" s="291">
        <f t="shared" si="53"/>
        <v>0</v>
      </c>
      <c r="K778" s="292">
        <f t="shared" si="54"/>
        <v>0.6777777777777777</v>
      </c>
      <c r="L778" s="144"/>
      <c r="M778" s="390"/>
      <c r="N778" s="72"/>
      <c r="O778" s="178"/>
      <c r="P778" s="72"/>
      <c r="Q778" s="178"/>
      <c r="R778" s="72"/>
      <c r="S778" s="178"/>
      <c r="T778" s="88"/>
      <c r="U778" s="192"/>
      <c r="V778" s="72"/>
      <c r="W778" s="178"/>
      <c r="X778" s="72"/>
      <c r="Y778" s="178"/>
      <c r="Z778" s="72"/>
      <c r="AA778" s="178"/>
      <c r="AB778" s="84"/>
      <c r="AC778" s="176"/>
      <c r="AD778" s="71"/>
      <c r="AE778" s="179"/>
      <c r="AF778" s="71"/>
      <c r="AG778" s="179"/>
      <c r="AH778" s="71"/>
      <c r="AI778" s="179"/>
      <c r="AJ778" s="82"/>
      <c r="AK778" s="266"/>
      <c r="AL778" s="267"/>
      <c r="AM778" s="268"/>
      <c r="AN778" s="267"/>
      <c r="AO778" s="268"/>
      <c r="AP778" s="267"/>
      <c r="AQ778" s="268"/>
      <c r="AR778" s="270"/>
      <c r="AS778" s="379"/>
      <c r="AT778" s="118"/>
      <c r="AU778" s="154"/>
      <c r="AV778" s="118"/>
      <c r="AW778" s="155"/>
      <c r="AX778" s="120"/>
      <c r="AY778" s="124"/>
      <c r="AZ778" s="118"/>
      <c r="BA778" s="119">
        <v>5.302083333333333E-2</v>
      </c>
      <c r="BB778" s="118">
        <v>1.1967084639498433</v>
      </c>
      <c r="BC778" s="119"/>
      <c r="BD778" s="121"/>
      <c r="BE778" s="117"/>
      <c r="BF778" s="118"/>
      <c r="BG778" s="119">
        <v>8.1712962962962959E-2</v>
      </c>
      <c r="BH778" s="118">
        <v>1.2493364006370555</v>
      </c>
      <c r="BI778" s="119"/>
      <c r="BJ778" s="120"/>
      <c r="BK778" s="83"/>
    </row>
    <row r="779" spans="1:65" x14ac:dyDescent="0.3">
      <c r="B779" s="32" t="s">
        <v>484</v>
      </c>
      <c r="C779" s="9" t="s">
        <v>483</v>
      </c>
      <c r="D779" s="21">
        <v>1985</v>
      </c>
      <c r="E779" s="24" t="s">
        <v>711</v>
      </c>
      <c r="F779" s="106"/>
      <c r="G779" s="300"/>
      <c r="H779" s="72"/>
      <c r="I779" s="72"/>
      <c r="J779" s="291">
        <f t="shared" si="53"/>
        <v>0</v>
      </c>
      <c r="K779" s="292">
        <f t="shared" si="54"/>
        <v>0.6777777777777777</v>
      </c>
      <c r="L779" s="144"/>
      <c r="M779" s="390"/>
      <c r="N779" s="72"/>
      <c r="O779" s="178"/>
      <c r="P779" s="72"/>
      <c r="Q779" s="178"/>
      <c r="R779" s="72"/>
      <c r="S779" s="178"/>
      <c r="T779" s="88"/>
      <c r="U779" s="192"/>
      <c r="V779" s="72"/>
      <c r="W779" s="178"/>
      <c r="X779" s="72"/>
      <c r="Y779" s="178"/>
      <c r="Z779" s="72"/>
      <c r="AA779" s="178"/>
      <c r="AB779" s="84"/>
      <c r="AC779" s="176"/>
      <c r="AD779" s="71"/>
      <c r="AE779" s="179"/>
      <c r="AF779" s="71"/>
      <c r="AG779" s="179"/>
      <c r="AH779" s="71"/>
      <c r="AI779" s="179"/>
      <c r="AJ779" s="82"/>
      <c r="AK779" s="266"/>
      <c r="AL779" s="267"/>
      <c r="AM779" s="268"/>
      <c r="AN779" s="267"/>
      <c r="AO779" s="268"/>
      <c r="AP779" s="267"/>
      <c r="AQ779" s="268"/>
      <c r="AR779" s="270"/>
      <c r="AS779" s="379"/>
      <c r="AT779" s="118"/>
      <c r="AU779" s="154">
        <v>6.2905092592592596E-2</v>
      </c>
      <c r="AV779" s="118">
        <v>1.4359313077939233</v>
      </c>
      <c r="AW779" s="155"/>
      <c r="AX779" s="120"/>
      <c r="AY779" s="124"/>
      <c r="AZ779" s="118"/>
      <c r="BA779" s="119"/>
      <c r="BB779" s="118"/>
      <c r="BC779" s="119"/>
      <c r="BD779" s="121"/>
      <c r="BE779" s="117"/>
      <c r="BF779" s="118"/>
      <c r="BG779" s="119"/>
      <c r="BH779" s="118"/>
      <c r="BI779" s="119"/>
      <c r="BJ779" s="120"/>
      <c r="BK779" s="83"/>
    </row>
    <row r="780" spans="1:65" x14ac:dyDescent="0.3">
      <c r="B780" s="32" t="s">
        <v>488</v>
      </c>
      <c r="C780" s="9" t="s">
        <v>487</v>
      </c>
      <c r="D780" s="21">
        <v>1979</v>
      </c>
      <c r="E780" s="24" t="s">
        <v>778</v>
      </c>
      <c r="F780" s="106"/>
      <c r="G780" s="298"/>
      <c r="H780" s="72"/>
      <c r="I780" s="72"/>
      <c r="J780" s="291">
        <f t="shared" si="53"/>
        <v>0</v>
      </c>
      <c r="K780" s="292">
        <f t="shared" si="54"/>
        <v>0.6777777777777777</v>
      </c>
      <c r="L780" s="144"/>
      <c r="M780" s="390"/>
      <c r="N780" s="72"/>
      <c r="O780" s="178"/>
      <c r="P780" s="72"/>
      <c r="Q780" s="178"/>
      <c r="R780" s="72"/>
      <c r="S780" s="178"/>
      <c r="T780" s="88"/>
      <c r="U780" s="192"/>
      <c r="V780" s="72"/>
      <c r="W780" s="178"/>
      <c r="X780" s="72"/>
      <c r="Y780" s="178"/>
      <c r="Z780" s="72"/>
      <c r="AA780" s="178"/>
      <c r="AB780" s="84"/>
      <c r="AC780" s="176"/>
      <c r="AD780" s="71"/>
      <c r="AE780" s="179"/>
      <c r="AF780" s="71"/>
      <c r="AG780" s="179"/>
      <c r="AH780" s="71"/>
      <c r="AI780" s="179"/>
      <c r="AJ780" s="82"/>
      <c r="AK780" s="266"/>
      <c r="AL780" s="267"/>
      <c r="AM780" s="268"/>
      <c r="AN780" s="267"/>
      <c r="AO780" s="268"/>
      <c r="AP780" s="267"/>
      <c r="AQ780" s="268"/>
      <c r="AR780" s="270"/>
      <c r="AS780" s="379">
        <v>6.0208333333333336E-2</v>
      </c>
      <c r="AT780" s="118">
        <v>1.446205170975813</v>
      </c>
      <c r="AU780" s="154">
        <v>5.9120370370370372E-2</v>
      </c>
      <c r="AV780" s="118">
        <v>1.3495376486129458</v>
      </c>
      <c r="AW780" s="155"/>
      <c r="AX780" s="120"/>
      <c r="AY780" s="124">
        <v>5.8437499999999996E-2</v>
      </c>
      <c r="AZ780" s="118">
        <v>1.3481975967957276</v>
      </c>
      <c r="BA780" s="119"/>
      <c r="BB780" s="118"/>
      <c r="BC780" s="119"/>
      <c r="BD780" s="121"/>
      <c r="BE780" s="117"/>
      <c r="BF780" s="118"/>
      <c r="BG780" s="119"/>
      <c r="BH780" s="118"/>
      <c r="BI780" s="119"/>
      <c r="BJ780" s="120"/>
      <c r="BK780" s="83"/>
    </row>
    <row r="781" spans="1:65" x14ac:dyDescent="0.3">
      <c r="A781" s="143"/>
      <c r="B781" s="32" t="s">
        <v>1612</v>
      </c>
      <c r="C781" s="19" t="s">
        <v>1611</v>
      </c>
      <c r="D781" s="21">
        <v>1979</v>
      </c>
      <c r="E781" s="12" t="s">
        <v>705</v>
      </c>
      <c r="F781" s="106"/>
      <c r="G781" s="298"/>
      <c r="H781" s="72"/>
      <c r="I781" s="72"/>
      <c r="J781" s="291">
        <f t="shared" si="53"/>
        <v>0</v>
      </c>
      <c r="K781" s="292">
        <f t="shared" si="54"/>
        <v>0.6777777777777777</v>
      </c>
      <c r="L781" s="144"/>
      <c r="M781" s="390"/>
      <c r="N781" s="72"/>
      <c r="O781" s="178"/>
      <c r="P781" s="72"/>
      <c r="Q781" s="178"/>
      <c r="R781" s="72"/>
      <c r="S781" s="178"/>
      <c r="T781" s="88"/>
      <c r="U781" s="192"/>
      <c r="V781" s="72"/>
      <c r="W781" s="178"/>
      <c r="X781" s="72"/>
      <c r="Y781" s="178"/>
      <c r="Z781" s="72"/>
      <c r="AA781" s="178"/>
      <c r="AB781" s="84"/>
      <c r="AC781" s="175"/>
      <c r="AD781" s="72"/>
      <c r="AE781" s="178"/>
      <c r="AF781" s="72"/>
      <c r="AG781" s="178"/>
      <c r="AH781" s="72"/>
      <c r="AI781" s="178"/>
      <c r="AJ781" s="88"/>
      <c r="AK781" s="266"/>
      <c r="AL781" s="267"/>
      <c r="AM781" s="268"/>
      <c r="AN781" s="267"/>
      <c r="AO781" s="268"/>
      <c r="AP781" s="267"/>
      <c r="AQ781" s="268"/>
      <c r="AR781" s="270"/>
      <c r="AS781" s="379"/>
      <c r="AT781" s="118"/>
      <c r="AU781" s="154"/>
      <c r="AV781" s="118"/>
      <c r="AW781" s="155"/>
      <c r="AX781" s="120"/>
      <c r="AY781" s="124"/>
      <c r="AZ781" s="118"/>
      <c r="BA781" s="119"/>
      <c r="BB781" s="118"/>
      <c r="BC781" s="119"/>
      <c r="BD781" s="121"/>
      <c r="BE781" s="117"/>
      <c r="BF781" s="118"/>
      <c r="BG781" s="119"/>
      <c r="BH781" s="118"/>
      <c r="BI781" s="119"/>
      <c r="BJ781" s="120"/>
      <c r="BK781" s="210"/>
      <c r="BL781" s="143"/>
      <c r="BM781" s="143"/>
    </row>
    <row r="782" spans="1:65" x14ac:dyDescent="0.3">
      <c r="B782" s="40" t="s">
        <v>842</v>
      </c>
      <c r="C782" s="9" t="s">
        <v>823</v>
      </c>
      <c r="D782" s="21"/>
      <c r="E782" s="24"/>
      <c r="F782" s="106"/>
      <c r="G782" s="298"/>
      <c r="H782" s="72"/>
      <c r="I782" s="72"/>
      <c r="J782" s="291">
        <f t="shared" si="53"/>
        <v>0</v>
      </c>
      <c r="K782" s="292">
        <f t="shared" si="54"/>
        <v>0.6777777777777777</v>
      </c>
      <c r="L782" s="144"/>
      <c r="M782" s="390"/>
      <c r="N782" s="72"/>
      <c r="O782" s="178"/>
      <c r="P782" s="72"/>
      <c r="Q782" s="178"/>
      <c r="R782" s="72"/>
      <c r="S782" s="178"/>
      <c r="T782" s="88"/>
      <c r="U782" s="192"/>
      <c r="V782" s="72"/>
      <c r="W782" s="178"/>
      <c r="X782" s="72"/>
      <c r="Y782" s="178"/>
      <c r="Z782" s="72"/>
      <c r="AA782" s="178"/>
      <c r="AB782" s="84"/>
      <c r="AC782" s="176"/>
      <c r="AD782" s="71"/>
      <c r="AE782" s="179"/>
      <c r="AF782" s="71"/>
      <c r="AG782" s="179"/>
      <c r="AH782" s="71"/>
      <c r="AI782" s="179"/>
      <c r="AJ782" s="82"/>
      <c r="AK782" s="266"/>
      <c r="AL782" s="267"/>
      <c r="AM782" s="268"/>
      <c r="AN782" s="267"/>
      <c r="AO782" s="268"/>
      <c r="AP782" s="267"/>
      <c r="AQ782" s="268"/>
      <c r="AR782" s="270"/>
      <c r="AS782" s="379"/>
      <c r="AT782" s="118"/>
      <c r="AU782" s="154"/>
      <c r="AV782" s="118"/>
      <c r="AW782" s="155"/>
      <c r="AX782" s="120"/>
      <c r="AY782" s="124"/>
      <c r="AZ782" s="118"/>
      <c r="BA782" s="119"/>
      <c r="BB782" s="118"/>
      <c r="BC782" s="119">
        <v>1.6297453703703706E-2</v>
      </c>
      <c r="BD782" s="121">
        <v>1.4719841103909683</v>
      </c>
      <c r="BE782" s="117"/>
      <c r="BF782" s="118"/>
      <c r="BG782" s="119"/>
      <c r="BH782" s="118"/>
      <c r="BI782" s="119"/>
      <c r="BJ782" s="120"/>
      <c r="BK782" s="83"/>
    </row>
    <row r="783" spans="1:65" x14ac:dyDescent="0.3">
      <c r="B783" s="40" t="s">
        <v>693</v>
      </c>
      <c r="C783" s="9" t="s">
        <v>662</v>
      </c>
      <c r="D783" s="21">
        <v>1971</v>
      </c>
      <c r="E783" s="24" t="s">
        <v>732</v>
      </c>
      <c r="F783" s="106"/>
      <c r="G783" s="298"/>
      <c r="H783" s="72"/>
      <c r="I783" s="72"/>
      <c r="J783" s="291">
        <f t="shared" si="53"/>
        <v>0</v>
      </c>
      <c r="K783" s="292">
        <f t="shared" si="54"/>
        <v>0.6777777777777777</v>
      </c>
      <c r="L783" s="144"/>
      <c r="M783" s="390"/>
      <c r="N783" s="72"/>
      <c r="O783" s="178"/>
      <c r="P783" s="72"/>
      <c r="Q783" s="178"/>
      <c r="R783" s="72"/>
      <c r="S783" s="178"/>
      <c r="T783" s="88"/>
      <c r="U783" s="192"/>
      <c r="V783" s="72"/>
      <c r="W783" s="178"/>
      <c r="X783" s="72"/>
      <c r="Y783" s="178"/>
      <c r="Z783" s="72"/>
      <c r="AA783" s="178"/>
      <c r="AB783" s="84"/>
      <c r="AC783" s="176"/>
      <c r="AD783" s="71"/>
      <c r="AE783" s="179"/>
      <c r="AF783" s="71"/>
      <c r="AG783" s="179"/>
      <c r="AH783" s="71"/>
      <c r="AI783" s="179"/>
      <c r="AJ783" s="82"/>
      <c r="AK783" s="266"/>
      <c r="AL783" s="267"/>
      <c r="AM783" s="268"/>
      <c r="AN783" s="267"/>
      <c r="AO783" s="268"/>
      <c r="AP783" s="267"/>
      <c r="AQ783" s="268"/>
      <c r="AR783" s="270"/>
      <c r="AS783" s="379">
        <v>4.7303240740740743E-2</v>
      </c>
      <c r="AT783" s="118">
        <v>1.1362246316374756</v>
      </c>
      <c r="AU783" s="154"/>
      <c r="AV783" s="118"/>
      <c r="AW783" s="155"/>
      <c r="AX783" s="120"/>
      <c r="AY783" s="124"/>
      <c r="AZ783" s="118"/>
      <c r="BA783" s="119"/>
      <c r="BB783" s="118"/>
      <c r="BC783" s="119"/>
      <c r="BD783" s="121"/>
      <c r="BE783" s="117"/>
      <c r="BF783" s="118"/>
      <c r="BG783" s="119"/>
      <c r="BH783" s="118"/>
      <c r="BI783" s="119"/>
      <c r="BJ783" s="120"/>
      <c r="BK783" s="83"/>
    </row>
    <row r="784" spans="1:65" x14ac:dyDescent="0.3">
      <c r="B784" s="258" t="s">
        <v>841</v>
      </c>
      <c r="C784" s="23" t="s">
        <v>822</v>
      </c>
      <c r="D784" s="21">
        <v>1989</v>
      </c>
      <c r="E784" s="12" t="s">
        <v>2035</v>
      </c>
      <c r="F784" s="106"/>
      <c r="G784" s="298"/>
      <c r="H784" s="54"/>
      <c r="I784" s="54"/>
      <c r="J784" s="291">
        <f t="shared" si="53"/>
        <v>0</v>
      </c>
      <c r="K784" s="292">
        <f t="shared" si="54"/>
        <v>0.6777777777777777</v>
      </c>
      <c r="L784" s="50"/>
      <c r="M784" s="390"/>
      <c r="N784" s="72"/>
      <c r="O784" s="178"/>
      <c r="P784" s="72"/>
      <c r="Q784" s="178"/>
      <c r="R784" s="72"/>
      <c r="S784" s="178"/>
      <c r="T784" s="88"/>
      <c r="U784" s="191"/>
      <c r="V784" s="54"/>
      <c r="W784" s="179"/>
      <c r="X784" s="54"/>
      <c r="Y784" s="179"/>
      <c r="Z784" s="54"/>
      <c r="AA784" s="179"/>
      <c r="AB784" s="56"/>
      <c r="AC784" s="176"/>
      <c r="AD784" s="54"/>
      <c r="AE784" s="179"/>
      <c r="AF784" s="54"/>
      <c r="AG784" s="179"/>
      <c r="AH784" s="54"/>
      <c r="AI784" s="179"/>
      <c r="AJ784" s="67"/>
      <c r="AK784" s="266"/>
      <c r="AL784" s="267"/>
      <c r="AM784" s="268"/>
      <c r="AN784" s="267"/>
      <c r="AO784" s="268"/>
      <c r="AP784" s="267"/>
      <c r="AQ784" s="268"/>
      <c r="AR784" s="270"/>
      <c r="AS784" s="380"/>
      <c r="AT784" s="61"/>
      <c r="AU784" s="45"/>
      <c r="AV784" s="61"/>
      <c r="AW784" s="46"/>
      <c r="AX784" s="59"/>
      <c r="AY784" s="166"/>
      <c r="AZ784" s="61"/>
      <c r="BA784" s="16"/>
      <c r="BB784" s="61"/>
      <c r="BC784" s="16"/>
      <c r="BD784" s="69"/>
      <c r="BE784" s="165"/>
      <c r="BF784" s="61"/>
      <c r="BG784" s="16"/>
      <c r="BH784" s="61"/>
      <c r="BI784" s="16"/>
      <c r="BJ784" s="59"/>
      <c r="BK784" s="47"/>
    </row>
    <row r="785" spans="1:65" x14ac:dyDescent="0.3">
      <c r="B785" s="32" t="s">
        <v>500</v>
      </c>
      <c r="C785" s="9" t="s">
        <v>499</v>
      </c>
      <c r="D785" s="21"/>
      <c r="E785" s="24"/>
      <c r="F785" s="106"/>
      <c r="G785" s="298"/>
      <c r="H785" s="72"/>
      <c r="I785" s="72"/>
      <c r="J785" s="291">
        <f t="shared" si="53"/>
        <v>0</v>
      </c>
      <c r="K785" s="292">
        <f t="shared" si="54"/>
        <v>0.6777777777777777</v>
      </c>
      <c r="L785" s="144"/>
      <c r="M785" s="390"/>
      <c r="N785" s="72"/>
      <c r="O785" s="178"/>
      <c r="P785" s="72"/>
      <c r="Q785" s="178"/>
      <c r="R785" s="72"/>
      <c r="S785" s="178"/>
      <c r="T785" s="88"/>
      <c r="U785" s="192"/>
      <c r="V785" s="72"/>
      <c r="W785" s="178"/>
      <c r="X785" s="72"/>
      <c r="Y785" s="178"/>
      <c r="Z785" s="72"/>
      <c r="AA785" s="178"/>
      <c r="AB785" s="84"/>
      <c r="AC785" s="176"/>
      <c r="AD785" s="71"/>
      <c r="AE785" s="179"/>
      <c r="AF785" s="71"/>
      <c r="AG785" s="179"/>
      <c r="AH785" s="71"/>
      <c r="AI785" s="179"/>
      <c r="AJ785" s="82"/>
      <c r="AK785" s="266"/>
      <c r="AL785" s="267"/>
      <c r="AM785" s="268"/>
      <c r="AN785" s="267"/>
      <c r="AO785" s="268"/>
      <c r="AP785" s="267"/>
      <c r="AQ785" s="268"/>
      <c r="AR785" s="270"/>
      <c r="AS785" s="379"/>
      <c r="AT785" s="118"/>
      <c r="AU785" s="154"/>
      <c r="AV785" s="118"/>
      <c r="AW785" s="155"/>
      <c r="AX785" s="120"/>
      <c r="AY785" s="124">
        <v>7.3252314814814812E-2</v>
      </c>
      <c r="AZ785" s="118">
        <v>1.6899866488651534</v>
      </c>
      <c r="BA785" s="119"/>
      <c r="BB785" s="118"/>
      <c r="BC785" s="119"/>
      <c r="BD785" s="121"/>
      <c r="BE785" s="117"/>
      <c r="BF785" s="118"/>
      <c r="BG785" s="119"/>
      <c r="BH785" s="118"/>
      <c r="BI785" s="119"/>
      <c r="BJ785" s="120"/>
      <c r="BK785" s="83"/>
    </row>
    <row r="786" spans="1:65" x14ac:dyDescent="0.3">
      <c r="B786" s="139" t="s">
        <v>881</v>
      </c>
      <c r="C786" s="12" t="s">
        <v>994</v>
      </c>
      <c r="D786" s="21"/>
      <c r="E786" s="12" t="s">
        <v>711</v>
      </c>
      <c r="F786" s="106"/>
      <c r="G786" s="298"/>
      <c r="H786" s="54"/>
      <c r="I786" s="54"/>
      <c r="J786" s="291">
        <f t="shared" si="53"/>
        <v>0</v>
      </c>
      <c r="K786" s="292">
        <f t="shared" si="54"/>
        <v>0.6777777777777777</v>
      </c>
      <c r="L786" s="50"/>
      <c r="M786" s="390"/>
      <c r="N786" s="72"/>
      <c r="O786" s="178"/>
      <c r="P786" s="72"/>
      <c r="Q786" s="178"/>
      <c r="R786" s="72"/>
      <c r="S786" s="178"/>
      <c r="T786" s="88"/>
      <c r="U786" s="191"/>
      <c r="V786" s="54"/>
      <c r="W786" s="179"/>
      <c r="X786" s="54"/>
      <c r="Y786" s="179"/>
      <c r="Z786" s="54"/>
      <c r="AA786" s="179"/>
      <c r="AB786" s="56"/>
      <c r="AC786" s="176"/>
      <c r="AD786" s="54"/>
      <c r="AE786" s="179"/>
      <c r="AF786" s="54"/>
      <c r="AG786" s="179"/>
      <c r="AH786" s="54"/>
      <c r="AI786" s="179"/>
      <c r="AJ786" s="67"/>
      <c r="AK786" s="266"/>
      <c r="AL786" s="267"/>
      <c r="AM786" s="268"/>
      <c r="AN786" s="267"/>
      <c r="AO786" s="268"/>
      <c r="AP786" s="267"/>
      <c r="AQ786" s="268"/>
      <c r="AR786" s="270"/>
      <c r="AS786" s="380"/>
      <c r="AT786" s="61"/>
      <c r="AU786" s="45"/>
      <c r="AV786" s="61"/>
      <c r="AW786" s="46"/>
      <c r="AX786" s="59"/>
      <c r="AY786" s="166"/>
      <c r="AZ786" s="61"/>
      <c r="BA786" s="16"/>
      <c r="BB786" s="61"/>
      <c r="BC786" s="16"/>
      <c r="BD786" s="69"/>
      <c r="BE786" s="165"/>
      <c r="BF786" s="61"/>
      <c r="BG786" s="16"/>
      <c r="BH786" s="61"/>
      <c r="BI786" s="16"/>
      <c r="BJ786" s="59"/>
      <c r="BK786" s="47"/>
    </row>
    <row r="787" spans="1:65" x14ac:dyDescent="0.3">
      <c r="B787" s="32" t="s">
        <v>504</v>
      </c>
      <c r="C787" s="9" t="s">
        <v>503</v>
      </c>
      <c r="D787" s="21"/>
      <c r="E787" s="24"/>
      <c r="F787" s="106"/>
      <c r="G787" s="298"/>
      <c r="H787" s="72"/>
      <c r="I787" s="72"/>
      <c r="J787" s="291">
        <f t="shared" si="53"/>
        <v>0</v>
      </c>
      <c r="K787" s="292">
        <f t="shared" si="54"/>
        <v>0.6777777777777777</v>
      </c>
      <c r="L787" s="144"/>
      <c r="M787" s="390"/>
      <c r="N787" s="72"/>
      <c r="O787" s="178"/>
      <c r="P787" s="72"/>
      <c r="Q787" s="178"/>
      <c r="R787" s="72"/>
      <c r="S787" s="178"/>
      <c r="T787" s="88"/>
      <c r="U787" s="192"/>
      <c r="V787" s="72"/>
      <c r="W787" s="178"/>
      <c r="X787" s="72"/>
      <c r="Y787" s="178"/>
      <c r="Z787" s="72"/>
      <c r="AA787" s="178"/>
      <c r="AB787" s="84"/>
      <c r="AC787" s="176"/>
      <c r="AD787" s="71"/>
      <c r="AE787" s="179"/>
      <c r="AF787" s="71"/>
      <c r="AG787" s="179"/>
      <c r="AH787" s="71"/>
      <c r="AI787" s="179"/>
      <c r="AJ787" s="82"/>
      <c r="AK787" s="266"/>
      <c r="AL787" s="267"/>
      <c r="AM787" s="268"/>
      <c r="AN787" s="267"/>
      <c r="AO787" s="268"/>
      <c r="AP787" s="267"/>
      <c r="AQ787" s="268"/>
      <c r="AR787" s="270"/>
      <c r="AS787" s="379"/>
      <c r="AT787" s="118"/>
      <c r="AU787" s="154"/>
      <c r="AV787" s="118"/>
      <c r="AW787" s="155">
        <v>1.4276620370370372E-2</v>
      </c>
      <c r="AX787" s="120">
        <v>1.2882058065863677</v>
      </c>
      <c r="AY787" s="124"/>
      <c r="AZ787" s="118"/>
      <c r="BA787" s="119"/>
      <c r="BB787" s="118"/>
      <c r="BC787" s="119"/>
      <c r="BD787" s="121"/>
      <c r="BE787" s="117"/>
      <c r="BF787" s="118"/>
      <c r="BG787" s="119"/>
      <c r="BH787" s="118"/>
      <c r="BI787" s="119"/>
      <c r="BJ787" s="120"/>
      <c r="BK787" s="83"/>
    </row>
    <row r="788" spans="1:65" x14ac:dyDescent="0.3">
      <c r="B788" s="32" t="s">
        <v>506</v>
      </c>
      <c r="C788" s="9" t="s">
        <v>505</v>
      </c>
      <c r="D788" s="21"/>
      <c r="E788" s="24"/>
      <c r="F788" s="106"/>
      <c r="G788" s="298"/>
      <c r="H788" s="72"/>
      <c r="I788" s="72"/>
      <c r="J788" s="291">
        <f t="shared" si="53"/>
        <v>0</v>
      </c>
      <c r="K788" s="292">
        <f t="shared" si="54"/>
        <v>0.6777777777777777</v>
      </c>
      <c r="L788" s="144"/>
      <c r="M788" s="390"/>
      <c r="N788" s="72"/>
      <c r="O788" s="178"/>
      <c r="P788" s="72"/>
      <c r="Q788" s="178"/>
      <c r="R788" s="72"/>
      <c r="S788" s="178"/>
      <c r="T788" s="88"/>
      <c r="U788" s="192"/>
      <c r="V788" s="72"/>
      <c r="W788" s="178"/>
      <c r="X788" s="72"/>
      <c r="Y788" s="178"/>
      <c r="Z788" s="72"/>
      <c r="AA788" s="178"/>
      <c r="AB788" s="84"/>
      <c r="AC788" s="176"/>
      <c r="AD788" s="71"/>
      <c r="AE788" s="179"/>
      <c r="AF788" s="71"/>
      <c r="AG788" s="179"/>
      <c r="AH788" s="71"/>
      <c r="AI788" s="179"/>
      <c r="AJ788" s="82"/>
      <c r="AK788" s="266"/>
      <c r="AL788" s="267"/>
      <c r="AM788" s="268"/>
      <c r="AN788" s="267"/>
      <c r="AO788" s="268">
        <v>1.2539467592592501E-2</v>
      </c>
      <c r="AP788" s="267">
        <v>1.1391365605416968</v>
      </c>
      <c r="AQ788" s="268"/>
      <c r="AR788" s="270"/>
      <c r="AS788" s="379"/>
      <c r="AT788" s="118"/>
      <c r="AU788" s="154"/>
      <c r="AV788" s="118"/>
      <c r="AW788" s="155">
        <v>1.2738040123456791E-2</v>
      </c>
      <c r="AX788" s="120">
        <v>1.1493768711272019</v>
      </c>
      <c r="AY788" s="124"/>
      <c r="AZ788" s="118"/>
      <c r="BA788" s="119"/>
      <c r="BB788" s="118"/>
      <c r="BC788" s="119"/>
      <c r="BD788" s="121"/>
      <c r="BE788" s="117"/>
      <c r="BF788" s="118"/>
      <c r="BG788" s="119"/>
      <c r="BH788" s="118"/>
      <c r="BI788" s="119"/>
      <c r="BJ788" s="120"/>
      <c r="BK788" s="83"/>
    </row>
    <row r="789" spans="1:65" x14ac:dyDescent="0.3">
      <c r="B789" s="139" t="s">
        <v>949</v>
      </c>
      <c r="C789" s="12" t="s">
        <v>1060</v>
      </c>
      <c r="D789" s="21"/>
      <c r="E789" s="12" t="s">
        <v>705</v>
      </c>
      <c r="F789" s="106"/>
      <c r="G789" s="298"/>
      <c r="H789" s="54"/>
      <c r="I789" s="54"/>
      <c r="J789" s="291">
        <f t="shared" si="53"/>
        <v>0</v>
      </c>
      <c r="K789" s="292">
        <f t="shared" si="54"/>
        <v>0.6777777777777777</v>
      </c>
      <c r="L789" s="50"/>
      <c r="M789" s="390"/>
      <c r="N789" s="72"/>
      <c r="O789" s="178"/>
      <c r="P789" s="72"/>
      <c r="Q789" s="178"/>
      <c r="R789" s="72"/>
      <c r="S789" s="178"/>
      <c r="T789" s="88"/>
      <c r="U789" s="191"/>
      <c r="V789" s="54"/>
      <c r="W789" s="179"/>
      <c r="X789" s="54"/>
      <c r="Y789" s="179"/>
      <c r="Z789" s="54"/>
      <c r="AA789" s="179"/>
      <c r="AB789" s="56"/>
      <c r="AC789" s="176"/>
      <c r="AD789" s="54"/>
      <c r="AE789" s="179"/>
      <c r="AF789" s="54"/>
      <c r="AG789" s="179"/>
      <c r="AH789" s="54"/>
      <c r="AI789" s="179"/>
      <c r="AJ789" s="67"/>
      <c r="AK789" s="266"/>
      <c r="AL789" s="267"/>
      <c r="AM789" s="268"/>
      <c r="AN789" s="267"/>
      <c r="AO789" s="268"/>
      <c r="AP789" s="267"/>
      <c r="AQ789" s="268"/>
      <c r="AR789" s="270"/>
      <c r="AS789" s="380"/>
      <c r="AT789" s="61"/>
      <c r="AU789" s="45"/>
      <c r="AV789" s="61"/>
      <c r="AW789" s="46"/>
      <c r="AX789" s="59"/>
      <c r="AY789" s="166"/>
      <c r="AZ789" s="61"/>
      <c r="BA789" s="16"/>
      <c r="BB789" s="61"/>
      <c r="BC789" s="16"/>
      <c r="BD789" s="69"/>
      <c r="BE789" s="165"/>
      <c r="BF789" s="61"/>
      <c r="BG789" s="16"/>
      <c r="BH789" s="61"/>
      <c r="BI789" s="16"/>
      <c r="BJ789" s="59"/>
      <c r="BK789" s="47"/>
    </row>
    <row r="790" spans="1:65" x14ac:dyDescent="0.3">
      <c r="B790" s="32" t="s">
        <v>508</v>
      </c>
      <c r="C790" s="9" t="s">
        <v>507</v>
      </c>
      <c r="D790" s="21"/>
      <c r="E790" s="24"/>
      <c r="F790" s="106"/>
      <c r="G790" s="298"/>
      <c r="H790" s="72"/>
      <c r="I790" s="72"/>
      <c r="J790" s="291">
        <f t="shared" si="53"/>
        <v>0</v>
      </c>
      <c r="K790" s="292">
        <f t="shared" si="54"/>
        <v>0.6777777777777777</v>
      </c>
      <c r="L790" s="144"/>
      <c r="M790" s="390"/>
      <c r="N790" s="72"/>
      <c r="O790" s="178"/>
      <c r="P790" s="72"/>
      <c r="Q790" s="178"/>
      <c r="R790" s="72"/>
      <c r="S790" s="178"/>
      <c r="T790" s="88"/>
      <c r="U790" s="192"/>
      <c r="V790" s="72"/>
      <c r="W790" s="178"/>
      <c r="X790" s="72"/>
      <c r="Y790" s="178"/>
      <c r="Z790" s="72"/>
      <c r="AA790" s="178"/>
      <c r="AB790" s="84"/>
      <c r="AC790" s="176"/>
      <c r="AD790" s="71"/>
      <c r="AE790" s="179"/>
      <c r="AF790" s="71"/>
      <c r="AG790" s="179"/>
      <c r="AH790" s="71"/>
      <c r="AI790" s="179"/>
      <c r="AJ790" s="82"/>
      <c r="AK790" s="266"/>
      <c r="AL790" s="267"/>
      <c r="AM790" s="268"/>
      <c r="AN790" s="267"/>
      <c r="AO790" s="268"/>
      <c r="AP790" s="267"/>
      <c r="AQ790" s="268"/>
      <c r="AR790" s="270"/>
      <c r="AS790" s="379"/>
      <c r="AT790" s="118"/>
      <c r="AU790" s="154"/>
      <c r="AV790" s="118"/>
      <c r="AW790" s="155">
        <v>1.273996913580247E-2</v>
      </c>
      <c r="AX790" s="120">
        <v>1.1495509294715589</v>
      </c>
      <c r="AY790" s="124"/>
      <c r="AZ790" s="118"/>
      <c r="BA790" s="119"/>
      <c r="BB790" s="118"/>
      <c r="BC790" s="119"/>
      <c r="BD790" s="121"/>
      <c r="BE790" s="117"/>
      <c r="BF790" s="118"/>
      <c r="BG790" s="119"/>
      <c r="BH790" s="118"/>
      <c r="BI790" s="119"/>
      <c r="BJ790" s="120"/>
      <c r="BK790" s="83"/>
    </row>
    <row r="791" spans="1:65" x14ac:dyDescent="0.3">
      <c r="B791" s="32" t="s">
        <v>512</v>
      </c>
      <c r="C791" s="9" t="s">
        <v>511</v>
      </c>
      <c r="D791" s="21">
        <v>1953</v>
      </c>
      <c r="E791" s="24" t="s">
        <v>714</v>
      </c>
      <c r="F791" s="106"/>
      <c r="G791" s="298"/>
      <c r="H791" s="72"/>
      <c r="I791" s="72"/>
      <c r="J791" s="291">
        <f t="shared" si="53"/>
        <v>0</v>
      </c>
      <c r="K791" s="292">
        <f t="shared" si="54"/>
        <v>0.6777777777777777</v>
      </c>
      <c r="L791" s="144"/>
      <c r="M791" s="390"/>
      <c r="N791" s="72"/>
      <c r="O791" s="178"/>
      <c r="P791" s="72"/>
      <c r="Q791" s="178"/>
      <c r="R791" s="72"/>
      <c r="S791" s="178"/>
      <c r="T791" s="88"/>
      <c r="U791" s="192"/>
      <c r="V791" s="72"/>
      <c r="W791" s="178"/>
      <c r="X791" s="72"/>
      <c r="Y791" s="178"/>
      <c r="Z791" s="72"/>
      <c r="AA791" s="178"/>
      <c r="AB791" s="84"/>
      <c r="AC791" s="176"/>
      <c r="AD791" s="71"/>
      <c r="AE791" s="179"/>
      <c r="AF791" s="71"/>
      <c r="AG791" s="179"/>
      <c r="AH791" s="71"/>
      <c r="AI791" s="179"/>
      <c r="AJ791" s="82"/>
      <c r="AK791" s="266"/>
      <c r="AL791" s="267"/>
      <c r="AM791" s="268"/>
      <c r="AN791" s="267"/>
      <c r="AO791" s="268"/>
      <c r="AP791" s="267"/>
      <c r="AQ791" s="268"/>
      <c r="AR791" s="270"/>
      <c r="AS791" s="379">
        <v>5.1087962962962967E-2</v>
      </c>
      <c r="AT791" s="118">
        <v>1.2271337225465666</v>
      </c>
      <c r="AU791" s="154"/>
      <c r="AV791" s="118"/>
      <c r="AW791" s="155"/>
      <c r="AX791" s="120"/>
      <c r="AY791" s="124">
        <v>5.151620370370371E-2</v>
      </c>
      <c r="AZ791" s="118">
        <v>1.1885180240320428</v>
      </c>
      <c r="BA791" s="119"/>
      <c r="BB791" s="118"/>
      <c r="BC791" s="119"/>
      <c r="BD791" s="121"/>
      <c r="BE791" s="117">
        <v>4.6898148148148154E-2</v>
      </c>
      <c r="BF791" s="118">
        <v>1.099294628323386</v>
      </c>
      <c r="BG791" s="119"/>
      <c r="BH791" s="118"/>
      <c r="BI791" s="119"/>
      <c r="BJ791" s="120"/>
      <c r="BK791" s="83"/>
    </row>
    <row r="792" spans="1:65" x14ac:dyDescent="0.3">
      <c r="B792" s="32" t="s">
        <v>514</v>
      </c>
      <c r="C792" s="9" t="s">
        <v>513</v>
      </c>
      <c r="D792" s="21"/>
      <c r="E792" s="24"/>
      <c r="F792" s="106"/>
      <c r="G792" s="298"/>
      <c r="H792" s="72"/>
      <c r="I792" s="72"/>
      <c r="J792" s="291">
        <f t="shared" si="53"/>
        <v>0</v>
      </c>
      <c r="K792" s="292">
        <f t="shared" si="54"/>
        <v>0.6777777777777777</v>
      </c>
      <c r="L792" s="144"/>
      <c r="M792" s="390"/>
      <c r="N792" s="72"/>
      <c r="O792" s="178"/>
      <c r="P792" s="72"/>
      <c r="Q792" s="178"/>
      <c r="R792" s="72"/>
      <c r="S792" s="178"/>
      <c r="T792" s="88"/>
      <c r="U792" s="192"/>
      <c r="V792" s="72"/>
      <c r="W792" s="178"/>
      <c r="X792" s="72"/>
      <c r="Y792" s="178"/>
      <c r="Z792" s="72"/>
      <c r="AA792" s="178"/>
      <c r="AB792" s="84"/>
      <c r="AC792" s="176"/>
      <c r="AD792" s="71"/>
      <c r="AE792" s="179"/>
      <c r="AF792" s="71"/>
      <c r="AG792" s="179"/>
      <c r="AH792" s="71"/>
      <c r="AI792" s="179"/>
      <c r="AJ792" s="82"/>
      <c r="AK792" s="266"/>
      <c r="AL792" s="267"/>
      <c r="AM792" s="268"/>
      <c r="AN792" s="267"/>
      <c r="AO792" s="268"/>
      <c r="AP792" s="267"/>
      <c r="AQ792" s="268"/>
      <c r="AR792" s="270"/>
      <c r="AS792" s="379"/>
      <c r="AT792" s="118"/>
      <c r="AU792" s="154"/>
      <c r="AV792" s="118"/>
      <c r="AW792" s="155"/>
      <c r="AX792" s="120"/>
      <c r="AY792" s="124"/>
      <c r="AZ792" s="118"/>
      <c r="BA792" s="119"/>
      <c r="BB792" s="118"/>
      <c r="BC792" s="119"/>
      <c r="BD792" s="121"/>
      <c r="BE792" s="117">
        <v>4.9085648148148149E-2</v>
      </c>
      <c r="BF792" s="118">
        <v>1.1505697232772654</v>
      </c>
      <c r="BG792" s="119"/>
      <c r="BH792" s="118"/>
      <c r="BI792" s="119"/>
      <c r="BJ792" s="120"/>
      <c r="BK792" s="83"/>
    </row>
    <row r="793" spans="1:65" x14ac:dyDescent="0.3">
      <c r="B793" s="32" t="s">
        <v>522</v>
      </c>
      <c r="C793" s="9" t="s">
        <v>521</v>
      </c>
      <c r="D793" s="21">
        <v>1994</v>
      </c>
      <c r="E793" s="24" t="s">
        <v>714</v>
      </c>
      <c r="F793" s="106"/>
      <c r="G793" s="298"/>
      <c r="H793" s="72"/>
      <c r="I793" s="72"/>
      <c r="J793" s="291">
        <f t="shared" si="53"/>
        <v>0</v>
      </c>
      <c r="K793" s="292">
        <f t="shared" si="54"/>
        <v>0.6777777777777777</v>
      </c>
      <c r="L793" s="144"/>
      <c r="M793" s="390"/>
      <c r="N793" s="72"/>
      <c r="O793" s="178"/>
      <c r="P793" s="72"/>
      <c r="Q793" s="178"/>
      <c r="R793" s="72"/>
      <c r="S793" s="178"/>
      <c r="T793" s="88"/>
      <c r="U793" s="192"/>
      <c r="V793" s="72"/>
      <c r="W793" s="178"/>
      <c r="X793" s="72"/>
      <c r="Y793" s="178"/>
      <c r="Z793" s="72"/>
      <c r="AA793" s="178"/>
      <c r="AB793" s="84"/>
      <c r="AC793" s="176"/>
      <c r="AD793" s="71"/>
      <c r="AE793" s="179"/>
      <c r="AF793" s="71"/>
      <c r="AG793" s="179"/>
      <c r="AH793" s="71"/>
      <c r="AI793" s="179"/>
      <c r="AJ793" s="82"/>
      <c r="AK793" s="266"/>
      <c r="AL793" s="267"/>
      <c r="AM793" s="268"/>
      <c r="AN793" s="267"/>
      <c r="AO793" s="268"/>
      <c r="AP793" s="267"/>
      <c r="AQ793" s="268"/>
      <c r="AR793" s="270"/>
      <c r="AS793" s="379">
        <v>6.3587962962962971E-2</v>
      </c>
      <c r="AT793" s="118">
        <v>1.5273839310536559</v>
      </c>
      <c r="AU793" s="154"/>
      <c r="AV793" s="118"/>
      <c r="AW793" s="155">
        <v>1.5651620370370368E-2</v>
      </c>
      <c r="AX793" s="120">
        <v>1.4122745944440573</v>
      </c>
      <c r="AY793" s="124"/>
      <c r="AZ793" s="118"/>
      <c r="BA793" s="119"/>
      <c r="BB793" s="118"/>
      <c r="BC793" s="119"/>
      <c r="BD793" s="121"/>
      <c r="BE793" s="117">
        <v>5.4895833333333331E-2</v>
      </c>
      <c r="BF793" s="118">
        <v>1.2867607162235486</v>
      </c>
      <c r="BG793" s="119"/>
      <c r="BH793" s="118"/>
      <c r="BI793" s="119"/>
      <c r="BJ793" s="120"/>
      <c r="BK793" s="83"/>
    </row>
    <row r="794" spans="1:65" x14ac:dyDescent="0.3">
      <c r="B794" s="40" t="s">
        <v>810</v>
      </c>
      <c r="C794" s="9" t="s">
        <v>793</v>
      </c>
      <c r="D794" s="21"/>
      <c r="E794" s="24"/>
      <c r="F794" s="106"/>
      <c r="G794" s="298"/>
      <c r="H794" s="72"/>
      <c r="I794" s="72"/>
      <c r="J794" s="291">
        <f t="shared" si="53"/>
        <v>0</v>
      </c>
      <c r="K794" s="292">
        <f t="shared" si="54"/>
        <v>0.6777777777777777</v>
      </c>
      <c r="L794" s="144"/>
      <c r="M794" s="390"/>
      <c r="N794" s="72"/>
      <c r="O794" s="178"/>
      <c r="P794" s="72"/>
      <c r="Q794" s="178"/>
      <c r="R794" s="72"/>
      <c r="S794" s="178"/>
      <c r="T794" s="88"/>
      <c r="U794" s="192"/>
      <c r="V794" s="72"/>
      <c r="W794" s="178"/>
      <c r="X794" s="72"/>
      <c r="Y794" s="178"/>
      <c r="Z794" s="72"/>
      <c r="AA794" s="178"/>
      <c r="AB794" s="84"/>
      <c r="AC794" s="176"/>
      <c r="AD794" s="71"/>
      <c r="AE794" s="179"/>
      <c r="AF794" s="71"/>
      <c r="AG794" s="179"/>
      <c r="AH794" s="71"/>
      <c r="AI794" s="179"/>
      <c r="AJ794" s="82"/>
      <c r="AK794" s="266"/>
      <c r="AL794" s="267"/>
      <c r="AM794" s="268"/>
      <c r="AN794" s="267"/>
      <c r="AO794" s="268"/>
      <c r="AP794" s="267"/>
      <c r="AQ794" s="268"/>
      <c r="AR794" s="270"/>
      <c r="AS794" s="379"/>
      <c r="AT794" s="118"/>
      <c r="AU794" s="154"/>
      <c r="AV794" s="118"/>
      <c r="AW794" s="155"/>
      <c r="AX794" s="120"/>
      <c r="AY794" s="124"/>
      <c r="AZ794" s="118"/>
      <c r="BA794" s="119">
        <v>7.2870370370370363E-2</v>
      </c>
      <c r="BB794" s="118">
        <v>1.6447230929989551</v>
      </c>
      <c r="BC794" s="119"/>
      <c r="BD794" s="121"/>
      <c r="BE794" s="117"/>
      <c r="BF794" s="118"/>
      <c r="BG794" s="119"/>
      <c r="BH794" s="118"/>
      <c r="BI794" s="119"/>
      <c r="BJ794" s="120"/>
      <c r="BK794" s="83"/>
    </row>
    <row r="795" spans="1:65" x14ac:dyDescent="0.3">
      <c r="B795" s="40" t="s">
        <v>807</v>
      </c>
      <c r="C795" s="9" t="s">
        <v>790</v>
      </c>
      <c r="D795" s="21"/>
      <c r="E795" s="24"/>
      <c r="F795" s="106"/>
      <c r="G795" s="298"/>
      <c r="H795" s="72"/>
      <c r="I795" s="72"/>
      <c r="J795" s="291">
        <f t="shared" si="53"/>
        <v>0</v>
      </c>
      <c r="K795" s="292">
        <f t="shared" si="54"/>
        <v>0.6777777777777777</v>
      </c>
      <c r="L795" s="144"/>
      <c r="M795" s="390"/>
      <c r="N795" s="72"/>
      <c r="O795" s="178"/>
      <c r="P795" s="72"/>
      <c r="Q795" s="178"/>
      <c r="R795" s="72"/>
      <c r="S795" s="178"/>
      <c r="T795" s="88"/>
      <c r="U795" s="192"/>
      <c r="V795" s="72"/>
      <c r="W795" s="178"/>
      <c r="X795" s="72"/>
      <c r="Y795" s="178"/>
      <c r="Z795" s="72"/>
      <c r="AA795" s="178"/>
      <c r="AB795" s="84"/>
      <c r="AC795" s="176"/>
      <c r="AD795" s="71"/>
      <c r="AE795" s="179"/>
      <c r="AF795" s="71"/>
      <c r="AG795" s="179"/>
      <c r="AH795" s="71"/>
      <c r="AI795" s="179"/>
      <c r="AJ795" s="82"/>
      <c r="AK795" s="266"/>
      <c r="AL795" s="267"/>
      <c r="AM795" s="268"/>
      <c r="AN795" s="267"/>
      <c r="AO795" s="268"/>
      <c r="AP795" s="267"/>
      <c r="AQ795" s="268"/>
      <c r="AR795" s="270"/>
      <c r="AS795" s="379"/>
      <c r="AT795" s="118"/>
      <c r="AU795" s="154"/>
      <c r="AV795" s="118"/>
      <c r="AW795" s="155"/>
      <c r="AX795" s="120"/>
      <c r="AY795" s="124"/>
      <c r="AZ795" s="118"/>
      <c r="BA795" s="119">
        <v>6.4247685185185185E-2</v>
      </c>
      <c r="BB795" s="118">
        <v>1.4501044932079417</v>
      </c>
      <c r="BC795" s="119"/>
      <c r="BD795" s="121"/>
      <c r="BE795" s="117"/>
      <c r="BF795" s="118"/>
      <c r="BG795" s="119"/>
      <c r="BH795" s="118"/>
      <c r="BI795" s="119"/>
      <c r="BJ795" s="120"/>
      <c r="BK795" s="83"/>
    </row>
    <row r="796" spans="1:65" x14ac:dyDescent="0.3">
      <c r="B796" s="32" t="s">
        <v>526</v>
      </c>
      <c r="C796" s="9" t="s">
        <v>525</v>
      </c>
      <c r="D796" s="21"/>
      <c r="E796" s="24"/>
      <c r="F796" s="106"/>
      <c r="G796" s="298"/>
      <c r="H796" s="72"/>
      <c r="I796" s="72"/>
      <c r="J796" s="291">
        <f t="shared" si="53"/>
        <v>0</v>
      </c>
      <c r="K796" s="292">
        <f t="shared" si="54"/>
        <v>0.6777777777777777</v>
      </c>
      <c r="L796" s="144"/>
      <c r="M796" s="390"/>
      <c r="N796" s="72"/>
      <c r="O796" s="178"/>
      <c r="P796" s="72"/>
      <c r="Q796" s="178"/>
      <c r="R796" s="72"/>
      <c r="S796" s="178"/>
      <c r="T796" s="88"/>
      <c r="U796" s="192"/>
      <c r="V796" s="72"/>
      <c r="W796" s="178"/>
      <c r="X796" s="72"/>
      <c r="Y796" s="178"/>
      <c r="Z796" s="72"/>
      <c r="AA796" s="178"/>
      <c r="AB796" s="84"/>
      <c r="AC796" s="176"/>
      <c r="AD796" s="71"/>
      <c r="AE796" s="179"/>
      <c r="AF796" s="71"/>
      <c r="AG796" s="179"/>
      <c r="AH796" s="71"/>
      <c r="AI796" s="179"/>
      <c r="AJ796" s="82"/>
      <c r="AK796" s="266"/>
      <c r="AL796" s="267"/>
      <c r="AM796" s="268"/>
      <c r="AN796" s="267"/>
      <c r="AO796" s="268"/>
      <c r="AP796" s="267"/>
      <c r="AQ796" s="268"/>
      <c r="AR796" s="270"/>
      <c r="AS796" s="379"/>
      <c r="AT796" s="118"/>
      <c r="AU796" s="154"/>
      <c r="AV796" s="118"/>
      <c r="AW796" s="155"/>
      <c r="AX796" s="120"/>
      <c r="AY796" s="124"/>
      <c r="AZ796" s="118"/>
      <c r="BA796" s="119"/>
      <c r="BB796" s="118"/>
      <c r="BC796" s="119"/>
      <c r="BD796" s="121"/>
      <c r="BE796" s="117">
        <v>5.0821759259259254E-2</v>
      </c>
      <c r="BF796" s="118">
        <v>1.1912642430819316</v>
      </c>
      <c r="BG796" s="119"/>
      <c r="BH796" s="118"/>
      <c r="BI796" s="119"/>
      <c r="BJ796" s="120"/>
      <c r="BK796" s="83"/>
    </row>
    <row r="797" spans="1:65" x14ac:dyDescent="0.3">
      <c r="B797" s="40" t="s">
        <v>751</v>
      </c>
      <c r="C797" s="9" t="s">
        <v>745</v>
      </c>
      <c r="D797" s="21">
        <v>1985</v>
      </c>
      <c r="E797" s="24" t="s">
        <v>705</v>
      </c>
      <c r="F797" s="106"/>
      <c r="G797" s="298"/>
      <c r="H797" s="72"/>
      <c r="I797" s="72"/>
      <c r="J797" s="291">
        <f t="shared" si="53"/>
        <v>0</v>
      </c>
      <c r="K797" s="292">
        <f t="shared" si="54"/>
        <v>0.6777777777777777</v>
      </c>
      <c r="L797" s="144"/>
      <c r="M797" s="390"/>
      <c r="N797" s="72"/>
      <c r="O797" s="178"/>
      <c r="P797" s="72"/>
      <c r="Q797" s="178"/>
      <c r="R797" s="72"/>
      <c r="S797" s="178"/>
      <c r="T797" s="88"/>
      <c r="U797" s="192"/>
      <c r="V797" s="72"/>
      <c r="W797" s="178"/>
      <c r="X797" s="72"/>
      <c r="Y797" s="178"/>
      <c r="Z797" s="72"/>
      <c r="AA797" s="178"/>
      <c r="AB797" s="84"/>
      <c r="AC797" s="176"/>
      <c r="AD797" s="71"/>
      <c r="AE797" s="179"/>
      <c r="AF797" s="71"/>
      <c r="AG797" s="179"/>
      <c r="AH797" s="71"/>
      <c r="AI797" s="179"/>
      <c r="AJ797" s="82"/>
      <c r="AK797" s="266"/>
      <c r="AL797" s="267"/>
      <c r="AM797" s="268"/>
      <c r="AN797" s="267"/>
      <c r="AO797" s="268"/>
      <c r="AP797" s="267"/>
      <c r="AQ797" s="268"/>
      <c r="AR797" s="270"/>
      <c r="AS797" s="379"/>
      <c r="AT797" s="118"/>
      <c r="AU797" s="154"/>
      <c r="AV797" s="118"/>
      <c r="AW797" s="155"/>
      <c r="AX797" s="120"/>
      <c r="AY797" s="124">
        <v>7.9861111111111105E-2</v>
      </c>
      <c r="AZ797" s="118">
        <v>1.8424566088117489</v>
      </c>
      <c r="BA797" s="119">
        <v>6.87962962962963E-2</v>
      </c>
      <c r="BB797" s="118">
        <v>1.5527690700104497</v>
      </c>
      <c r="BC797" s="119"/>
      <c r="BD797" s="121"/>
      <c r="BE797" s="117"/>
      <c r="BF797" s="118"/>
      <c r="BG797" s="119"/>
      <c r="BH797" s="118"/>
      <c r="BI797" s="119"/>
      <c r="BJ797" s="120"/>
      <c r="BK797" s="83"/>
    </row>
    <row r="798" spans="1:65" x14ac:dyDescent="0.3">
      <c r="A798" s="143"/>
      <c r="B798" s="40" t="s">
        <v>1873</v>
      </c>
      <c r="C798" s="9" t="s">
        <v>1892</v>
      </c>
      <c r="D798" s="21">
        <v>1994</v>
      </c>
      <c r="E798" s="257" t="s">
        <v>1897</v>
      </c>
      <c r="F798" s="106"/>
      <c r="G798" s="298"/>
      <c r="H798" s="72"/>
      <c r="I798" s="72"/>
      <c r="J798" s="291">
        <f t="shared" si="53"/>
        <v>0</v>
      </c>
      <c r="K798" s="292">
        <f t="shared" si="54"/>
        <v>0.6777777777777777</v>
      </c>
      <c r="L798" s="144"/>
      <c r="M798" s="390"/>
      <c r="N798" s="72"/>
      <c r="O798" s="178"/>
      <c r="P798" s="72"/>
      <c r="Q798" s="178"/>
      <c r="R798" s="72"/>
      <c r="S798" s="178"/>
      <c r="T798" s="88"/>
      <c r="U798" s="192"/>
      <c r="V798" s="72"/>
      <c r="W798" s="178"/>
      <c r="X798" s="72"/>
      <c r="Y798" s="178"/>
      <c r="Z798" s="72"/>
      <c r="AA798" s="178"/>
      <c r="AB798" s="84"/>
      <c r="AC798" s="175"/>
      <c r="AD798" s="72"/>
      <c r="AE798" s="178"/>
      <c r="AF798" s="72"/>
      <c r="AG798" s="178"/>
      <c r="AH798" s="72"/>
      <c r="AI798" s="178"/>
      <c r="AJ798" s="88"/>
      <c r="AK798" s="266"/>
      <c r="AL798" s="267"/>
      <c r="AM798" s="268"/>
      <c r="AN798" s="267"/>
      <c r="AO798" s="268"/>
      <c r="AP798" s="267"/>
      <c r="AQ798" s="268"/>
      <c r="AR798" s="270"/>
      <c r="AS798" s="379"/>
      <c r="AT798" s="118"/>
      <c r="AU798" s="154"/>
      <c r="AV798" s="118"/>
      <c r="AW798" s="155"/>
      <c r="AX798" s="120"/>
      <c r="AY798" s="124"/>
      <c r="AZ798" s="118"/>
      <c r="BA798" s="119"/>
      <c r="BB798" s="118"/>
      <c r="BC798" s="119"/>
      <c r="BD798" s="121"/>
      <c r="BE798" s="117"/>
      <c r="BF798" s="118"/>
      <c r="BG798" s="119"/>
      <c r="BH798" s="118"/>
      <c r="BI798" s="119"/>
      <c r="BJ798" s="120"/>
      <c r="BK798" s="210"/>
      <c r="BL798" s="143"/>
      <c r="BM798" s="143"/>
    </row>
    <row r="799" spans="1:65" x14ac:dyDescent="0.3">
      <c r="B799" s="32" t="s">
        <v>353</v>
      </c>
      <c r="C799" s="162" t="s">
        <v>1958</v>
      </c>
      <c r="D799" s="21">
        <v>1981</v>
      </c>
      <c r="E799" s="12" t="s">
        <v>2018</v>
      </c>
      <c r="F799" s="106"/>
      <c r="G799" s="299"/>
      <c r="H799" s="54"/>
      <c r="I799" s="16"/>
      <c r="J799" s="291">
        <f t="shared" si="53"/>
        <v>0</v>
      </c>
      <c r="K799" s="292">
        <f t="shared" si="54"/>
        <v>0.6777777777777777</v>
      </c>
      <c r="L799" s="50"/>
      <c r="M799" s="390"/>
      <c r="N799" s="72"/>
      <c r="O799" s="178"/>
      <c r="P799" s="72"/>
      <c r="Q799" s="178"/>
      <c r="R799" s="72"/>
      <c r="S799" s="178"/>
      <c r="T799" s="88"/>
      <c r="U799" s="387"/>
      <c r="V799" s="179"/>
      <c r="W799" s="54"/>
      <c r="X799" s="179"/>
      <c r="Y799" s="54"/>
      <c r="Z799" s="179"/>
      <c r="AA799" s="54"/>
      <c r="AB799" s="184"/>
      <c r="AC799" s="231"/>
      <c r="AD799" s="179"/>
      <c r="AE799" s="54"/>
      <c r="AF799" s="179"/>
      <c r="AG799" s="54"/>
      <c r="AH799" s="179"/>
      <c r="AI799" s="232"/>
      <c r="AJ799" s="230"/>
      <c r="AK799" s="272"/>
      <c r="AL799" s="268"/>
      <c r="AM799" s="267"/>
      <c r="AN799" s="268"/>
      <c r="AO799" s="267"/>
      <c r="AP799" s="268"/>
      <c r="AQ799" s="267"/>
      <c r="AR799" s="375"/>
      <c r="AS799" s="235"/>
      <c r="AT799" s="45"/>
      <c r="AU799" s="61"/>
      <c r="AV799" s="46"/>
      <c r="AW799" s="61"/>
      <c r="AX799" s="234"/>
      <c r="AY799" s="233"/>
      <c r="AZ799" s="16"/>
      <c r="BA799" s="61"/>
      <c r="BB799" s="16"/>
      <c r="BC799" s="61"/>
      <c r="BD799" s="242"/>
      <c r="BE799" s="235"/>
      <c r="BF799" s="16"/>
      <c r="BG799" s="61"/>
      <c r="BH799" s="16"/>
      <c r="BI799" s="61"/>
      <c r="BJ799" s="237"/>
      <c r="BK799" s="47"/>
    </row>
    <row r="800" spans="1:65" x14ac:dyDescent="0.3">
      <c r="B800" s="32" t="s">
        <v>528</v>
      </c>
      <c r="C800" s="9" t="s">
        <v>527</v>
      </c>
      <c r="D800" s="21">
        <v>1961</v>
      </c>
      <c r="E800" s="24" t="s">
        <v>1266</v>
      </c>
      <c r="F800" s="106"/>
      <c r="G800" s="298"/>
      <c r="H800" s="72"/>
      <c r="I800" s="72"/>
      <c r="J800" s="291">
        <f t="shared" si="53"/>
        <v>0</v>
      </c>
      <c r="K800" s="292">
        <f t="shared" si="54"/>
        <v>0.6777777777777777</v>
      </c>
      <c r="L800" s="144"/>
      <c r="M800" s="390"/>
      <c r="N800" s="72"/>
      <c r="O800" s="178"/>
      <c r="P800" s="72"/>
      <c r="Q800" s="178"/>
      <c r="R800" s="72"/>
      <c r="S800" s="178"/>
      <c r="T800" s="88"/>
      <c r="U800" s="192"/>
      <c r="V800" s="72"/>
      <c r="W800" s="178"/>
      <c r="X800" s="72"/>
      <c r="Y800" s="178"/>
      <c r="Z800" s="72"/>
      <c r="AA800" s="178"/>
      <c r="AB800" s="84"/>
      <c r="AC800" s="176"/>
      <c r="AD800" s="71"/>
      <c r="AE800" s="179"/>
      <c r="AF800" s="71"/>
      <c r="AG800" s="179"/>
      <c r="AH800" s="71"/>
      <c r="AI800" s="179"/>
      <c r="AJ800" s="82"/>
      <c r="AK800" s="266"/>
      <c r="AL800" s="267"/>
      <c r="AM800" s="268"/>
      <c r="AN800" s="267"/>
      <c r="AO800" s="268"/>
      <c r="AP800" s="267"/>
      <c r="AQ800" s="268"/>
      <c r="AR800" s="270"/>
      <c r="AS800" s="379">
        <v>6.0300925925925924E-2</v>
      </c>
      <c r="AT800" s="118">
        <v>1.448429246594384</v>
      </c>
      <c r="AU800" s="154">
        <v>5.6423611111111112E-2</v>
      </c>
      <c r="AV800" s="118">
        <v>1.2879788639365919</v>
      </c>
      <c r="AW800" s="155">
        <v>1.5691743827160494E-2</v>
      </c>
      <c r="AX800" s="120">
        <v>1.4158950080066837</v>
      </c>
      <c r="AY800" s="124">
        <v>5.9606481481481483E-2</v>
      </c>
      <c r="AZ800" s="118">
        <v>1.3751668891855808</v>
      </c>
      <c r="BA800" s="119"/>
      <c r="BB800" s="118"/>
      <c r="BC800" s="119"/>
      <c r="BD800" s="121"/>
      <c r="BE800" s="117"/>
      <c r="BF800" s="118"/>
      <c r="BG800" s="119"/>
      <c r="BH800" s="118"/>
      <c r="BI800" s="119"/>
      <c r="BJ800" s="120"/>
      <c r="BK800" s="83"/>
    </row>
    <row r="801" spans="2:63" x14ac:dyDescent="0.3">
      <c r="B801" s="32" t="s">
        <v>532</v>
      </c>
      <c r="C801" s="9" t="s">
        <v>531</v>
      </c>
      <c r="D801" s="21">
        <v>1962</v>
      </c>
      <c r="E801" s="24" t="s">
        <v>731</v>
      </c>
      <c r="F801" s="106"/>
      <c r="G801" s="298"/>
      <c r="H801" s="72"/>
      <c r="I801" s="72"/>
      <c r="J801" s="291">
        <f t="shared" si="53"/>
        <v>0</v>
      </c>
      <c r="K801" s="292">
        <f t="shared" si="54"/>
        <v>0.6777777777777777</v>
      </c>
      <c r="L801" s="144"/>
      <c r="M801" s="390"/>
      <c r="N801" s="72"/>
      <c r="O801" s="178"/>
      <c r="P801" s="72"/>
      <c r="Q801" s="178"/>
      <c r="R801" s="72"/>
      <c r="S801" s="178"/>
      <c r="T801" s="88"/>
      <c r="U801" s="192"/>
      <c r="V801" s="72"/>
      <c r="W801" s="178"/>
      <c r="X801" s="72"/>
      <c r="Y801" s="178"/>
      <c r="Z801" s="72"/>
      <c r="AA801" s="178"/>
      <c r="AB801" s="84"/>
      <c r="AC801" s="176"/>
      <c r="AD801" s="71"/>
      <c r="AE801" s="179"/>
      <c r="AF801" s="71"/>
      <c r="AG801" s="179"/>
      <c r="AH801" s="71"/>
      <c r="AI801" s="179"/>
      <c r="AJ801" s="82"/>
      <c r="AK801" s="266"/>
      <c r="AL801" s="267"/>
      <c r="AM801" s="268"/>
      <c r="AN801" s="267"/>
      <c r="AO801" s="268"/>
      <c r="AP801" s="267"/>
      <c r="AQ801" s="268"/>
      <c r="AR801" s="270"/>
      <c r="AS801" s="379">
        <v>7.1863425925925928E-2</v>
      </c>
      <c r="AT801" s="118">
        <v>1.7261606894634416</v>
      </c>
      <c r="AU801" s="154"/>
      <c r="AV801" s="118"/>
      <c r="AW801" s="155"/>
      <c r="AX801" s="120"/>
      <c r="AY801" s="124"/>
      <c r="AZ801" s="118"/>
      <c r="BA801" s="119"/>
      <c r="BB801" s="118"/>
      <c r="BC801" s="119"/>
      <c r="BD801" s="121"/>
      <c r="BE801" s="117"/>
      <c r="BF801" s="118"/>
      <c r="BG801" s="119"/>
      <c r="BH801" s="118"/>
      <c r="BI801" s="119"/>
      <c r="BJ801" s="120"/>
      <c r="BK801" s="83"/>
    </row>
    <row r="802" spans="2:63" x14ac:dyDescent="0.3">
      <c r="B802" s="32" t="s">
        <v>534</v>
      </c>
      <c r="C802" s="9" t="s">
        <v>533</v>
      </c>
      <c r="D802" s="21"/>
      <c r="E802" s="24"/>
      <c r="F802" s="106"/>
      <c r="G802" s="298"/>
      <c r="H802" s="72"/>
      <c r="I802" s="72"/>
      <c r="J802" s="291">
        <f t="shared" si="53"/>
        <v>0</v>
      </c>
      <c r="K802" s="292">
        <f t="shared" si="54"/>
        <v>0.6777777777777777</v>
      </c>
      <c r="L802" s="144"/>
      <c r="M802" s="390"/>
      <c r="N802" s="72"/>
      <c r="O802" s="178"/>
      <c r="P802" s="72"/>
      <c r="Q802" s="178"/>
      <c r="R802" s="72"/>
      <c r="S802" s="178"/>
      <c r="T802" s="88"/>
      <c r="U802" s="192"/>
      <c r="V802" s="72"/>
      <c r="W802" s="178"/>
      <c r="X802" s="72"/>
      <c r="Y802" s="178"/>
      <c r="Z802" s="72"/>
      <c r="AA802" s="178"/>
      <c r="AB802" s="84"/>
      <c r="AC802" s="176"/>
      <c r="AD802" s="71"/>
      <c r="AE802" s="179"/>
      <c r="AF802" s="71"/>
      <c r="AG802" s="179"/>
      <c r="AH802" s="71"/>
      <c r="AI802" s="179"/>
      <c r="AJ802" s="82"/>
      <c r="AK802" s="266"/>
      <c r="AL802" s="267"/>
      <c r="AM802" s="268"/>
      <c r="AN802" s="267"/>
      <c r="AO802" s="268"/>
      <c r="AP802" s="267"/>
      <c r="AQ802" s="268"/>
      <c r="AR802" s="270"/>
      <c r="AS802" s="379"/>
      <c r="AT802" s="118"/>
      <c r="AU802" s="154"/>
      <c r="AV802" s="118"/>
      <c r="AW802" s="155"/>
      <c r="AX802" s="120"/>
      <c r="AY802" s="124"/>
      <c r="AZ802" s="118"/>
      <c r="BA802" s="119"/>
      <c r="BB802" s="118"/>
      <c r="BC802" s="119"/>
      <c r="BD802" s="121"/>
      <c r="BE802" s="117"/>
      <c r="BF802" s="118"/>
      <c r="BG802" s="119">
        <v>0.10225694444444444</v>
      </c>
      <c r="BH802" s="118">
        <v>1.563440099097505</v>
      </c>
      <c r="BI802" s="119"/>
      <c r="BJ802" s="120"/>
      <c r="BK802" s="83"/>
    </row>
    <row r="803" spans="2:63" x14ac:dyDescent="0.3">
      <c r="B803" s="258" t="s">
        <v>657</v>
      </c>
      <c r="C803" s="17" t="s">
        <v>656</v>
      </c>
      <c r="D803" s="21"/>
      <c r="E803" s="12"/>
      <c r="F803" s="106"/>
      <c r="G803" s="298"/>
      <c r="H803" s="54"/>
      <c r="I803" s="54"/>
      <c r="J803" s="291">
        <f t="shared" si="53"/>
        <v>0</v>
      </c>
      <c r="K803" s="292">
        <f t="shared" si="54"/>
        <v>0.6777777777777777</v>
      </c>
      <c r="L803" s="50"/>
      <c r="M803" s="390"/>
      <c r="N803" s="72"/>
      <c r="O803" s="178"/>
      <c r="P803" s="72"/>
      <c r="Q803" s="178"/>
      <c r="R803" s="72"/>
      <c r="S803" s="178"/>
      <c r="T803" s="88"/>
      <c r="U803" s="191"/>
      <c r="V803" s="54"/>
      <c r="W803" s="179"/>
      <c r="X803" s="54"/>
      <c r="Y803" s="179"/>
      <c r="Z803" s="54"/>
      <c r="AA803" s="179"/>
      <c r="AB803" s="56"/>
      <c r="AC803" s="176"/>
      <c r="AD803" s="54"/>
      <c r="AE803" s="179"/>
      <c r="AF803" s="54"/>
      <c r="AG803" s="179"/>
      <c r="AH803" s="54"/>
      <c r="AI803" s="179"/>
      <c r="AJ803" s="67"/>
      <c r="AK803" s="266"/>
      <c r="AL803" s="267"/>
      <c r="AM803" s="268"/>
      <c r="AN803" s="267"/>
      <c r="AO803" s="268"/>
      <c r="AP803" s="267"/>
      <c r="AQ803" s="268"/>
      <c r="AR803" s="270"/>
      <c r="AS803" s="380"/>
      <c r="AT803" s="61"/>
      <c r="AU803" s="45"/>
      <c r="AV803" s="61"/>
      <c r="AW803" s="46"/>
      <c r="AX803" s="59"/>
      <c r="AY803" s="166"/>
      <c r="AZ803" s="61"/>
      <c r="BA803" s="16"/>
      <c r="BB803" s="61"/>
      <c r="BC803" s="16"/>
      <c r="BD803" s="69"/>
      <c r="BE803" s="165"/>
      <c r="BF803" s="61"/>
      <c r="BG803" s="16"/>
      <c r="BH803" s="61"/>
      <c r="BI803" s="16"/>
      <c r="BJ803" s="59"/>
      <c r="BK803" s="47"/>
    </row>
    <row r="804" spans="2:63" x14ac:dyDescent="0.3">
      <c r="B804" s="32" t="s">
        <v>536</v>
      </c>
      <c r="C804" s="9" t="s">
        <v>535</v>
      </c>
      <c r="D804" s="21"/>
      <c r="E804" s="24"/>
      <c r="F804" s="106"/>
      <c r="G804" s="298"/>
      <c r="H804" s="72"/>
      <c r="I804" s="72"/>
      <c r="J804" s="291">
        <f t="shared" si="53"/>
        <v>0</v>
      </c>
      <c r="K804" s="292">
        <f t="shared" si="54"/>
        <v>0.6777777777777777</v>
      </c>
      <c r="L804" s="144"/>
      <c r="M804" s="390"/>
      <c r="N804" s="72"/>
      <c r="O804" s="178"/>
      <c r="P804" s="72"/>
      <c r="Q804" s="178"/>
      <c r="R804" s="72"/>
      <c r="S804" s="178"/>
      <c r="T804" s="88"/>
      <c r="U804" s="192"/>
      <c r="V804" s="72"/>
      <c r="W804" s="178"/>
      <c r="X804" s="72"/>
      <c r="Y804" s="178"/>
      <c r="Z804" s="72"/>
      <c r="AA804" s="178"/>
      <c r="AB804" s="84"/>
      <c r="AC804" s="176"/>
      <c r="AD804" s="71"/>
      <c r="AE804" s="179"/>
      <c r="AF804" s="71"/>
      <c r="AG804" s="179"/>
      <c r="AH804" s="71"/>
      <c r="AI804" s="179"/>
      <c r="AJ804" s="82"/>
      <c r="AK804" s="266"/>
      <c r="AL804" s="267"/>
      <c r="AM804" s="268"/>
      <c r="AN804" s="267"/>
      <c r="AO804" s="268"/>
      <c r="AP804" s="267"/>
      <c r="AQ804" s="268"/>
      <c r="AR804" s="270"/>
      <c r="AS804" s="379"/>
      <c r="AT804" s="118"/>
      <c r="AU804" s="154"/>
      <c r="AV804" s="118"/>
      <c r="AW804" s="155"/>
      <c r="AX804" s="120"/>
      <c r="AY804" s="124"/>
      <c r="AZ804" s="118"/>
      <c r="BA804" s="119"/>
      <c r="BB804" s="118"/>
      <c r="BC804" s="119"/>
      <c r="BD804" s="121"/>
      <c r="BE804" s="117">
        <v>4.2662037037037033E-2</v>
      </c>
      <c r="BF804" s="118">
        <v>1</v>
      </c>
      <c r="BG804" s="119"/>
      <c r="BH804" s="118"/>
      <c r="BI804" s="119"/>
      <c r="BJ804" s="120"/>
      <c r="BK804" s="83"/>
    </row>
    <row r="805" spans="2:63" x14ac:dyDescent="0.3">
      <c r="B805" s="32" t="s">
        <v>540</v>
      </c>
      <c r="C805" s="9" t="s">
        <v>539</v>
      </c>
      <c r="D805" s="21">
        <v>1995</v>
      </c>
      <c r="E805" s="24" t="s">
        <v>732</v>
      </c>
      <c r="F805" s="106"/>
      <c r="G805" s="298"/>
      <c r="H805" s="72"/>
      <c r="I805" s="72"/>
      <c r="J805" s="291">
        <f t="shared" si="53"/>
        <v>0</v>
      </c>
      <c r="K805" s="292">
        <f t="shared" si="54"/>
        <v>0.6777777777777777</v>
      </c>
      <c r="L805" s="144"/>
      <c r="M805" s="390"/>
      <c r="N805" s="72"/>
      <c r="O805" s="178"/>
      <c r="P805" s="72"/>
      <c r="Q805" s="178"/>
      <c r="R805" s="72"/>
      <c r="S805" s="178"/>
      <c r="T805" s="88"/>
      <c r="U805" s="192"/>
      <c r="V805" s="72"/>
      <c r="W805" s="178"/>
      <c r="X805" s="72"/>
      <c r="Y805" s="178"/>
      <c r="Z805" s="72"/>
      <c r="AA805" s="178"/>
      <c r="AB805" s="84"/>
      <c r="AC805" s="176"/>
      <c r="AD805" s="71"/>
      <c r="AE805" s="179"/>
      <c r="AF805" s="71"/>
      <c r="AG805" s="179"/>
      <c r="AH805" s="71"/>
      <c r="AI805" s="179"/>
      <c r="AJ805" s="82"/>
      <c r="AK805" s="266"/>
      <c r="AL805" s="267"/>
      <c r="AM805" s="268"/>
      <c r="AN805" s="267"/>
      <c r="AO805" s="268"/>
      <c r="AP805" s="267"/>
      <c r="AQ805" s="268"/>
      <c r="AR805" s="270"/>
      <c r="AS805" s="379">
        <v>4.2500000000000003E-2</v>
      </c>
      <c r="AT805" s="118">
        <v>1.0208507089241032</v>
      </c>
      <c r="AU805" s="154"/>
      <c r="AV805" s="118"/>
      <c r="AW805" s="155"/>
      <c r="AX805" s="120"/>
      <c r="AY805" s="124">
        <v>4.3344907407407408E-2</v>
      </c>
      <c r="AZ805" s="118">
        <v>1</v>
      </c>
      <c r="BA805" s="119"/>
      <c r="BB805" s="118"/>
      <c r="BC805" s="119"/>
      <c r="BD805" s="121"/>
      <c r="BE805" s="117"/>
      <c r="BF805" s="118"/>
      <c r="BG805" s="119"/>
      <c r="BH805" s="118"/>
      <c r="BI805" s="119"/>
      <c r="BJ805" s="120"/>
      <c r="BK805" s="83"/>
    </row>
    <row r="806" spans="2:63" x14ac:dyDescent="0.3">
      <c r="B806" s="258" t="s">
        <v>753</v>
      </c>
      <c r="C806" s="19" t="s">
        <v>747</v>
      </c>
      <c r="D806" s="21">
        <v>1974</v>
      </c>
      <c r="E806" s="12" t="s">
        <v>754</v>
      </c>
      <c r="F806" s="106"/>
      <c r="G806" s="298"/>
      <c r="H806" s="54"/>
      <c r="I806" s="54"/>
      <c r="J806" s="291">
        <f t="shared" si="53"/>
        <v>0</v>
      </c>
      <c r="K806" s="292">
        <f t="shared" si="54"/>
        <v>0.6777777777777777</v>
      </c>
      <c r="L806" s="50"/>
      <c r="M806" s="390"/>
      <c r="N806" s="72"/>
      <c r="O806" s="178"/>
      <c r="P806" s="72"/>
      <c r="Q806" s="178"/>
      <c r="R806" s="72"/>
      <c r="S806" s="178"/>
      <c r="T806" s="88"/>
      <c r="U806" s="191"/>
      <c r="V806" s="54"/>
      <c r="W806" s="179"/>
      <c r="X806" s="54"/>
      <c r="Y806" s="179"/>
      <c r="Z806" s="54"/>
      <c r="AA806" s="179"/>
      <c r="AB806" s="56"/>
      <c r="AC806" s="176"/>
      <c r="AD806" s="54"/>
      <c r="AE806" s="179"/>
      <c r="AF806" s="54"/>
      <c r="AG806" s="179"/>
      <c r="AH806" s="54"/>
      <c r="AI806" s="179"/>
      <c r="AJ806" s="67"/>
      <c r="AK806" s="266"/>
      <c r="AL806" s="267"/>
      <c r="AM806" s="268"/>
      <c r="AN806" s="267"/>
      <c r="AO806" s="268"/>
      <c r="AP806" s="267"/>
      <c r="AQ806" s="268"/>
      <c r="AR806" s="270"/>
      <c r="AS806" s="380"/>
      <c r="AT806" s="61"/>
      <c r="AU806" s="45"/>
      <c r="AV806" s="61"/>
      <c r="AW806" s="46"/>
      <c r="AX806" s="59"/>
      <c r="AY806" s="166"/>
      <c r="AZ806" s="61"/>
      <c r="BA806" s="16"/>
      <c r="BB806" s="61"/>
      <c r="BC806" s="16"/>
      <c r="BD806" s="69"/>
      <c r="BE806" s="165"/>
      <c r="BF806" s="61"/>
      <c r="BG806" s="16"/>
      <c r="BH806" s="61"/>
      <c r="BI806" s="16"/>
      <c r="BJ806" s="59"/>
      <c r="BK806" s="47"/>
    </row>
    <row r="807" spans="2:63" x14ac:dyDescent="0.3">
      <c r="B807" s="32" t="s">
        <v>550</v>
      </c>
      <c r="C807" s="9" t="s">
        <v>549</v>
      </c>
      <c r="D807" s="21"/>
      <c r="E807" s="24"/>
      <c r="F807" s="106"/>
      <c r="G807" s="298"/>
      <c r="H807" s="72"/>
      <c r="I807" s="72"/>
      <c r="J807" s="291">
        <f t="shared" si="53"/>
        <v>0</v>
      </c>
      <c r="K807" s="292">
        <f t="shared" si="54"/>
        <v>0.6777777777777777</v>
      </c>
      <c r="L807" s="144"/>
      <c r="M807" s="390"/>
      <c r="N807" s="72"/>
      <c r="O807" s="178"/>
      <c r="P807" s="72"/>
      <c r="Q807" s="178"/>
      <c r="R807" s="72"/>
      <c r="S807" s="178"/>
      <c r="T807" s="88"/>
      <c r="U807" s="192"/>
      <c r="V807" s="72"/>
      <c r="W807" s="178"/>
      <c r="X807" s="72"/>
      <c r="Y807" s="178"/>
      <c r="Z807" s="72"/>
      <c r="AA807" s="178"/>
      <c r="AB807" s="84"/>
      <c r="AC807" s="176"/>
      <c r="AD807" s="71"/>
      <c r="AE807" s="179"/>
      <c r="AF807" s="71"/>
      <c r="AG807" s="179"/>
      <c r="AH807" s="71"/>
      <c r="AI807" s="179"/>
      <c r="AJ807" s="82"/>
      <c r="AK807" s="266"/>
      <c r="AL807" s="267"/>
      <c r="AM807" s="268"/>
      <c r="AN807" s="267"/>
      <c r="AO807" s="268"/>
      <c r="AP807" s="267"/>
      <c r="AQ807" s="268"/>
      <c r="AR807" s="270"/>
      <c r="AS807" s="379"/>
      <c r="AT807" s="118"/>
      <c r="AU807" s="154"/>
      <c r="AV807" s="118"/>
      <c r="AW807" s="155"/>
      <c r="AX807" s="120"/>
      <c r="AY807" s="124"/>
      <c r="AZ807" s="118"/>
      <c r="BA807" s="119"/>
      <c r="BB807" s="118"/>
      <c r="BC807" s="119"/>
      <c r="BD807" s="121"/>
      <c r="BE807" s="117"/>
      <c r="BF807" s="118"/>
      <c r="BG807" s="119">
        <v>9.4131944444444449E-2</v>
      </c>
      <c r="BH807" s="118">
        <v>1.4392142983542737</v>
      </c>
      <c r="BI807" s="119"/>
      <c r="BJ807" s="120"/>
      <c r="BK807" s="83"/>
    </row>
    <row r="808" spans="2:63" x14ac:dyDescent="0.3">
      <c r="B808" s="32" t="s">
        <v>552</v>
      </c>
      <c r="C808" s="9" t="s">
        <v>551</v>
      </c>
      <c r="D808" s="21">
        <v>1974</v>
      </c>
      <c r="E808" s="24" t="s">
        <v>766</v>
      </c>
      <c r="F808" s="106"/>
      <c r="G808" s="298"/>
      <c r="H808" s="72"/>
      <c r="I808" s="72"/>
      <c r="J808" s="291">
        <f t="shared" si="53"/>
        <v>0</v>
      </c>
      <c r="K808" s="292">
        <f t="shared" si="54"/>
        <v>0.6777777777777777</v>
      </c>
      <c r="L808" s="144"/>
      <c r="M808" s="390"/>
      <c r="N808" s="72"/>
      <c r="O808" s="178"/>
      <c r="P808" s="72"/>
      <c r="Q808" s="178"/>
      <c r="R808" s="72"/>
      <c r="S808" s="178"/>
      <c r="T808" s="88"/>
      <c r="U808" s="192"/>
      <c r="V808" s="72"/>
      <c r="W808" s="178"/>
      <c r="X808" s="72"/>
      <c r="Y808" s="178"/>
      <c r="Z808" s="72"/>
      <c r="AA808" s="178"/>
      <c r="AB808" s="84"/>
      <c r="AC808" s="176"/>
      <c r="AD808" s="71"/>
      <c r="AE808" s="179"/>
      <c r="AF808" s="71"/>
      <c r="AG808" s="179"/>
      <c r="AH808" s="71"/>
      <c r="AI808" s="179"/>
      <c r="AJ808" s="82"/>
      <c r="AK808" s="266"/>
      <c r="AL808" s="267"/>
      <c r="AM808" s="268"/>
      <c r="AN808" s="267"/>
      <c r="AO808" s="268"/>
      <c r="AP808" s="267"/>
      <c r="AQ808" s="268"/>
      <c r="AR808" s="270"/>
      <c r="AS808" s="379">
        <v>6.3541666666666663E-2</v>
      </c>
      <c r="AT808" s="118">
        <v>1.52627189324437</v>
      </c>
      <c r="AU808" s="154">
        <v>5.7499999999999996E-2</v>
      </c>
      <c r="AV808" s="118">
        <v>1.3125495376486127</v>
      </c>
      <c r="AW808" s="155"/>
      <c r="AX808" s="120"/>
      <c r="AY808" s="124"/>
      <c r="AZ808" s="118"/>
      <c r="BA808" s="119"/>
      <c r="BB808" s="118"/>
      <c r="BC808" s="119"/>
      <c r="BD808" s="121"/>
      <c r="BE808" s="117"/>
      <c r="BF808" s="118"/>
      <c r="BG808" s="119"/>
      <c r="BH808" s="118"/>
      <c r="BI808" s="119"/>
      <c r="BJ808" s="120"/>
      <c r="BK808" s="83"/>
    </row>
    <row r="809" spans="2:63" x14ac:dyDescent="0.3">
      <c r="B809" s="32" t="s">
        <v>554</v>
      </c>
      <c r="C809" s="9" t="s">
        <v>553</v>
      </c>
      <c r="D809" s="21"/>
      <c r="E809" s="24"/>
      <c r="F809" s="106"/>
      <c r="G809" s="298"/>
      <c r="H809" s="72"/>
      <c r="I809" s="72"/>
      <c r="J809" s="291">
        <f t="shared" si="53"/>
        <v>0</v>
      </c>
      <c r="K809" s="292">
        <f t="shared" si="54"/>
        <v>0.6777777777777777</v>
      </c>
      <c r="L809" s="144"/>
      <c r="M809" s="390"/>
      <c r="N809" s="72"/>
      <c r="O809" s="178"/>
      <c r="P809" s="72"/>
      <c r="Q809" s="178"/>
      <c r="R809" s="72"/>
      <c r="S809" s="178"/>
      <c r="T809" s="88"/>
      <c r="U809" s="192"/>
      <c r="V809" s="72"/>
      <c r="W809" s="178"/>
      <c r="X809" s="72"/>
      <c r="Y809" s="178"/>
      <c r="Z809" s="72"/>
      <c r="AA809" s="178"/>
      <c r="AB809" s="84"/>
      <c r="AC809" s="176"/>
      <c r="AD809" s="71"/>
      <c r="AE809" s="179"/>
      <c r="AF809" s="71"/>
      <c r="AG809" s="179"/>
      <c r="AH809" s="71"/>
      <c r="AI809" s="179"/>
      <c r="AJ809" s="82"/>
      <c r="AK809" s="266"/>
      <c r="AL809" s="267"/>
      <c r="AM809" s="268"/>
      <c r="AN809" s="267"/>
      <c r="AO809" s="268"/>
      <c r="AP809" s="267"/>
      <c r="AQ809" s="268"/>
      <c r="AR809" s="270"/>
      <c r="AS809" s="379"/>
      <c r="AT809" s="118"/>
      <c r="AU809" s="154"/>
      <c r="AV809" s="118"/>
      <c r="AW809" s="155"/>
      <c r="AX809" s="120"/>
      <c r="AY809" s="124">
        <v>5.376157407407408E-2</v>
      </c>
      <c r="AZ809" s="118">
        <v>1.2403204272363151</v>
      </c>
      <c r="BA809" s="119"/>
      <c r="BB809" s="118"/>
      <c r="BC809" s="119"/>
      <c r="BD809" s="121"/>
      <c r="BE809" s="117"/>
      <c r="BF809" s="118"/>
      <c r="BG809" s="119"/>
      <c r="BH809" s="118"/>
      <c r="BI809" s="119"/>
      <c r="BJ809" s="120"/>
      <c r="BK809" s="83"/>
    </row>
    <row r="810" spans="2:63" x14ac:dyDescent="0.3">
      <c r="B810" s="40" t="s">
        <v>843</v>
      </c>
      <c r="C810" s="9" t="s">
        <v>824</v>
      </c>
      <c r="D810" s="21"/>
      <c r="E810" s="24"/>
      <c r="F810" s="106"/>
      <c r="G810" s="298"/>
      <c r="H810" s="72"/>
      <c r="I810" s="72"/>
      <c r="J810" s="291">
        <f t="shared" si="53"/>
        <v>0</v>
      </c>
      <c r="K810" s="292">
        <f t="shared" si="54"/>
        <v>0.6777777777777777</v>
      </c>
      <c r="L810" s="144"/>
      <c r="M810" s="390"/>
      <c r="N810" s="72"/>
      <c r="O810" s="178"/>
      <c r="P810" s="72"/>
      <c r="Q810" s="178"/>
      <c r="R810" s="72"/>
      <c r="S810" s="178"/>
      <c r="T810" s="88"/>
      <c r="U810" s="192"/>
      <c r="V810" s="72"/>
      <c r="W810" s="178"/>
      <c r="X810" s="72"/>
      <c r="Y810" s="178"/>
      <c r="Z810" s="72"/>
      <c r="AA810" s="178"/>
      <c r="AB810" s="84"/>
      <c r="AC810" s="176"/>
      <c r="AD810" s="71"/>
      <c r="AE810" s="179"/>
      <c r="AF810" s="71"/>
      <c r="AG810" s="179"/>
      <c r="AH810" s="71"/>
      <c r="AI810" s="179"/>
      <c r="AJ810" s="82"/>
      <c r="AK810" s="266"/>
      <c r="AL810" s="267"/>
      <c r="AM810" s="268"/>
      <c r="AN810" s="267"/>
      <c r="AO810" s="268"/>
      <c r="AP810" s="267"/>
      <c r="AQ810" s="268"/>
      <c r="AR810" s="270"/>
      <c r="AS810" s="379"/>
      <c r="AT810" s="118"/>
      <c r="AU810" s="154"/>
      <c r="AV810" s="118"/>
      <c r="AW810" s="155"/>
      <c r="AX810" s="120"/>
      <c r="AY810" s="124"/>
      <c r="AZ810" s="118"/>
      <c r="BA810" s="119"/>
      <c r="BB810" s="118"/>
      <c r="BC810" s="119">
        <v>1.6766203703703703E-2</v>
      </c>
      <c r="BD810" s="121">
        <v>1.5143215555090948</v>
      </c>
      <c r="BE810" s="117"/>
      <c r="BF810" s="118"/>
      <c r="BG810" s="119"/>
      <c r="BH810" s="118"/>
      <c r="BI810" s="119"/>
      <c r="BJ810" s="120"/>
      <c r="BK810" s="83"/>
    </row>
    <row r="811" spans="2:63" x14ac:dyDescent="0.3">
      <c r="B811" s="32" t="s">
        <v>558</v>
      </c>
      <c r="C811" s="9" t="s">
        <v>557</v>
      </c>
      <c r="D811" s="21"/>
      <c r="E811" s="24"/>
      <c r="F811" s="106"/>
      <c r="G811" s="298"/>
      <c r="H811" s="72"/>
      <c r="I811" s="72"/>
      <c r="J811" s="291">
        <f t="shared" ref="J811:J821" si="55">$J$4*I811</f>
        <v>0</v>
      </c>
      <c r="K811" s="292">
        <f t="shared" ref="K811:K821" si="56">$K$4-$J$4*(I811/$I$4)</f>
        <v>0.6777777777777777</v>
      </c>
      <c r="L811" s="49"/>
      <c r="M811" s="390"/>
      <c r="N811" s="72"/>
      <c r="O811" s="178"/>
      <c r="P811" s="72"/>
      <c r="Q811" s="178"/>
      <c r="R811" s="72"/>
      <c r="S811" s="178"/>
      <c r="T811" s="88"/>
      <c r="U811" s="191"/>
      <c r="V811" s="71"/>
      <c r="W811" s="179"/>
      <c r="X811" s="71"/>
      <c r="Y811" s="179"/>
      <c r="Z811" s="71"/>
      <c r="AA811" s="179"/>
      <c r="AB811" s="80"/>
      <c r="AC811" s="176"/>
      <c r="AD811" s="71"/>
      <c r="AE811" s="179"/>
      <c r="AF811" s="71"/>
      <c r="AG811" s="179"/>
      <c r="AH811" s="71"/>
      <c r="AI811" s="179"/>
      <c r="AJ811" s="82"/>
      <c r="AK811" s="266"/>
      <c r="AL811" s="267"/>
      <c r="AM811" s="268"/>
      <c r="AN811" s="267"/>
      <c r="AO811" s="268"/>
      <c r="AP811" s="267"/>
      <c r="AQ811" s="268"/>
      <c r="AR811" s="270"/>
      <c r="AS811" s="379"/>
      <c r="AT811" s="118"/>
      <c r="AU811" s="154"/>
      <c r="AV811" s="118"/>
      <c r="AW811" s="155"/>
      <c r="AX811" s="120"/>
      <c r="AY811" s="124"/>
      <c r="AZ811" s="118"/>
      <c r="BA811" s="119"/>
      <c r="BB811" s="118"/>
      <c r="BC811" s="119"/>
      <c r="BD811" s="121"/>
      <c r="BE811" s="117"/>
      <c r="BF811" s="118"/>
      <c r="BG811" s="119">
        <v>8.3761574074074072E-2</v>
      </c>
      <c r="BH811" s="118">
        <v>1.2806582905680413</v>
      </c>
      <c r="BI811" s="119"/>
      <c r="BJ811" s="120"/>
      <c r="BK811" s="83"/>
    </row>
    <row r="812" spans="2:63" x14ac:dyDescent="0.3">
      <c r="B812" s="139" t="s">
        <v>972</v>
      </c>
      <c r="C812" s="12" t="s">
        <v>1081</v>
      </c>
      <c r="D812" s="21"/>
      <c r="E812" s="12" t="s">
        <v>1270</v>
      </c>
      <c r="F812" s="106"/>
      <c r="G812" s="298"/>
      <c r="H812" s="54"/>
      <c r="I812" s="54"/>
      <c r="J812" s="291">
        <f t="shared" si="55"/>
        <v>0</v>
      </c>
      <c r="K812" s="292">
        <f t="shared" si="56"/>
        <v>0.6777777777777777</v>
      </c>
      <c r="L812" s="50"/>
      <c r="M812" s="390"/>
      <c r="N812" s="72"/>
      <c r="O812" s="178"/>
      <c r="P812" s="72"/>
      <c r="Q812" s="178"/>
      <c r="R812" s="72"/>
      <c r="S812" s="178"/>
      <c r="T812" s="88"/>
      <c r="U812" s="191"/>
      <c r="V812" s="54"/>
      <c r="W812" s="179"/>
      <c r="X812" s="54"/>
      <c r="Y812" s="179"/>
      <c r="Z812" s="54"/>
      <c r="AA812" s="179"/>
      <c r="AB812" s="56"/>
      <c r="AC812" s="176"/>
      <c r="AD812" s="54"/>
      <c r="AE812" s="179"/>
      <c r="AF812" s="54"/>
      <c r="AG812" s="179"/>
      <c r="AH812" s="54"/>
      <c r="AI812" s="179"/>
      <c r="AJ812" s="67"/>
      <c r="AK812" s="266"/>
      <c r="AL812" s="267"/>
      <c r="AM812" s="268"/>
      <c r="AN812" s="267"/>
      <c r="AO812" s="268"/>
      <c r="AP812" s="267"/>
      <c r="AQ812" s="268"/>
      <c r="AR812" s="270"/>
      <c r="AS812" s="380"/>
      <c r="AT812" s="61"/>
      <c r="AU812" s="45"/>
      <c r="AV812" s="61"/>
      <c r="AW812" s="46"/>
      <c r="AX812" s="59"/>
      <c r="AY812" s="166"/>
      <c r="AZ812" s="61"/>
      <c r="BA812" s="16"/>
      <c r="BB812" s="61"/>
      <c r="BC812" s="16"/>
      <c r="BD812" s="69"/>
      <c r="BE812" s="165"/>
      <c r="BF812" s="61"/>
      <c r="BG812" s="16"/>
      <c r="BH812" s="61"/>
      <c r="BI812" s="16"/>
      <c r="BJ812" s="59"/>
      <c r="BK812" s="47"/>
    </row>
    <row r="813" spans="2:63" x14ac:dyDescent="0.3">
      <c r="B813" s="139" t="s">
        <v>930</v>
      </c>
      <c r="C813" s="12" t="s">
        <v>1042</v>
      </c>
      <c r="D813" s="21">
        <v>1972</v>
      </c>
      <c r="E813" s="12" t="s">
        <v>1765</v>
      </c>
      <c r="F813" s="106"/>
      <c r="G813" s="298"/>
      <c r="H813" s="54"/>
      <c r="I813" s="54"/>
      <c r="J813" s="291">
        <f t="shared" si="55"/>
        <v>0</v>
      </c>
      <c r="K813" s="292">
        <f t="shared" si="56"/>
        <v>0.6777777777777777</v>
      </c>
      <c r="L813" s="50"/>
      <c r="M813" s="390"/>
      <c r="N813" s="72"/>
      <c r="O813" s="178"/>
      <c r="P813" s="72"/>
      <c r="Q813" s="178"/>
      <c r="R813" s="72"/>
      <c r="S813" s="178"/>
      <c r="T813" s="88"/>
      <c r="U813" s="191"/>
      <c r="V813" s="54"/>
      <c r="W813" s="179"/>
      <c r="X813" s="54"/>
      <c r="Y813" s="179"/>
      <c r="Z813" s="54"/>
      <c r="AA813" s="179"/>
      <c r="AB813" s="56"/>
      <c r="AC813" s="176"/>
      <c r="AD813" s="54"/>
      <c r="AE813" s="179"/>
      <c r="AF813" s="54"/>
      <c r="AG813" s="179"/>
      <c r="AH813" s="54"/>
      <c r="AI813" s="179"/>
      <c r="AJ813" s="67"/>
      <c r="AK813" s="266"/>
      <c r="AL813" s="267"/>
      <c r="AM813" s="268"/>
      <c r="AN813" s="267"/>
      <c r="AO813" s="268"/>
      <c r="AP813" s="267"/>
      <c r="AQ813" s="268"/>
      <c r="AR813" s="270"/>
      <c r="AS813" s="380"/>
      <c r="AT813" s="61"/>
      <c r="AU813" s="45"/>
      <c r="AV813" s="61"/>
      <c r="AW813" s="46"/>
      <c r="AX813" s="59"/>
      <c r="AY813" s="166"/>
      <c r="AZ813" s="61"/>
      <c r="BA813" s="16"/>
      <c r="BB813" s="61"/>
      <c r="BC813" s="16"/>
      <c r="BD813" s="69"/>
      <c r="BE813" s="165"/>
      <c r="BF813" s="61"/>
      <c r="BG813" s="16"/>
      <c r="BH813" s="61"/>
      <c r="BI813" s="16"/>
      <c r="BJ813" s="59"/>
      <c r="BK813" s="47"/>
    </row>
    <row r="814" spans="2:63" x14ac:dyDescent="0.3">
      <c r="B814" s="32" t="s">
        <v>568</v>
      </c>
      <c r="C814" s="9" t="s">
        <v>567</v>
      </c>
      <c r="D814" s="21"/>
      <c r="E814" s="24"/>
      <c r="F814" s="106"/>
      <c r="G814" s="298"/>
      <c r="H814" s="72"/>
      <c r="I814" s="72"/>
      <c r="J814" s="291">
        <f t="shared" si="55"/>
        <v>0</v>
      </c>
      <c r="K814" s="292">
        <f t="shared" si="56"/>
        <v>0.6777777777777777</v>
      </c>
      <c r="L814" s="49"/>
      <c r="M814" s="390"/>
      <c r="N814" s="72"/>
      <c r="O814" s="178"/>
      <c r="P814" s="72"/>
      <c r="Q814" s="178"/>
      <c r="R814" s="72"/>
      <c r="S814" s="178"/>
      <c r="T814" s="88"/>
      <c r="U814" s="191"/>
      <c r="V814" s="71"/>
      <c r="W814" s="179"/>
      <c r="X814" s="71"/>
      <c r="Y814" s="179"/>
      <c r="Z814" s="71"/>
      <c r="AA814" s="179"/>
      <c r="AB814" s="80"/>
      <c r="AC814" s="176"/>
      <c r="AD814" s="71"/>
      <c r="AE814" s="179"/>
      <c r="AF814" s="71"/>
      <c r="AG814" s="179"/>
      <c r="AH814" s="71"/>
      <c r="AI814" s="179"/>
      <c r="AJ814" s="82"/>
      <c r="AK814" s="266"/>
      <c r="AL814" s="267"/>
      <c r="AM814" s="268"/>
      <c r="AN814" s="267"/>
      <c r="AO814" s="268"/>
      <c r="AP814" s="267"/>
      <c r="AQ814" s="268"/>
      <c r="AR814" s="270"/>
      <c r="AS814" s="379"/>
      <c r="AT814" s="118"/>
      <c r="AU814" s="154"/>
      <c r="AV814" s="118"/>
      <c r="AW814" s="155"/>
      <c r="AX814" s="120"/>
      <c r="AY814" s="124">
        <v>5.8888888888888886E-2</v>
      </c>
      <c r="AZ814" s="118">
        <v>1.3586114819759678</v>
      </c>
      <c r="BA814" s="119"/>
      <c r="BB814" s="118"/>
      <c r="BC814" s="119"/>
      <c r="BD814" s="121"/>
      <c r="BE814" s="117"/>
      <c r="BF814" s="118"/>
      <c r="BG814" s="119"/>
      <c r="BH814" s="118"/>
      <c r="BI814" s="119"/>
      <c r="BJ814" s="120"/>
      <c r="BK814" s="83"/>
    </row>
    <row r="815" spans="2:63" x14ac:dyDescent="0.3">
      <c r="B815" s="32" t="s">
        <v>570</v>
      </c>
      <c r="C815" s="9" t="s">
        <v>569</v>
      </c>
      <c r="D815" s="21">
        <v>1977</v>
      </c>
      <c r="E815" s="24"/>
      <c r="F815" s="106"/>
      <c r="G815" s="298"/>
      <c r="H815" s="72"/>
      <c r="I815" s="72"/>
      <c r="J815" s="291">
        <f t="shared" si="55"/>
        <v>0</v>
      </c>
      <c r="K815" s="292">
        <f t="shared" si="56"/>
        <v>0.6777777777777777</v>
      </c>
      <c r="L815" s="144"/>
      <c r="M815" s="390"/>
      <c r="N815" s="72"/>
      <c r="O815" s="178"/>
      <c r="P815" s="72"/>
      <c r="Q815" s="178"/>
      <c r="R815" s="72"/>
      <c r="S815" s="178"/>
      <c r="T815" s="88"/>
      <c r="U815" s="192"/>
      <c r="V815" s="72"/>
      <c r="W815" s="178"/>
      <c r="X815" s="72"/>
      <c r="Y815" s="178"/>
      <c r="Z815" s="72"/>
      <c r="AA815" s="178"/>
      <c r="AB815" s="84"/>
      <c r="AC815" s="176"/>
      <c r="AD815" s="71"/>
      <c r="AE815" s="179"/>
      <c r="AF815" s="71"/>
      <c r="AG815" s="179"/>
      <c r="AH815" s="71"/>
      <c r="AI815" s="179"/>
      <c r="AJ815" s="82"/>
      <c r="AK815" s="266"/>
      <c r="AL815" s="267"/>
      <c r="AM815" s="268"/>
      <c r="AN815" s="267"/>
      <c r="AO815" s="268"/>
      <c r="AP815" s="267"/>
      <c r="AQ815" s="268"/>
      <c r="AR815" s="270"/>
      <c r="AS815" s="379"/>
      <c r="AT815" s="118"/>
      <c r="AU815" s="154">
        <v>6.2083333333333331E-2</v>
      </c>
      <c r="AV815" s="118">
        <v>1.4171730515191545</v>
      </c>
      <c r="AW815" s="155"/>
      <c r="AX815" s="120"/>
      <c r="AY815" s="124"/>
      <c r="AZ815" s="118"/>
      <c r="BA815" s="119">
        <v>5.9606481481481483E-2</v>
      </c>
      <c r="BB815" s="118">
        <v>1.3453500522466042</v>
      </c>
      <c r="BC815" s="119"/>
      <c r="BD815" s="121"/>
      <c r="BE815" s="117"/>
      <c r="BF815" s="118"/>
      <c r="BG815" s="119">
        <v>9.1249999999999998E-2</v>
      </c>
      <c r="BH815" s="118">
        <v>1.3951513006547516</v>
      </c>
      <c r="BI815" s="119"/>
      <c r="BJ815" s="120"/>
      <c r="BK815" s="83"/>
    </row>
    <row r="816" spans="2:63" x14ac:dyDescent="0.3">
      <c r="B816" s="32" t="s">
        <v>572</v>
      </c>
      <c r="C816" s="9" t="s">
        <v>571</v>
      </c>
      <c r="D816" s="21">
        <v>1979</v>
      </c>
      <c r="E816" s="24" t="s">
        <v>764</v>
      </c>
      <c r="F816" s="106"/>
      <c r="G816" s="298"/>
      <c r="H816" s="72"/>
      <c r="I816" s="72"/>
      <c r="J816" s="291">
        <f t="shared" si="55"/>
        <v>0</v>
      </c>
      <c r="K816" s="292">
        <f t="shared" si="56"/>
        <v>0.6777777777777777</v>
      </c>
      <c r="L816" s="144"/>
      <c r="M816" s="390"/>
      <c r="N816" s="72"/>
      <c r="O816" s="178"/>
      <c r="P816" s="72"/>
      <c r="Q816" s="178"/>
      <c r="R816" s="72"/>
      <c r="S816" s="178"/>
      <c r="T816" s="88"/>
      <c r="U816" s="192"/>
      <c r="V816" s="72"/>
      <c r="W816" s="178"/>
      <c r="X816" s="72"/>
      <c r="Y816" s="178"/>
      <c r="Z816" s="72"/>
      <c r="AA816" s="178"/>
      <c r="AB816" s="84"/>
      <c r="AC816" s="176"/>
      <c r="AD816" s="71"/>
      <c r="AE816" s="179"/>
      <c r="AF816" s="71"/>
      <c r="AG816" s="179"/>
      <c r="AH816" s="71"/>
      <c r="AI816" s="179"/>
      <c r="AJ816" s="82"/>
      <c r="AK816" s="266"/>
      <c r="AL816" s="267"/>
      <c r="AM816" s="268"/>
      <c r="AN816" s="267"/>
      <c r="AO816" s="268"/>
      <c r="AP816" s="267"/>
      <c r="AQ816" s="268"/>
      <c r="AR816" s="270"/>
      <c r="AS816" s="379"/>
      <c r="AT816" s="118"/>
      <c r="AU816" s="154">
        <v>4.7905092592592589E-2</v>
      </c>
      <c r="AV816" s="118">
        <v>1.0935270805812416</v>
      </c>
      <c r="AW816" s="155"/>
      <c r="AX816" s="120"/>
      <c r="AY816" s="124"/>
      <c r="AZ816" s="118"/>
      <c r="BA816" s="119">
        <v>4.8194444444444449E-2</v>
      </c>
      <c r="BB816" s="118">
        <v>1.0877742946708466</v>
      </c>
      <c r="BC816" s="119"/>
      <c r="BD816" s="121"/>
      <c r="BE816" s="117"/>
      <c r="BF816" s="118"/>
      <c r="BG816" s="119">
        <v>7.4722222222222232E-2</v>
      </c>
      <c r="BH816" s="118">
        <v>1.1424526632454435</v>
      </c>
      <c r="BI816" s="119"/>
      <c r="BJ816" s="120"/>
      <c r="BK816" s="83"/>
    </row>
    <row r="817" spans="2:63" x14ac:dyDescent="0.3">
      <c r="B817" s="32" t="s">
        <v>574</v>
      </c>
      <c r="C817" s="9" t="s">
        <v>573</v>
      </c>
      <c r="D817" s="21">
        <v>1982</v>
      </c>
      <c r="E817" s="24" t="s">
        <v>779</v>
      </c>
      <c r="F817" s="106"/>
      <c r="G817" s="298"/>
      <c r="H817" s="72"/>
      <c r="I817" s="72"/>
      <c r="J817" s="291">
        <f t="shared" si="55"/>
        <v>0</v>
      </c>
      <c r="K817" s="292">
        <f t="shared" si="56"/>
        <v>0.6777777777777777</v>
      </c>
      <c r="L817" s="144"/>
      <c r="M817" s="390"/>
      <c r="N817" s="72"/>
      <c r="O817" s="178"/>
      <c r="P817" s="72"/>
      <c r="Q817" s="178"/>
      <c r="R817" s="72"/>
      <c r="S817" s="178"/>
      <c r="T817" s="88"/>
      <c r="U817" s="192"/>
      <c r="V817" s="72"/>
      <c r="W817" s="178"/>
      <c r="X817" s="72"/>
      <c r="Y817" s="178"/>
      <c r="Z817" s="72"/>
      <c r="AA817" s="178"/>
      <c r="AB817" s="84"/>
      <c r="AC817" s="176"/>
      <c r="AD817" s="71"/>
      <c r="AE817" s="179"/>
      <c r="AF817" s="71"/>
      <c r="AG817" s="179"/>
      <c r="AH817" s="71"/>
      <c r="AI817" s="179"/>
      <c r="AJ817" s="82"/>
      <c r="AK817" s="266"/>
      <c r="AL817" s="267"/>
      <c r="AM817" s="268"/>
      <c r="AN817" s="267"/>
      <c r="AO817" s="268"/>
      <c r="AP817" s="267"/>
      <c r="AQ817" s="268"/>
      <c r="AR817" s="270"/>
      <c r="AS817" s="379"/>
      <c r="AT817" s="118"/>
      <c r="AU817" s="154">
        <v>5.9270833333333335E-2</v>
      </c>
      <c r="AV817" s="118">
        <v>1.3529722589167767</v>
      </c>
      <c r="AW817" s="155"/>
      <c r="AX817" s="120"/>
      <c r="AY817" s="124"/>
      <c r="AZ817" s="118"/>
      <c r="BA817" s="119">
        <v>6.7546296296296285E-2</v>
      </c>
      <c r="BB817" s="118">
        <v>1.5245559038662486</v>
      </c>
      <c r="BC817" s="119"/>
      <c r="BD817" s="121"/>
      <c r="BE817" s="117"/>
      <c r="BF817" s="118"/>
      <c r="BG817" s="119"/>
      <c r="BH817" s="118"/>
      <c r="BI817" s="119"/>
      <c r="BJ817" s="120"/>
      <c r="BK817" s="83"/>
    </row>
    <row r="818" spans="2:63" x14ac:dyDescent="0.3">
      <c r="B818" s="40" t="s">
        <v>695</v>
      </c>
      <c r="C818" s="9" t="s">
        <v>673</v>
      </c>
      <c r="D818" s="21">
        <v>1979</v>
      </c>
      <c r="E818" s="24" t="s">
        <v>705</v>
      </c>
      <c r="F818" s="106"/>
      <c r="G818" s="298"/>
      <c r="H818" s="72"/>
      <c r="I818" s="72"/>
      <c r="J818" s="291">
        <f t="shared" si="55"/>
        <v>0</v>
      </c>
      <c r="K818" s="292">
        <f t="shared" si="56"/>
        <v>0.6777777777777777</v>
      </c>
      <c r="L818" s="144"/>
      <c r="M818" s="390"/>
      <c r="N818" s="72"/>
      <c r="O818" s="178"/>
      <c r="P818" s="72"/>
      <c r="Q818" s="178"/>
      <c r="R818" s="72"/>
      <c r="S818" s="178"/>
      <c r="T818" s="88"/>
      <c r="U818" s="192"/>
      <c r="V818" s="72"/>
      <c r="W818" s="178"/>
      <c r="X818" s="72"/>
      <c r="Y818" s="178"/>
      <c r="Z818" s="72"/>
      <c r="AA818" s="178"/>
      <c r="AB818" s="84"/>
      <c r="AC818" s="176"/>
      <c r="AD818" s="71"/>
      <c r="AE818" s="179"/>
      <c r="AF818" s="71"/>
      <c r="AG818" s="179"/>
      <c r="AH818" s="71"/>
      <c r="AI818" s="179"/>
      <c r="AJ818" s="82"/>
      <c r="AK818" s="266"/>
      <c r="AL818" s="267"/>
      <c r="AM818" s="268"/>
      <c r="AN818" s="267"/>
      <c r="AO818" s="268"/>
      <c r="AP818" s="267"/>
      <c r="AQ818" s="268"/>
      <c r="AR818" s="270"/>
      <c r="AS818" s="379">
        <v>8.4571759259259263E-2</v>
      </c>
      <c r="AT818" s="118">
        <v>2.0314150681123158</v>
      </c>
      <c r="AU818" s="154"/>
      <c r="AV818" s="118"/>
      <c r="AW818" s="155"/>
      <c r="AX818" s="120"/>
      <c r="AY818" s="124"/>
      <c r="AZ818" s="118"/>
      <c r="BA818" s="119"/>
      <c r="BB818" s="118"/>
      <c r="BC818" s="119"/>
      <c r="BD818" s="121"/>
      <c r="BE818" s="117"/>
      <c r="BF818" s="118"/>
      <c r="BG818" s="119"/>
      <c r="BH818" s="118"/>
      <c r="BI818" s="119"/>
      <c r="BJ818" s="120"/>
      <c r="BK818" s="83"/>
    </row>
    <row r="819" spans="2:63" x14ac:dyDescent="0.3">
      <c r="B819" s="139" t="s">
        <v>898</v>
      </c>
      <c r="C819" s="12" t="s">
        <v>1010</v>
      </c>
      <c r="D819" s="21"/>
      <c r="E819" s="12" t="s">
        <v>703</v>
      </c>
      <c r="F819" s="106"/>
      <c r="G819" s="298"/>
      <c r="H819" s="54"/>
      <c r="I819" s="54"/>
      <c r="J819" s="291">
        <f t="shared" si="55"/>
        <v>0</v>
      </c>
      <c r="K819" s="292">
        <f t="shared" si="56"/>
        <v>0.6777777777777777</v>
      </c>
      <c r="L819" s="50"/>
      <c r="M819" s="390"/>
      <c r="N819" s="72"/>
      <c r="O819" s="178"/>
      <c r="P819" s="72"/>
      <c r="Q819" s="178"/>
      <c r="R819" s="72"/>
      <c r="S819" s="178"/>
      <c r="T819" s="88"/>
      <c r="U819" s="191"/>
      <c r="V819" s="54"/>
      <c r="W819" s="179"/>
      <c r="X819" s="54"/>
      <c r="Y819" s="179"/>
      <c r="Z819" s="54"/>
      <c r="AA819" s="179"/>
      <c r="AB819" s="56"/>
      <c r="AC819" s="176"/>
      <c r="AD819" s="54"/>
      <c r="AE819" s="179"/>
      <c r="AF819" s="54"/>
      <c r="AG819" s="179"/>
      <c r="AH819" s="54"/>
      <c r="AI819" s="179"/>
      <c r="AJ819" s="67"/>
      <c r="AK819" s="266"/>
      <c r="AL819" s="267"/>
      <c r="AM819" s="268"/>
      <c r="AN819" s="267"/>
      <c r="AO819" s="268"/>
      <c r="AP819" s="267"/>
      <c r="AQ819" s="268"/>
      <c r="AR819" s="270"/>
      <c r="AS819" s="380"/>
      <c r="AT819" s="61"/>
      <c r="AU819" s="45"/>
      <c r="AV819" s="61"/>
      <c r="AW819" s="46"/>
      <c r="AX819" s="59"/>
      <c r="AY819" s="166"/>
      <c r="AZ819" s="61"/>
      <c r="BA819" s="16"/>
      <c r="BB819" s="61"/>
      <c r="BC819" s="16"/>
      <c r="BD819" s="69"/>
      <c r="BE819" s="165"/>
      <c r="BF819" s="61"/>
      <c r="BG819" s="16"/>
      <c r="BH819" s="61"/>
      <c r="BI819" s="16"/>
      <c r="BJ819" s="59"/>
      <c r="BK819" s="47"/>
    </row>
    <row r="820" spans="2:63" x14ac:dyDescent="0.3">
      <c r="B820" s="32" t="s">
        <v>582</v>
      </c>
      <c r="C820" s="9" t="s">
        <v>581</v>
      </c>
      <c r="D820" s="21">
        <v>1979</v>
      </c>
      <c r="E820" s="24" t="s">
        <v>780</v>
      </c>
      <c r="F820" s="106"/>
      <c r="G820" s="298"/>
      <c r="H820" s="72"/>
      <c r="I820" s="72"/>
      <c r="J820" s="291">
        <f t="shared" si="55"/>
        <v>0</v>
      </c>
      <c r="K820" s="292">
        <f t="shared" si="56"/>
        <v>0.6777777777777777</v>
      </c>
      <c r="L820" s="144"/>
      <c r="M820" s="390"/>
      <c r="N820" s="72"/>
      <c r="O820" s="178"/>
      <c r="P820" s="72"/>
      <c r="Q820" s="178"/>
      <c r="R820" s="72"/>
      <c r="S820" s="178"/>
      <c r="T820" s="88"/>
      <c r="U820" s="192"/>
      <c r="V820" s="72"/>
      <c r="W820" s="178"/>
      <c r="X820" s="72"/>
      <c r="Y820" s="178"/>
      <c r="Z820" s="72"/>
      <c r="AA820" s="178"/>
      <c r="AB820" s="84"/>
      <c r="AC820" s="176"/>
      <c r="AD820" s="71"/>
      <c r="AE820" s="179"/>
      <c r="AF820" s="71"/>
      <c r="AG820" s="179"/>
      <c r="AH820" s="71"/>
      <c r="AI820" s="179"/>
      <c r="AJ820" s="82"/>
      <c r="AK820" s="266"/>
      <c r="AL820" s="267"/>
      <c r="AM820" s="268"/>
      <c r="AN820" s="267"/>
      <c r="AO820" s="268"/>
      <c r="AP820" s="267"/>
      <c r="AQ820" s="268"/>
      <c r="AR820" s="270"/>
      <c r="AS820" s="379"/>
      <c r="AT820" s="118"/>
      <c r="AU820" s="154">
        <v>5.5092592592592589E-2</v>
      </c>
      <c r="AV820" s="118">
        <v>1.2575957727873182</v>
      </c>
      <c r="AW820" s="155"/>
      <c r="AX820" s="120"/>
      <c r="AY820" s="124"/>
      <c r="AZ820" s="118"/>
      <c r="BA820" s="119"/>
      <c r="BB820" s="118"/>
      <c r="BC820" s="119"/>
      <c r="BD820" s="121"/>
      <c r="BE820" s="117"/>
      <c r="BF820" s="118"/>
      <c r="BG820" s="119"/>
      <c r="BH820" s="118"/>
      <c r="BI820" s="119"/>
      <c r="BJ820" s="120"/>
      <c r="BK820" s="83"/>
    </row>
    <row r="821" spans="2:63" ht="15" thickBot="1" x14ac:dyDescent="0.35">
      <c r="B821" s="140" t="s">
        <v>584</v>
      </c>
      <c r="C821" s="134" t="s">
        <v>583</v>
      </c>
      <c r="D821" s="135"/>
      <c r="E821" s="358"/>
      <c r="F821" s="136"/>
      <c r="G821" s="359"/>
      <c r="H821" s="137"/>
      <c r="I821" s="137"/>
      <c r="J821" s="360">
        <f t="shared" si="55"/>
        <v>0</v>
      </c>
      <c r="K821" s="361">
        <f t="shared" si="56"/>
        <v>0.6777777777777777</v>
      </c>
      <c r="L821" s="194"/>
      <c r="M821" s="391"/>
      <c r="N821" s="137"/>
      <c r="O821" s="180"/>
      <c r="P821" s="137"/>
      <c r="Q821" s="180"/>
      <c r="R821" s="137"/>
      <c r="S821" s="180"/>
      <c r="T821" s="172"/>
      <c r="U821" s="388"/>
      <c r="V821" s="137"/>
      <c r="W821" s="180"/>
      <c r="X821" s="137"/>
      <c r="Y821" s="180"/>
      <c r="Z821" s="137"/>
      <c r="AA821" s="180"/>
      <c r="AB821" s="384"/>
      <c r="AC821" s="182"/>
      <c r="AD821" s="95"/>
      <c r="AE821" s="187"/>
      <c r="AF821" s="95"/>
      <c r="AG821" s="187"/>
      <c r="AH821" s="95"/>
      <c r="AI821" s="187"/>
      <c r="AJ821" s="96"/>
      <c r="AK821" s="385"/>
      <c r="AL821" s="363"/>
      <c r="AM821" s="362"/>
      <c r="AN821" s="363"/>
      <c r="AO821" s="362"/>
      <c r="AP821" s="363"/>
      <c r="AQ821" s="362"/>
      <c r="AR821" s="376"/>
      <c r="AS821" s="382"/>
      <c r="AT821" s="365"/>
      <c r="AU821" s="364"/>
      <c r="AV821" s="365"/>
      <c r="AW821" s="366"/>
      <c r="AX821" s="373"/>
      <c r="AY821" s="377"/>
      <c r="AZ821" s="365"/>
      <c r="BA821" s="367"/>
      <c r="BB821" s="365"/>
      <c r="BC821" s="367"/>
      <c r="BD821" s="368"/>
      <c r="BE821" s="372"/>
      <c r="BF821" s="365"/>
      <c r="BG821" s="367"/>
      <c r="BH821" s="365"/>
      <c r="BI821" s="367">
        <v>1.3611882716049383E-2</v>
      </c>
      <c r="BJ821" s="373">
        <v>1.267814150706098</v>
      </c>
      <c r="BK821" s="371"/>
    </row>
  </sheetData>
  <sortState ref="A5:BP471">
    <sortCondition ref="C5:C471"/>
  </sortState>
  <mergeCells count="25">
    <mergeCell ref="W2:X2"/>
    <mergeCell ref="M2:N2"/>
    <mergeCell ref="O2:P2"/>
    <mergeCell ref="Q2:R2"/>
    <mergeCell ref="S2:T2"/>
    <mergeCell ref="U2:V2"/>
    <mergeCell ref="AU2:AV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BI2:BJ2"/>
    <mergeCell ref="AW2:AX2"/>
    <mergeCell ref="AY2:AZ2"/>
    <mergeCell ref="BA2:BB2"/>
    <mergeCell ref="BC2:BD2"/>
    <mergeCell ref="BE2:BF2"/>
    <mergeCell ref="BG2:BH2"/>
  </mergeCells>
  <conditionalFormatting sqref="C818:C821">
    <cfRule type="duplicateValues" dxfId="3" priority="2"/>
  </conditionalFormatting>
  <conditionalFormatting sqref="C818:C821">
    <cfRule type="duplicateValues" dxfId="2" priority="1"/>
  </conditionalFormatting>
  <pageMargins left="0.7" right="0.7" top="0.78740157499999996" bottom="0.78740157499999996" header="0.3" footer="0.3"/>
  <pageSetup paperSize="9"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15"/>
  <sheetViews>
    <sheetView workbookViewId="0">
      <pane ySplit="3" topLeftCell="A800" activePane="bottomLeft" state="frozen"/>
      <selection activeCell="H302" sqref="H302"/>
      <selection pane="bottomLeft" activeCell="B815" sqref="B815:E815"/>
    </sheetView>
  </sheetViews>
  <sheetFormatPr defaultColWidth="9.109375" defaultRowHeight="14.4" x14ac:dyDescent="0.3"/>
  <cols>
    <col min="1" max="1" width="11" style="11" customWidth="1"/>
    <col min="2" max="2" width="9.109375" style="11"/>
    <col min="3" max="3" width="24" style="18" customWidth="1"/>
    <col min="4" max="4" width="8.6640625" style="33" customWidth="1"/>
    <col min="5" max="5" width="28" style="18" customWidth="1"/>
    <col min="6" max="6" width="8.6640625" style="146" customWidth="1"/>
    <col min="7" max="7" width="8.6640625" style="74" customWidth="1"/>
    <col min="8" max="8" width="8.6640625" style="33" customWidth="1"/>
    <col min="9" max="16384" width="9.109375" style="11"/>
  </cols>
  <sheetData>
    <row r="2" spans="1:8" ht="23.4" customHeight="1" x14ac:dyDescent="0.3">
      <c r="B2" s="147" t="s">
        <v>866</v>
      </c>
      <c r="C2" s="148"/>
      <c r="D2" s="248"/>
      <c r="E2" s="222"/>
      <c r="F2" s="148"/>
      <c r="G2" s="148"/>
      <c r="H2" s="149"/>
    </row>
    <row r="3" spans="1:8" s="426" customFormat="1" ht="66.75" customHeight="1" x14ac:dyDescent="0.3">
      <c r="B3" s="457" t="s">
        <v>14</v>
      </c>
      <c r="C3" s="109" t="s">
        <v>868</v>
      </c>
      <c r="D3" s="110" t="s">
        <v>867</v>
      </c>
      <c r="E3" s="110" t="s">
        <v>7</v>
      </c>
      <c r="F3" s="427" t="s">
        <v>1832</v>
      </c>
      <c r="G3" s="110" t="s">
        <v>1275</v>
      </c>
      <c r="H3" s="111" t="s">
        <v>1274</v>
      </c>
    </row>
    <row r="4" spans="1:8" s="18" customFormat="1" x14ac:dyDescent="0.3">
      <c r="A4" s="18">
        <v>1</v>
      </c>
      <c r="B4" s="32" t="s">
        <v>40</v>
      </c>
      <c r="C4" s="9" t="s">
        <v>39</v>
      </c>
      <c r="D4" s="21">
        <v>1983</v>
      </c>
      <c r="E4" s="12" t="s">
        <v>700</v>
      </c>
      <c r="F4" s="141">
        <v>1</v>
      </c>
      <c r="G4" s="21">
        <v>1</v>
      </c>
      <c r="H4" s="21">
        <v>1</v>
      </c>
    </row>
    <row r="5" spans="1:8" s="18" customFormat="1" x14ac:dyDescent="0.3">
      <c r="A5" s="18">
        <v>2</v>
      </c>
      <c r="B5" s="32" t="s">
        <v>490</v>
      </c>
      <c r="C5" s="9" t="s">
        <v>489</v>
      </c>
      <c r="D5" s="21">
        <v>1966</v>
      </c>
      <c r="E5" s="12" t="s">
        <v>700</v>
      </c>
      <c r="F5" s="141">
        <v>1</v>
      </c>
      <c r="G5" s="21">
        <v>1</v>
      </c>
      <c r="H5" s="21">
        <v>1</v>
      </c>
    </row>
    <row r="6" spans="1:8" s="18" customFormat="1" ht="15" x14ac:dyDescent="0.25">
      <c r="A6" s="18">
        <v>3</v>
      </c>
      <c r="B6" s="32" t="s">
        <v>498</v>
      </c>
      <c r="C6" s="9" t="s">
        <v>497</v>
      </c>
      <c r="D6" s="21">
        <v>1985</v>
      </c>
      <c r="E6" s="12" t="s">
        <v>714</v>
      </c>
      <c r="F6" s="141"/>
      <c r="G6" s="21"/>
      <c r="H6" s="21"/>
    </row>
    <row r="7" spans="1:8" s="18" customFormat="1" ht="15" x14ac:dyDescent="0.25">
      <c r="A7" s="18">
        <v>4</v>
      </c>
      <c r="B7" s="32" t="s">
        <v>359</v>
      </c>
      <c r="C7" s="9" t="s">
        <v>358</v>
      </c>
      <c r="D7" s="21">
        <v>1994</v>
      </c>
      <c r="E7" s="12" t="s">
        <v>773</v>
      </c>
      <c r="F7" s="141"/>
      <c r="G7" s="21"/>
      <c r="H7" s="21"/>
    </row>
    <row r="8" spans="1:8" s="18" customFormat="1" x14ac:dyDescent="0.3">
      <c r="A8" s="18">
        <v>5</v>
      </c>
      <c r="B8" s="32" t="s">
        <v>225</v>
      </c>
      <c r="C8" s="9" t="s">
        <v>224</v>
      </c>
      <c r="D8" s="21">
        <v>1981</v>
      </c>
      <c r="E8" s="12" t="s">
        <v>702</v>
      </c>
      <c r="F8" s="141"/>
      <c r="G8" s="21">
        <v>1</v>
      </c>
      <c r="H8" s="21"/>
    </row>
    <row r="9" spans="1:8" s="18" customFormat="1" x14ac:dyDescent="0.3">
      <c r="A9" s="18">
        <v>6</v>
      </c>
      <c r="B9" s="32" t="s">
        <v>249</v>
      </c>
      <c r="C9" s="9" t="s">
        <v>248</v>
      </c>
      <c r="D9" s="21">
        <v>1979</v>
      </c>
      <c r="E9" s="12" t="s">
        <v>705</v>
      </c>
      <c r="F9" s="141"/>
      <c r="G9" s="21">
        <v>1</v>
      </c>
      <c r="H9" s="21">
        <v>1</v>
      </c>
    </row>
    <row r="10" spans="1:8" s="18" customFormat="1" ht="15" x14ac:dyDescent="0.25">
      <c r="A10" s="18">
        <v>7</v>
      </c>
      <c r="B10" s="32" t="s">
        <v>466</v>
      </c>
      <c r="C10" s="9" t="s">
        <v>465</v>
      </c>
      <c r="D10" s="21">
        <v>1971</v>
      </c>
      <c r="E10" s="12" t="s">
        <v>702</v>
      </c>
      <c r="F10" s="141"/>
      <c r="G10" s="21">
        <v>1</v>
      </c>
      <c r="H10" s="21"/>
    </row>
    <row r="11" spans="1:8" s="18" customFormat="1" x14ac:dyDescent="0.3">
      <c r="A11" s="18">
        <v>8</v>
      </c>
      <c r="B11" s="32" t="s">
        <v>564</v>
      </c>
      <c r="C11" s="9" t="s">
        <v>563</v>
      </c>
      <c r="D11" s="21">
        <v>1986</v>
      </c>
      <c r="E11" s="12" t="s">
        <v>1435</v>
      </c>
      <c r="F11" s="141"/>
      <c r="G11" s="21"/>
      <c r="H11" s="21"/>
    </row>
    <row r="12" spans="1:8" s="18" customFormat="1" x14ac:dyDescent="0.3">
      <c r="A12" s="18">
        <v>9</v>
      </c>
      <c r="B12" s="32" t="s">
        <v>572</v>
      </c>
      <c r="C12" s="9" t="s">
        <v>571</v>
      </c>
      <c r="D12" s="21">
        <v>1979</v>
      </c>
      <c r="E12" s="12" t="s">
        <v>764</v>
      </c>
      <c r="F12" s="141"/>
      <c r="G12" s="21"/>
      <c r="H12" s="21"/>
    </row>
    <row r="13" spans="1:8" s="18" customFormat="1" x14ac:dyDescent="0.3">
      <c r="A13" s="18">
        <v>10</v>
      </c>
      <c r="B13" s="32" t="s">
        <v>340</v>
      </c>
      <c r="C13" s="9" t="s">
        <v>339</v>
      </c>
      <c r="D13" s="21">
        <v>1979</v>
      </c>
      <c r="E13" s="12" t="s">
        <v>698</v>
      </c>
      <c r="F13" s="141">
        <v>1</v>
      </c>
      <c r="G13" s="21">
        <v>1</v>
      </c>
      <c r="H13" s="21">
        <v>1</v>
      </c>
    </row>
    <row r="14" spans="1:8" s="18" customFormat="1" x14ac:dyDescent="0.3">
      <c r="A14" s="18">
        <v>11</v>
      </c>
      <c r="B14" s="32" t="s">
        <v>546</v>
      </c>
      <c r="C14" s="9" t="s">
        <v>545</v>
      </c>
      <c r="D14" s="21">
        <v>1966</v>
      </c>
      <c r="E14" s="12" t="s">
        <v>733</v>
      </c>
      <c r="F14" s="141"/>
      <c r="G14" s="21"/>
      <c r="H14" s="21">
        <v>1</v>
      </c>
    </row>
    <row r="15" spans="1:8" s="18" customFormat="1" x14ac:dyDescent="0.3">
      <c r="A15" s="18">
        <v>12</v>
      </c>
      <c r="B15" s="32" t="s">
        <v>207</v>
      </c>
      <c r="C15" s="9" t="s">
        <v>206</v>
      </c>
      <c r="D15" s="21"/>
      <c r="E15" s="12"/>
      <c r="F15" s="141"/>
      <c r="G15" s="21"/>
      <c r="H15" s="21"/>
    </row>
    <row r="16" spans="1:8" s="18" customFormat="1" x14ac:dyDescent="0.3">
      <c r="A16" s="18">
        <v>13</v>
      </c>
      <c r="B16" s="32" t="s">
        <v>462</v>
      </c>
      <c r="C16" s="9" t="s">
        <v>461</v>
      </c>
      <c r="D16" s="21">
        <v>1973</v>
      </c>
      <c r="E16" s="12" t="s">
        <v>1766</v>
      </c>
      <c r="F16" s="141"/>
      <c r="G16" s="21"/>
      <c r="H16" s="21"/>
    </row>
    <row r="17" spans="1:8" s="18" customFormat="1" x14ac:dyDescent="0.3">
      <c r="A17" s="18">
        <v>14</v>
      </c>
      <c r="B17" s="32" t="s">
        <v>476</v>
      </c>
      <c r="C17" s="9" t="s">
        <v>475</v>
      </c>
      <c r="D17" s="21">
        <v>1977</v>
      </c>
      <c r="E17" s="12" t="s">
        <v>702</v>
      </c>
      <c r="F17" s="141"/>
      <c r="G17" s="21"/>
      <c r="H17" s="21">
        <v>1</v>
      </c>
    </row>
    <row r="18" spans="1:8" s="18" customFormat="1" ht="15" x14ac:dyDescent="0.25">
      <c r="A18" s="18">
        <v>15</v>
      </c>
      <c r="B18" s="32" t="s">
        <v>213</v>
      </c>
      <c r="C18" s="9" t="s">
        <v>212</v>
      </c>
      <c r="D18" s="21"/>
      <c r="E18" s="12"/>
      <c r="F18" s="141"/>
      <c r="G18" s="21"/>
      <c r="H18" s="21"/>
    </row>
    <row r="19" spans="1:8" s="18" customFormat="1" x14ac:dyDescent="0.3">
      <c r="A19" s="18">
        <v>16</v>
      </c>
      <c r="B19" s="32" t="s">
        <v>399</v>
      </c>
      <c r="C19" s="9" t="s">
        <v>398</v>
      </c>
      <c r="D19" s="21">
        <v>1997</v>
      </c>
      <c r="E19" s="12" t="s">
        <v>2007</v>
      </c>
      <c r="F19" s="141">
        <v>1</v>
      </c>
      <c r="G19" s="21">
        <v>1</v>
      </c>
      <c r="H19" s="21"/>
    </row>
    <row r="20" spans="1:8" s="18" customFormat="1" x14ac:dyDescent="0.3">
      <c r="A20" s="18">
        <v>17</v>
      </c>
      <c r="B20" s="32" t="s">
        <v>361</v>
      </c>
      <c r="C20" s="9" t="s">
        <v>360</v>
      </c>
      <c r="D20" s="21">
        <v>1957</v>
      </c>
      <c r="E20" s="12" t="s">
        <v>774</v>
      </c>
      <c r="F20" s="141"/>
      <c r="G20" s="21"/>
      <c r="H20" s="21"/>
    </row>
    <row r="21" spans="1:8" s="18" customFormat="1" ht="15" x14ac:dyDescent="0.25">
      <c r="A21" s="18">
        <v>18</v>
      </c>
      <c r="B21" s="32" t="s">
        <v>502</v>
      </c>
      <c r="C21" s="9" t="s">
        <v>501</v>
      </c>
      <c r="D21" s="21">
        <v>1976</v>
      </c>
      <c r="E21" s="12" t="s">
        <v>1100</v>
      </c>
      <c r="F21" s="141">
        <v>1</v>
      </c>
      <c r="G21" s="21"/>
      <c r="H21" s="21"/>
    </row>
    <row r="22" spans="1:8" s="18" customFormat="1" ht="15" x14ac:dyDescent="0.25">
      <c r="A22" s="18">
        <v>19</v>
      </c>
      <c r="B22" s="32" t="s">
        <v>201</v>
      </c>
      <c r="C22" s="9" t="s">
        <v>200</v>
      </c>
      <c r="D22" s="21">
        <v>1963</v>
      </c>
      <c r="E22" s="12" t="s">
        <v>712</v>
      </c>
      <c r="F22" s="141">
        <v>1</v>
      </c>
      <c r="G22" s="21">
        <v>1</v>
      </c>
      <c r="H22" s="21">
        <v>1</v>
      </c>
    </row>
    <row r="23" spans="1:8" s="18" customFormat="1" x14ac:dyDescent="0.3">
      <c r="A23" s="18">
        <v>20</v>
      </c>
      <c r="B23" s="32" t="s">
        <v>120</v>
      </c>
      <c r="C23" s="9" t="s">
        <v>119</v>
      </c>
      <c r="D23" s="21">
        <v>1988</v>
      </c>
      <c r="E23" s="12" t="s">
        <v>1435</v>
      </c>
      <c r="F23" s="141"/>
      <c r="G23" s="21">
        <v>1</v>
      </c>
      <c r="H23" s="21">
        <v>1</v>
      </c>
    </row>
    <row r="24" spans="1:8" s="18" customFormat="1" x14ac:dyDescent="0.3">
      <c r="A24" s="18">
        <v>21</v>
      </c>
      <c r="B24" s="32" t="s">
        <v>193</v>
      </c>
      <c r="C24" s="9" t="s">
        <v>192</v>
      </c>
      <c r="D24" s="21">
        <v>1981</v>
      </c>
      <c r="E24" s="12" t="s">
        <v>701</v>
      </c>
      <c r="F24" s="141"/>
      <c r="G24" s="21"/>
      <c r="H24" s="21"/>
    </row>
    <row r="25" spans="1:8" s="18" customFormat="1" x14ac:dyDescent="0.3">
      <c r="A25" s="18">
        <v>22</v>
      </c>
      <c r="B25" s="32" t="s">
        <v>482</v>
      </c>
      <c r="C25" s="9" t="s">
        <v>481</v>
      </c>
      <c r="D25" s="21"/>
      <c r="E25" s="12"/>
      <c r="F25" s="141"/>
      <c r="G25" s="21"/>
      <c r="H25" s="21"/>
    </row>
    <row r="26" spans="1:8" s="18" customFormat="1" x14ac:dyDescent="0.3">
      <c r="A26" s="18">
        <v>23</v>
      </c>
      <c r="B26" s="32" t="s">
        <v>450</v>
      </c>
      <c r="C26" s="9" t="s">
        <v>449</v>
      </c>
      <c r="D26" s="21">
        <v>1977</v>
      </c>
      <c r="E26" s="12" t="s">
        <v>698</v>
      </c>
      <c r="F26" s="141">
        <v>1</v>
      </c>
      <c r="G26" s="21">
        <v>1</v>
      </c>
      <c r="H26" s="21">
        <v>1</v>
      </c>
    </row>
    <row r="27" spans="1:8" s="18" customFormat="1" x14ac:dyDescent="0.3">
      <c r="A27" s="18">
        <v>24</v>
      </c>
      <c r="B27" s="32" t="s">
        <v>566</v>
      </c>
      <c r="C27" s="9" t="s">
        <v>565</v>
      </c>
      <c r="D27" s="21">
        <v>1984</v>
      </c>
      <c r="E27" s="12" t="s">
        <v>1435</v>
      </c>
      <c r="F27" s="141"/>
      <c r="G27" s="21">
        <v>1</v>
      </c>
      <c r="H27" s="21">
        <v>1</v>
      </c>
    </row>
    <row r="28" spans="1:8" s="18" customFormat="1" x14ac:dyDescent="0.3">
      <c r="A28" s="18">
        <v>25</v>
      </c>
      <c r="B28" s="32" t="s">
        <v>558</v>
      </c>
      <c r="C28" s="9" t="s">
        <v>557</v>
      </c>
      <c r="D28" s="21"/>
      <c r="E28" s="12"/>
      <c r="F28" s="141"/>
      <c r="G28" s="21"/>
      <c r="H28" s="21"/>
    </row>
    <row r="29" spans="1:8" s="18" customFormat="1" x14ac:dyDescent="0.3">
      <c r="A29" s="18">
        <v>26</v>
      </c>
      <c r="B29" s="32" t="s">
        <v>181</v>
      </c>
      <c r="C29" s="34" t="s">
        <v>878</v>
      </c>
      <c r="D29" s="21">
        <v>1973</v>
      </c>
      <c r="E29" s="12" t="s">
        <v>702</v>
      </c>
      <c r="F29" s="141">
        <v>1</v>
      </c>
      <c r="G29" s="21"/>
      <c r="H29" s="21"/>
    </row>
    <row r="30" spans="1:8" s="18" customFormat="1" x14ac:dyDescent="0.3">
      <c r="A30" s="18">
        <v>27</v>
      </c>
      <c r="B30" s="32" t="s">
        <v>328</v>
      </c>
      <c r="C30" s="9" t="s">
        <v>327</v>
      </c>
      <c r="D30" s="21">
        <v>1953</v>
      </c>
      <c r="E30" s="12" t="s">
        <v>702</v>
      </c>
      <c r="F30" s="141">
        <v>1</v>
      </c>
      <c r="G30" s="21">
        <v>1</v>
      </c>
      <c r="H30" s="21">
        <v>1</v>
      </c>
    </row>
    <row r="31" spans="1:8" s="18" customFormat="1" x14ac:dyDescent="0.3">
      <c r="A31" s="18">
        <v>28</v>
      </c>
      <c r="B31" s="32" t="s">
        <v>384</v>
      </c>
      <c r="C31" s="9" t="s">
        <v>383</v>
      </c>
      <c r="D31" s="21"/>
      <c r="E31" s="12"/>
      <c r="F31" s="141"/>
      <c r="G31" s="21"/>
      <c r="H31" s="21"/>
    </row>
    <row r="32" spans="1:8" s="18" customFormat="1" x14ac:dyDescent="0.3">
      <c r="A32" s="18">
        <v>29</v>
      </c>
      <c r="B32" s="32" t="s">
        <v>580</v>
      </c>
      <c r="C32" s="9" t="s">
        <v>579</v>
      </c>
      <c r="D32" s="21">
        <v>1981</v>
      </c>
      <c r="E32" s="12" t="s">
        <v>1435</v>
      </c>
      <c r="F32" s="141"/>
      <c r="G32" s="21">
        <v>1</v>
      </c>
      <c r="H32" s="21">
        <v>1</v>
      </c>
    </row>
    <row r="33" spans="1:8" s="18" customFormat="1" x14ac:dyDescent="0.3">
      <c r="A33" s="18">
        <v>30</v>
      </c>
      <c r="B33" s="32" t="s">
        <v>576</v>
      </c>
      <c r="C33" s="9" t="s">
        <v>575</v>
      </c>
      <c r="D33" s="21">
        <v>1971</v>
      </c>
      <c r="E33" s="12" t="s">
        <v>705</v>
      </c>
      <c r="F33" s="141"/>
      <c r="G33" s="21"/>
      <c r="H33" s="21"/>
    </row>
    <row r="34" spans="1:8" s="18" customFormat="1" x14ac:dyDescent="0.3">
      <c r="A34" s="18">
        <v>31</v>
      </c>
      <c r="B34" s="32" t="s">
        <v>222</v>
      </c>
      <c r="C34" s="9" t="s">
        <v>221</v>
      </c>
      <c r="D34" s="21"/>
      <c r="E34" s="12"/>
      <c r="F34" s="141"/>
      <c r="G34" s="21"/>
      <c r="H34" s="21"/>
    </row>
    <row r="35" spans="1:8" s="18" customFormat="1" x14ac:dyDescent="0.3">
      <c r="A35" s="18">
        <v>32</v>
      </c>
      <c r="B35" s="32" t="s">
        <v>68</v>
      </c>
      <c r="C35" s="9" t="s">
        <v>67</v>
      </c>
      <c r="D35" s="21">
        <v>1959</v>
      </c>
      <c r="E35" s="12" t="s">
        <v>702</v>
      </c>
      <c r="F35" s="141"/>
      <c r="G35" s="21"/>
      <c r="H35" s="21">
        <v>1</v>
      </c>
    </row>
    <row r="36" spans="1:8" s="18" customFormat="1" x14ac:dyDescent="0.3">
      <c r="A36" s="18">
        <v>33</v>
      </c>
      <c r="B36" s="32" t="s">
        <v>322</v>
      </c>
      <c r="C36" s="9" t="s">
        <v>321</v>
      </c>
      <c r="D36" s="21">
        <v>1970</v>
      </c>
      <c r="E36" s="12" t="s">
        <v>871</v>
      </c>
      <c r="F36" s="141"/>
      <c r="G36" s="21"/>
      <c r="H36" s="21">
        <v>1</v>
      </c>
    </row>
    <row r="37" spans="1:8" s="18" customFormat="1" x14ac:dyDescent="0.3">
      <c r="A37" s="18">
        <v>34</v>
      </c>
      <c r="B37" s="32" t="s">
        <v>520</v>
      </c>
      <c r="C37" s="9" t="s">
        <v>519</v>
      </c>
      <c r="D37" s="21">
        <v>1977</v>
      </c>
      <c r="E37" s="12" t="s">
        <v>705</v>
      </c>
      <c r="F37" s="141">
        <v>1</v>
      </c>
      <c r="G37" s="21">
        <v>1</v>
      </c>
      <c r="H37" s="21">
        <v>1</v>
      </c>
    </row>
    <row r="38" spans="1:8" s="18" customFormat="1" x14ac:dyDescent="0.3">
      <c r="A38" s="18">
        <v>35</v>
      </c>
      <c r="B38" s="32" t="s">
        <v>114</v>
      </c>
      <c r="C38" s="9" t="s">
        <v>113</v>
      </c>
      <c r="D38" s="21"/>
      <c r="E38" s="12"/>
      <c r="F38" s="141"/>
      <c r="G38" s="21"/>
      <c r="H38" s="21"/>
    </row>
    <row r="39" spans="1:8" s="18" customFormat="1" x14ac:dyDescent="0.3">
      <c r="A39" s="18">
        <v>36</v>
      </c>
      <c r="B39" s="32" t="s">
        <v>330</v>
      </c>
      <c r="C39" s="9" t="s">
        <v>329</v>
      </c>
      <c r="D39" s="21">
        <v>1988</v>
      </c>
      <c r="E39" s="12" t="s">
        <v>1101</v>
      </c>
      <c r="F39" s="141"/>
      <c r="G39" s="21"/>
      <c r="H39" s="21"/>
    </row>
    <row r="40" spans="1:8" s="18" customFormat="1" x14ac:dyDescent="0.3">
      <c r="A40" s="18">
        <v>37</v>
      </c>
      <c r="B40" s="32" t="s">
        <v>570</v>
      </c>
      <c r="C40" s="9" t="s">
        <v>569</v>
      </c>
      <c r="D40" s="21">
        <v>1977</v>
      </c>
      <c r="E40" s="12" t="s">
        <v>709</v>
      </c>
      <c r="F40" s="141"/>
      <c r="G40" s="21"/>
      <c r="H40" s="21"/>
    </row>
    <row r="41" spans="1:8" s="18" customFormat="1" x14ac:dyDescent="0.3">
      <c r="A41" s="18">
        <v>38</v>
      </c>
      <c r="B41" s="32" t="s">
        <v>220</v>
      </c>
      <c r="C41" s="9" t="s">
        <v>219</v>
      </c>
      <c r="D41" s="21"/>
      <c r="E41" s="12"/>
      <c r="F41" s="141"/>
      <c r="G41" s="21"/>
      <c r="H41" s="21"/>
    </row>
    <row r="42" spans="1:8" s="18" customFormat="1" x14ac:dyDescent="0.3">
      <c r="A42" s="18">
        <v>39</v>
      </c>
      <c r="B42" s="32" t="s">
        <v>401</v>
      </c>
      <c r="C42" s="9" t="s">
        <v>400</v>
      </c>
      <c r="D42" s="21">
        <v>1973</v>
      </c>
      <c r="E42" s="12" t="s">
        <v>702</v>
      </c>
      <c r="F42" s="141">
        <v>1</v>
      </c>
      <c r="G42" s="21">
        <v>1</v>
      </c>
      <c r="H42" s="21">
        <v>1</v>
      </c>
    </row>
    <row r="43" spans="1:8" s="18" customFormat="1" x14ac:dyDescent="0.3">
      <c r="A43" s="18">
        <v>40</v>
      </c>
      <c r="B43" s="32" t="s">
        <v>409</v>
      </c>
      <c r="C43" s="9" t="s">
        <v>408</v>
      </c>
      <c r="D43" s="21"/>
      <c r="E43" s="12"/>
      <c r="F43" s="141"/>
      <c r="G43" s="21"/>
      <c r="H43" s="21"/>
    </row>
    <row r="44" spans="1:8" s="18" customFormat="1" x14ac:dyDescent="0.3">
      <c r="A44" s="18">
        <v>41</v>
      </c>
      <c r="B44" s="32" t="s">
        <v>336</v>
      </c>
      <c r="C44" s="9" t="s">
        <v>335</v>
      </c>
      <c r="D44" s="21">
        <v>1974</v>
      </c>
      <c r="E44" s="12" t="s">
        <v>705</v>
      </c>
      <c r="F44" s="141"/>
      <c r="G44" s="21"/>
      <c r="H44" s="21">
        <v>1</v>
      </c>
    </row>
    <row r="45" spans="1:8" s="18" customFormat="1" x14ac:dyDescent="0.3">
      <c r="A45" s="18">
        <v>42</v>
      </c>
      <c r="B45" s="32" t="s">
        <v>438</v>
      </c>
      <c r="C45" s="9" t="s">
        <v>437</v>
      </c>
      <c r="D45" s="21">
        <v>1977</v>
      </c>
      <c r="E45" s="12" t="s">
        <v>1901</v>
      </c>
      <c r="F45" s="141"/>
      <c r="G45" s="21"/>
      <c r="H45" s="21"/>
    </row>
    <row r="46" spans="1:8" s="18" customFormat="1" x14ac:dyDescent="0.3">
      <c r="A46" s="18">
        <v>43</v>
      </c>
      <c r="B46" s="32" t="s">
        <v>550</v>
      </c>
      <c r="C46" s="9" t="s">
        <v>549</v>
      </c>
      <c r="D46" s="21"/>
      <c r="E46" s="12"/>
      <c r="F46" s="141"/>
      <c r="G46" s="21"/>
      <c r="H46" s="21"/>
    </row>
    <row r="47" spans="1:8" s="18" customFormat="1" x14ac:dyDescent="0.3">
      <c r="A47" s="18">
        <v>44</v>
      </c>
      <c r="B47" s="32" t="s">
        <v>316</v>
      </c>
      <c r="C47" s="9" t="s">
        <v>315</v>
      </c>
      <c r="D47" s="21"/>
      <c r="E47" s="12"/>
      <c r="F47" s="141"/>
      <c r="G47" s="21"/>
      <c r="H47" s="21"/>
    </row>
    <row r="48" spans="1:8" s="18" customFormat="1" ht="15" x14ac:dyDescent="0.25">
      <c r="A48" s="18">
        <v>45</v>
      </c>
      <c r="B48" s="32" t="s">
        <v>223</v>
      </c>
      <c r="C48" s="34" t="s">
        <v>1170</v>
      </c>
      <c r="D48" s="21"/>
      <c r="E48" s="12" t="s">
        <v>705</v>
      </c>
      <c r="F48" s="141"/>
      <c r="G48" s="21"/>
      <c r="H48" s="21"/>
    </row>
    <row r="49" spans="1:8" s="18" customFormat="1" ht="15" x14ac:dyDescent="0.25">
      <c r="A49" s="18">
        <v>46</v>
      </c>
      <c r="B49" s="32" t="s">
        <v>414</v>
      </c>
      <c r="C49" s="9" t="s">
        <v>413</v>
      </c>
      <c r="D49" s="21"/>
      <c r="E49" s="12"/>
      <c r="F49" s="141"/>
      <c r="G49" s="21"/>
      <c r="H49" s="21"/>
    </row>
    <row r="50" spans="1:8" s="18" customFormat="1" x14ac:dyDescent="0.3">
      <c r="A50" s="18">
        <v>47</v>
      </c>
      <c r="B50" s="32" t="s">
        <v>261</v>
      </c>
      <c r="C50" s="9" t="s">
        <v>260</v>
      </c>
      <c r="D50" s="21"/>
      <c r="E50" s="12"/>
      <c r="F50" s="141"/>
      <c r="G50" s="21"/>
      <c r="H50" s="21"/>
    </row>
    <row r="51" spans="1:8" s="18" customFormat="1" x14ac:dyDescent="0.3">
      <c r="A51" s="18">
        <v>48</v>
      </c>
      <c r="B51" s="32" t="s">
        <v>38</v>
      </c>
      <c r="C51" s="9" t="s">
        <v>37</v>
      </c>
      <c r="D51" s="21"/>
      <c r="E51" s="12"/>
      <c r="F51" s="141"/>
      <c r="G51" s="21"/>
      <c r="H51" s="21"/>
    </row>
    <row r="52" spans="1:8" s="18" customFormat="1" ht="15" x14ac:dyDescent="0.25">
      <c r="A52" s="18">
        <v>49</v>
      </c>
      <c r="B52" s="32" t="s">
        <v>534</v>
      </c>
      <c r="C52" s="9" t="s">
        <v>533</v>
      </c>
      <c r="D52" s="21"/>
      <c r="E52" s="12"/>
      <c r="F52" s="141"/>
      <c r="G52" s="21"/>
      <c r="H52" s="21"/>
    </row>
    <row r="53" spans="1:8" s="18" customFormat="1" x14ac:dyDescent="0.3">
      <c r="A53" s="18">
        <v>50</v>
      </c>
      <c r="B53" s="32" t="s">
        <v>355</v>
      </c>
      <c r="C53" s="9" t="s">
        <v>354</v>
      </c>
      <c r="D53" s="21">
        <v>1968</v>
      </c>
      <c r="E53" s="12" t="s">
        <v>1102</v>
      </c>
      <c r="F53" s="141"/>
      <c r="G53" s="21"/>
      <c r="H53" s="21"/>
    </row>
    <row r="54" spans="1:8" s="18" customFormat="1" ht="15" x14ac:dyDescent="0.25">
      <c r="A54" s="18">
        <v>51</v>
      </c>
      <c r="B54" s="32" t="s">
        <v>297</v>
      </c>
      <c r="C54" s="9" t="s">
        <v>296</v>
      </c>
      <c r="D54" s="21">
        <v>1976</v>
      </c>
      <c r="E54" s="12" t="s">
        <v>709</v>
      </c>
      <c r="F54" s="141">
        <v>1</v>
      </c>
      <c r="G54" s="21">
        <v>1</v>
      </c>
      <c r="H54" s="21">
        <v>1</v>
      </c>
    </row>
    <row r="55" spans="1:8" s="18" customFormat="1" x14ac:dyDescent="0.3">
      <c r="A55" s="18">
        <v>52</v>
      </c>
      <c r="B55" s="32" t="s">
        <v>187</v>
      </c>
      <c r="C55" s="9" t="s">
        <v>186</v>
      </c>
      <c r="D55" s="21">
        <v>1966</v>
      </c>
      <c r="E55" s="12" t="s">
        <v>709</v>
      </c>
      <c r="F55" s="141"/>
      <c r="G55" s="21">
        <v>1</v>
      </c>
      <c r="H55" s="21"/>
    </row>
    <row r="56" spans="1:8" s="18" customFormat="1" x14ac:dyDescent="0.3">
      <c r="A56" s="18">
        <v>53</v>
      </c>
      <c r="B56" s="32" t="s">
        <v>405</v>
      </c>
      <c r="C56" s="9" t="s">
        <v>404</v>
      </c>
      <c r="D56" s="21"/>
      <c r="E56" s="12"/>
      <c r="F56" s="141"/>
      <c r="G56" s="21"/>
      <c r="H56" s="21"/>
    </row>
    <row r="57" spans="1:8" s="18" customFormat="1" x14ac:dyDescent="0.3">
      <c r="A57" s="18">
        <v>54</v>
      </c>
      <c r="B57" s="32" t="s">
        <v>412</v>
      </c>
      <c r="C57" s="9" t="s">
        <v>411</v>
      </c>
      <c r="D57" s="21"/>
      <c r="E57" s="12"/>
      <c r="F57" s="141"/>
      <c r="G57" s="21"/>
      <c r="H57" s="21"/>
    </row>
    <row r="58" spans="1:8" s="18" customFormat="1" ht="15" x14ac:dyDescent="0.25">
      <c r="A58" s="18">
        <v>55</v>
      </c>
      <c r="B58" s="32" t="s">
        <v>18</v>
      </c>
      <c r="C58" s="9" t="s">
        <v>17</v>
      </c>
      <c r="D58" s="21"/>
      <c r="E58" s="12"/>
      <c r="F58" s="141"/>
      <c r="G58" s="21"/>
      <c r="H58" s="21"/>
    </row>
    <row r="59" spans="1:8" s="18" customFormat="1" x14ac:dyDescent="0.3">
      <c r="A59" s="18">
        <v>56</v>
      </c>
      <c r="B59" s="32" t="s">
        <v>492</v>
      </c>
      <c r="C59" s="10" t="s">
        <v>491</v>
      </c>
      <c r="D59" s="21"/>
      <c r="E59" s="12"/>
      <c r="F59" s="141"/>
      <c r="G59" s="21"/>
      <c r="H59" s="21"/>
    </row>
    <row r="60" spans="1:8" s="18" customFormat="1" x14ac:dyDescent="0.3">
      <c r="A60" s="18">
        <v>57</v>
      </c>
      <c r="B60" s="32" t="s">
        <v>530</v>
      </c>
      <c r="C60" s="10" t="s">
        <v>529</v>
      </c>
      <c r="D60" s="21">
        <v>1989</v>
      </c>
      <c r="E60" s="12" t="s">
        <v>730</v>
      </c>
      <c r="F60" s="141"/>
      <c r="G60" s="21"/>
      <c r="H60" s="21"/>
    </row>
    <row r="61" spans="1:8" s="18" customFormat="1" x14ac:dyDescent="0.3">
      <c r="A61" s="18">
        <v>58</v>
      </c>
      <c r="B61" s="32" t="s">
        <v>64</v>
      </c>
      <c r="C61" s="10" t="s">
        <v>63</v>
      </c>
      <c r="D61" s="21"/>
      <c r="E61" s="12"/>
      <c r="F61" s="141"/>
      <c r="G61" s="21"/>
      <c r="H61" s="21"/>
    </row>
    <row r="62" spans="1:8" s="18" customFormat="1" x14ac:dyDescent="0.3">
      <c r="A62" s="18">
        <v>59</v>
      </c>
      <c r="B62" s="32" t="s">
        <v>279</v>
      </c>
      <c r="C62" s="10" t="s">
        <v>278</v>
      </c>
      <c r="D62" s="21"/>
      <c r="E62" s="12"/>
      <c r="F62" s="141"/>
      <c r="G62" s="21"/>
      <c r="H62" s="21"/>
    </row>
    <row r="63" spans="1:8" s="18" customFormat="1" ht="15" x14ac:dyDescent="0.25">
      <c r="A63" s="18">
        <v>60</v>
      </c>
      <c r="B63" s="32" t="s">
        <v>20</v>
      </c>
      <c r="C63" s="10" t="s">
        <v>19</v>
      </c>
      <c r="D63" s="21"/>
      <c r="E63" s="12"/>
      <c r="F63" s="141"/>
      <c r="G63" s="21"/>
      <c r="H63" s="21"/>
    </row>
    <row r="64" spans="1:8" s="18" customFormat="1" ht="15" x14ac:dyDescent="0.25">
      <c r="A64" s="18">
        <v>61</v>
      </c>
      <c r="B64" s="32" t="s">
        <v>269</v>
      </c>
      <c r="C64" s="10" t="s">
        <v>268</v>
      </c>
      <c r="D64" s="21"/>
      <c r="E64" s="12"/>
      <c r="F64" s="141"/>
      <c r="G64" s="21"/>
      <c r="H64" s="21"/>
    </row>
    <row r="65" spans="1:8" s="18" customFormat="1" x14ac:dyDescent="0.3">
      <c r="A65" s="18">
        <v>62</v>
      </c>
      <c r="B65" s="32" t="s">
        <v>382</v>
      </c>
      <c r="C65" s="10" t="s">
        <v>381</v>
      </c>
      <c r="D65" s="21"/>
      <c r="E65" s="12"/>
      <c r="F65" s="141"/>
      <c r="G65" s="21"/>
      <c r="H65" s="21"/>
    </row>
    <row r="66" spans="1:8" s="18" customFormat="1" x14ac:dyDescent="0.3">
      <c r="A66" s="18">
        <v>63</v>
      </c>
      <c r="B66" s="32" t="s">
        <v>422</v>
      </c>
      <c r="C66" s="10" t="s">
        <v>421</v>
      </c>
      <c r="D66" s="21">
        <v>1958</v>
      </c>
      <c r="E66" s="12" t="s">
        <v>726</v>
      </c>
      <c r="F66" s="141"/>
      <c r="G66" s="21"/>
      <c r="H66" s="21"/>
    </row>
    <row r="67" spans="1:8" s="18" customFormat="1" x14ac:dyDescent="0.3">
      <c r="A67" s="18">
        <v>64</v>
      </c>
      <c r="B67" s="32" t="s">
        <v>147</v>
      </c>
      <c r="C67" s="10" t="s">
        <v>146</v>
      </c>
      <c r="D67" s="21"/>
      <c r="E67" s="12"/>
      <c r="F67" s="141"/>
      <c r="G67" s="21"/>
      <c r="H67" s="21"/>
    </row>
    <row r="68" spans="1:8" s="18" customFormat="1" ht="15" x14ac:dyDescent="0.25">
      <c r="A68" s="18">
        <v>65</v>
      </c>
      <c r="B68" s="32" t="s">
        <v>22</v>
      </c>
      <c r="C68" s="10" t="s">
        <v>21</v>
      </c>
      <c r="D68" s="21"/>
      <c r="E68" s="12" t="s">
        <v>696</v>
      </c>
      <c r="F68" s="141"/>
      <c r="G68" s="21"/>
      <c r="H68" s="21"/>
    </row>
    <row r="69" spans="1:8" s="18" customFormat="1" x14ac:dyDescent="0.3">
      <c r="A69" s="18">
        <v>66</v>
      </c>
      <c r="B69" s="32" t="s">
        <v>24</v>
      </c>
      <c r="C69" s="10" t="s">
        <v>23</v>
      </c>
      <c r="D69" s="21"/>
      <c r="E69" s="12" t="s">
        <v>696</v>
      </c>
      <c r="F69" s="141"/>
      <c r="G69" s="21"/>
      <c r="H69" s="21"/>
    </row>
    <row r="70" spans="1:8" s="18" customFormat="1" x14ac:dyDescent="0.3">
      <c r="A70" s="18">
        <v>67</v>
      </c>
      <c r="B70" s="32" t="s">
        <v>403</v>
      </c>
      <c r="C70" s="10" t="s">
        <v>402</v>
      </c>
      <c r="D70" s="21"/>
      <c r="E70" s="12" t="s">
        <v>1104</v>
      </c>
      <c r="F70" s="141"/>
      <c r="G70" s="21"/>
      <c r="H70" s="21"/>
    </row>
    <row r="71" spans="1:8" s="18" customFormat="1" x14ac:dyDescent="0.3">
      <c r="A71" s="18">
        <v>68</v>
      </c>
      <c r="B71" s="32" t="s">
        <v>62</v>
      </c>
      <c r="C71" s="10" t="s">
        <v>61</v>
      </c>
      <c r="D71" s="21"/>
      <c r="E71" s="12"/>
      <c r="F71" s="141"/>
      <c r="G71" s="21"/>
      <c r="H71" s="21"/>
    </row>
    <row r="72" spans="1:8" s="18" customFormat="1" x14ac:dyDescent="0.3">
      <c r="A72" s="18">
        <v>69</v>
      </c>
      <c r="B72" s="32" t="s">
        <v>560</v>
      </c>
      <c r="C72" s="10" t="s">
        <v>559</v>
      </c>
      <c r="D72" s="21"/>
      <c r="E72" s="12" t="s">
        <v>1105</v>
      </c>
      <c r="F72" s="141"/>
      <c r="G72" s="21"/>
      <c r="H72" s="21"/>
    </row>
    <row r="73" spans="1:8" s="18" customFormat="1" x14ac:dyDescent="0.3">
      <c r="A73" s="18">
        <v>70</v>
      </c>
      <c r="B73" s="32" t="s">
        <v>303</v>
      </c>
      <c r="C73" s="10" t="s">
        <v>302</v>
      </c>
      <c r="D73" s="21">
        <v>1996</v>
      </c>
      <c r="E73" s="12" t="s">
        <v>696</v>
      </c>
      <c r="F73" s="141"/>
      <c r="G73" s="21"/>
      <c r="H73" s="21"/>
    </row>
    <row r="74" spans="1:8" s="18" customFormat="1" x14ac:dyDescent="0.3">
      <c r="A74" s="18">
        <v>71</v>
      </c>
      <c r="B74" s="32" t="s">
        <v>26</v>
      </c>
      <c r="C74" s="10" t="s">
        <v>25</v>
      </c>
      <c r="D74" s="21"/>
      <c r="E74" s="12"/>
      <c r="F74" s="141"/>
      <c r="G74" s="21"/>
      <c r="H74" s="21"/>
    </row>
    <row r="75" spans="1:8" s="18" customFormat="1" x14ac:dyDescent="0.3">
      <c r="A75" s="18">
        <v>72</v>
      </c>
      <c r="B75" s="32" t="s">
        <v>281</v>
      </c>
      <c r="C75" s="10" t="s">
        <v>280</v>
      </c>
      <c r="D75" s="21"/>
      <c r="E75" s="12"/>
      <c r="F75" s="141"/>
      <c r="G75" s="21"/>
      <c r="H75" s="21"/>
    </row>
    <row r="76" spans="1:8" s="18" customFormat="1" x14ac:dyDescent="0.3">
      <c r="A76" s="18">
        <v>73</v>
      </c>
      <c r="B76" s="32" t="s">
        <v>218</v>
      </c>
      <c r="C76" s="19" t="s">
        <v>741</v>
      </c>
      <c r="D76" s="21">
        <v>1979</v>
      </c>
      <c r="E76" s="12" t="s">
        <v>1642</v>
      </c>
      <c r="F76" s="141"/>
      <c r="G76" s="21"/>
      <c r="H76" s="21"/>
    </row>
    <row r="77" spans="1:8" s="18" customFormat="1" x14ac:dyDescent="0.3">
      <c r="A77" s="18">
        <v>74</v>
      </c>
      <c r="B77" s="32" t="s">
        <v>464</v>
      </c>
      <c r="C77" s="10" t="s">
        <v>463</v>
      </c>
      <c r="D77" s="21"/>
      <c r="E77" s="12"/>
      <c r="F77" s="141"/>
      <c r="G77" s="21"/>
      <c r="H77" s="21"/>
    </row>
    <row r="78" spans="1:8" s="18" customFormat="1" x14ac:dyDescent="0.3">
      <c r="A78" s="18">
        <v>75</v>
      </c>
      <c r="B78" s="32" t="s">
        <v>407</v>
      </c>
      <c r="C78" s="10" t="s">
        <v>406</v>
      </c>
      <c r="D78" s="21"/>
      <c r="E78" s="12" t="s">
        <v>1104</v>
      </c>
      <c r="F78" s="141"/>
      <c r="G78" s="21"/>
      <c r="H78" s="21"/>
    </row>
    <row r="79" spans="1:8" s="18" customFormat="1" ht="15" x14ac:dyDescent="0.25">
      <c r="A79" s="18">
        <v>76</v>
      </c>
      <c r="B79" s="32" t="s">
        <v>440</v>
      </c>
      <c r="C79" s="10" t="s">
        <v>439</v>
      </c>
      <c r="D79" s="21"/>
      <c r="E79" s="12"/>
      <c r="F79" s="141"/>
      <c r="G79" s="21"/>
      <c r="H79" s="21"/>
    </row>
    <row r="80" spans="1:8" s="18" customFormat="1" x14ac:dyDescent="0.3">
      <c r="A80" s="18">
        <v>77</v>
      </c>
      <c r="B80" s="32" t="s">
        <v>496</v>
      </c>
      <c r="C80" s="10" t="s">
        <v>495</v>
      </c>
      <c r="D80" s="21"/>
      <c r="E80" s="12" t="s">
        <v>1104</v>
      </c>
      <c r="F80" s="141"/>
      <c r="G80" s="21"/>
      <c r="H80" s="21"/>
    </row>
    <row r="81" spans="1:8" s="18" customFormat="1" x14ac:dyDescent="0.3">
      <c r="A81" s="18">
        <v>78</v>
      </c>
      <c r="B81" s="32" t="s">
        <v>112</v>
      </c>
      <c r="C81" s="10" t="s">
        <v>111</v>
      </c>
      <c r="D81" s="21"/>
      <c r="E81" s="12" t="s">
        <v>1104</v>
      </c>
      <c r="F81" s="141"/>
      <c r="G81" s="21"/>
      <c r="H81" s="21"/>
    </row>
    <row r="82" spans="1:8" s="18" customFormat="1" x14ac:dyDescent="0.3">
      <c r="A82" s="18">
        <v>79</v>
      </c>
      <c r="B82" s="32" t="s">
        <v>342</v>
      </c>
      <c r="C82" s="10" t="s">
        <v>341</v>
      </c>
      <c r="D82" s="21"/>
      <c r="E82" s="12"/>
      <c r="F82" s="141"/>
      <c r="G82" s="21"/>
      <c r="H82" s="21"/>
    </row>
    <row r="83" spans="1:8" s="18" customFormat="1" x14ac:dyDescent="0.3">
      <c r="A83" s="18">
        <v>80</v>
      </c>
      <c r="B83" s="32" t="s">
        <v>584</v>
      </c>
      <c r="C83" s="10" t="s">
        <v>583</v>
      </c>
      <c r="D83" s="21"/>
      <c r="E83" s="12"/>
      <c r="F83" s="141"/>
      <c r="G83" s="21"/>
      <c r="H83" s="21"/>
    </row>
    <row r="84" spans="1:8" s="18" customFormat="1" ht="15" x14ac:dyDescent="0.25">
      <c r="A84" s="18">
        <v>81</v>
      </c>
      <c r="B84" s="32" t="s">
        <v>134</v>
      </c>
      <c r="C84" s="10" t="s">
        <v>133</v>
      </c>
      <c r="D84" s="21"/>
      <c r="E84" s="12"/>
      <c r="F84" s="141"/>
      <c r="G84" s="21"/>
      <c r="H84" s="21"/>
    </row>
    <row r="85" spans="1:8" s="18" customFormat="1" x14ac:dyDescent="0.3">
      <c r="A85" s="18">
        <v>82</v>
      </c>
      <c r="B85" s="32" t="s">
        <v>388</v>
      </c>
      <c r="C85" s="10" t="s">
        <v>387</v>
      </c>
      <c r="D85" s="21"/>
      <c r="E85" s="12"/>
      <c r="F85" s="141"/>
      <c r="G85" s="21"/>
      <c r="H85" s="21"/>
    </row>
    <row r="86" spans="1:8" s="18" customFormat="1" ht="15" x14ac:dyDescent="0.25">
      <c r="A86" s="18">
        <v>83</v>
      </c>
      <c r="B86" s="32" t="s">
        <v>233</v>
      </c>
      <c r="C86" s="10" t="s">
        <v>232</v>
      </c>
      <c r="D86" s="21"/>
      <c r="E86" s="12"/>
      <c r="F86" s="141"/>
      <c r="G86" s="21"/>
      <c r="H86" s="21"/>
    </row>
    <row r="87" spans="1:8" s="18" customFormat="1" ht="15" x14ac:dyDescent="0.25">
      <c r="A87" s="18">
        <v>84</v>
      </c>
      <c r="B87" s="32" t="s">
        <v>140</v>
      </c>
      <c r="C87" s="10" t="s">
        <v>139</v>
      </c>
      <c r="D87" s="21"/>
      <c r="E87" s="12" t="s">
        <v>1104</v>
      </c>
      <c r="F87" s="141"/>
      <c r="G87" s="21"/>
      <c r="H87" s="21"/>
    </row>
    <row r="88" spans="1:8" s="18" customFormat="1" x14ac:dyDescent="0.3">
      <c r="A88" s="18">
        <v>85</v>
      </c>
      <c r="B88" s="32" t="s">
        <v>299</v>
      </c>
      <c r="C88" s="10" t="s">
        <v>298</v>
      </c>
      <c r="D88" s="21">
        <v>1979</v>
      </c>
      <c r="E88" s="12" t="s">
        <v>1435</v>
      </c>
      <c r="F88" s="141">
        <v>1</v>
      </c>
      <c r="G88" s="21"/>
      <c r="H88" s="21">
        <v>1</v>
      </c>
    </row>
    <row r="89" spans="1:8" s="18" customFormat="1" x14ac:dyDescent="0.3">
      <c r="A89" s="18">
        <v>86</v>
      </c>
      <c r="B89" s="32" t="s">
        <v>428</v>
      </c>
      <c r="C89" s="10" t="s">
        <v>427</v>
      </c>
      <c r="D89" s="21">
        <v>1983</v>
      </c>
      <c r="E89" s="12" t="s">
        <v>776</v>
      </c>
      <c r="F89" s="141"/>
      <c r="G89" s="21"/>
      <c r="H89" s="21"/>
    </row>
    <row r="90" spans="1:8" s="18" customFormat="1" x14ac:dyDescent="0.3">
      <c r="A90" s="18">
        <v>87</v>
      </c>
      <c r="B90" s="32" t="s">
        <v>386</v>
      </c>
      <c r="C90" s="10" t="s">
        <v>385</v>
      </c>
      <c r="D90" s="21"/>
      <c r="E90" s="12"/>
      <c r="F90" s="141"/>
      <c r="G90" s="21"/>
      <c r="H90" s="21"/>
    </row>
    <row r="91" spans="1:8" s="18" customFormat="1" ht="15" x14ac:dyDescent="0.25">
      <c r="A91" s="18">
        <v>88</v>
      </c>
      <c r="B91" s="32" t="s">
        <v>285</v>
      </c>
      <c r="C91" s="10" t="s">
        <v>284</v>
      </c>
      <c r="D91" s="21"/>
      <c r="E91" s="12"/>
      <c r="F91" s="141"/>
      <c r="G91" s="21"/>
      <c r="H91" s="21"/>
    </row>
    <row r="92" spans="1:8" s="18" customFormat="1" x14ac:dyDescent="0.3">
      <c r="A92" s="18">
        <v>89</v>
      </c>
      <c r="B92" s="32" t="s">
        <v>346</v>
      </c>
      <c r="C92" s="10" t="s">
        <v>345</v>
      </c>
      <c r="D92" s="21">
        <v>1979</v>
      </c>
      <c r="E92" s="12" t="s">
        <v>1764</v>
      </c>
      <c r="F92" s="141"/>
      <c r="G92" s="21"/>
      <c r="H92" s="21"/>
    </row>
    <row r="93" spans="1:8" s="18" customFormat="1" ht="15" x14ac:dyDescent="0.25">
      <c r="A93" s="18">
        <v>90</v>
      </c>
      <c r="B93" s="32" t="s">
        <v>430</v>
      </c>
      <c r="C93" s="10" t="s">
        <v>429</v>
      </c>
      <c r="D93" s="21"/>
      <c r="E93" s="12" t="s">
        <v>705</v>
      </c>
      <c r="F93" s="141"/>
      <c r="G93" s="21"/>
      <c r="H93" s="21"/>
    </row>
    <row r="94" spans="1:8" s="18" customFormat="1" x14ac:dyDescent="0.3">
      <c r="A94" s="18">
        <v>91</v>
      </c>
      <c r="B94" s="32" t="s">
        <v>289</v>
      </c>
      <c r="C94" s="10" t="s">
        <v>288</v>
      </c>
      <c r="D94" s="21"/>
      <c r="E94" s="12"/>
      <c r="F94" s="141"/>
      <c r="G94" s="21"/>
      <c r="H94" s="21"/>
    </row>
    <row r="95" spans="1:8" s="18" customFormat="1" x14ac:dyDescent="0.3">
      <c r="A95" s="18">
        <v>92</v>
      </c>
      <c r="B95" s="32" t="s">
        <v>70</v>
      </c>
      <c r="C95" s="10" t="s">
        <v>69</v>
      </c>
      <c r="D95" s="21"/>
      <c r="E95" s="12" t="s">
        <v>702</v>
      </c>
      <c r="F95" s="141"/>
      <c r="G95" s="21"/>
      <c r="H95" s="21"/>
    </row>
    <row r="96" spans="1:8" s="18" customFormat="1" x14ac:dyDescent="0.3">
      <c r="A96" s="18">
        <v>93</v>
      </c>
      <c r="B96" s="32" t="s">
        <v>263</v>
      </c>
      <c r="C96" s="10" t="s">
        <v>262</v>
      </c>
      <c r="D96" s="21"/>
      <c r="E96" s="12"/>
      <c r="F96" s="141"/>
      <c r="G96" s="21"/>
      <c r="H96" s="21"/>
    </row>
    <row r="97" spans="1:8" s="18" customFormat="1" x14ac:dyDescent="0.3">
      <c r="A97" s="18">
        <v>94</v>
      </c>
      <c r="B97" s="32" t="s">
        <v>588</v>
      </c>
      <c r="C97" s="10" t="s">
        <v>587</v>
      </c>
      <c r="D97" s="21"/>
      <c r="E97" s="224" t="s">
        <v>702</v>
      </c>
      <c r="F97" s="141"/>
      <c r="G97" s="21"/>
      <c r="H97" s="21"/>
    </row>
    <row r="98" spans="1:8" s="18" customFormat="1" x14ac:dyDescent="0.3">
      <c r="A98" s="18">
        <v>95</v>
      </c>
      <c r="B98" s="32" t="s">
        <v>183</v>
      </c>
      <c r="C98" s="10" t="s">
        <v>182</v>
      </c>
      <c r="D98" s="21">
        <v>1998</v>
      </c>
      <c r="E98" s="12" t="s">
        <v>705</v>
      </c>
      <c r="F98" s="141"/>
      <c r="G98" s="21"/>
      <c r="H98" s="21"/>
    </row>
    <row r="99" spans="1:8" s="18" customFormat="1" x14ac:dyDescent="0.3">
      <c r="A99" s="18">
        <v>96</v>
      </c>
      <c r="B99" s="32" t="s">
        <v>578</v>
      </c>
      <c r="C99" s="10" t="s">
        <v>577</v>
      </c>
      <c r="D99" s="21">
        <v>1973</v>
      </c>
      <c r="E99" s="31" t="s">
        <v>1840</v>
      </c>
      <c r="F99" s="141">
        <v>1</v>
      </c>
      <c r="G99" s="21">
        <v>1</v>
      </c>
      <c r="H99" s="21">
        <v>1</v>
      </c>
    </row>
    <row r="100" spans="1:8" s="18" customFormat="1" x14ac:dyDescent="0.3">
      <c r="A100" s="18">
        <v>97</v>
      </c>
      <c r="B100" s="32" t="s">
        <v>74</v>
      </c>
      <c r="C100" s="10" t="s">
        <v>73</v>
      </c>
      <c r="D100" s="21"/>
      <c r="E100" s="12"/>
      <c r="F100" s="141"/>
      <c r="G100" s="21"/>
      <c r="H100" s="21"/>
    </row>
    <row r="101" spans="1:8" s="18" customFormat="1" x14ac:dyDescent="0.3">
      <c r="A101" s="18">
        <v>98</v>
      </c>
      <c r="B101" s="32" t="s">
        <v>363</v>
      </c>
      <c r="C101" s="10" t="s">
        <v>362</v>
      </c>
      <c r="D101" s="21"/>
      <c r="E101" s="12"/>
      <c r="F101" s="141"/>
      <c r="G101" s="21"/>
      <c r="H101" s="21"/>
    </row>
    <row r="102" spans="1:8" s="18" customFormat="1" x14ac:dyDescent="0.3">
      <c r="A102" s="18">
        <v>99</v>
      </c>
      <c r="B102" s="32" t="s">
        <v>444</v>
      </c>
      <c r="C102" s="10" t="s">
        <v>443</v>
      </c>
      <c r="D102" s="21"/>
      <c r="E102" s="12"/>
      <c r="F102" s="141"/>
      <c r="G102" s="21"/>
      <c r="H102" s="21"/>
    </row>
    <row r="103" spans="1:8" s="18" customFormat="1" x14ac:dyDescent="0.3">
      <c r="A103" s="18">
        <v>100</v>
      </c>
      <c r="B103" s="32" t="s">
        <v>185</v>
      </c>
      <c r="C103" s="10" t="s">
        <v>184</v>
      </c>
      <c r="D103" s="21"/>
      <c r="E103" s="12"/>
      <c r="F103" s="141"/>
      <c r="G103" s="21"/>
      <c r="H103" s="21"/>
    </row>
    <row r="104" spans="1:8" s="18" customFormat="1" x14ac:dyDescent="0.3">
      <c r="A104" s="18">
        <v>101</v>
      </c>
      <c r="B104" s="32" t="s">
        <v>116</v>
      </c>
      <c r="C104" s="10" t="s">
        <v>115</v>
      </c>
      <c r="D104" s="21">
        <v>1984</v>
      </c>
      <c r="E104" s="12" t="s">
        <v>735</v>
      </c>
      <c r="F104" s="141"/>
      <c r="G104" s="21"/>
      <c r="H104" s="21">
        <v>1</v>
      </c>
    </row>
    <row r="105" spans="1:8" s="18" customFormat="1" x14ac:dyDescent="0.3">
      <c r="A105" s="18">
        <v>102</v>
      </c>
      <c r="B105" s="32" t="s">
        <v>88</v>
      </c>
      <c r="C105" s="10" t="s">
        <v>87</v>
      </c>
      <c r="D105" s="21">
        <v>1975</v>
      </c>
      <c r="E105" s="12" t="s">
        <v>701</v>
      </c>
      <c r="F105" s="141"/>
      <c r="G105" s="21"/>
      <c r="H105" s="21"/>
    </row>
    <row r="106" spans="1:8" s="18" customFormat="1" x14ac:dyDescent="0.3">
      <c r="A106" s="18">
        <v>103</v>
      </c>
      <c r="B106" s="32" t="s">
        <v>562</v>
      </c>
      <c r="C106" s="10" t="s">
        <v>561</v>
      </c>
      <c r="D106" s="21">
        <v>1958</v>
      </c>
      <c r="E106" s="12" t="s">
        <v>701</v>
      </c>
      <c r="F106" s="141"/>
      <c r="G106" s="21"/>
      <c r="H106" s="21"/>
    </row>
    <row r="107" spans="1:8" s="18" customFormat="1" x14ac:dyDescent="0.3">
      <c r="A107" s="18">
        <v>104</v>
      </c>
      <c r="B107" s="32" t="s">
        <v>344</v>
      </c>
      <c r="C107" s="10" t="s">
        <v>343</v>
      </c>
      <c r="D107" s="21"/>
      <c r="E107" s="12"/>
      <c r="F107" s="141"/>
      <c r="G107" s="21"/>
      <c r="H107" s="21"/>
    </row>
    <row r="108" spans="1:8" s="18" customFormat="1" ht="15" x14ac:dyDescent="0.25">
      <c r="A108" s="18">
        <v>105</v>
      </c>
      <c r="B108" s="32" t="s">
        <v>142</v>
      </c>
      <c r="C108" s="10" t="s">
        <v>141</v>
      </c>
      <c r="D108" s="21"/>
      <c r="E108" s="12"/>
      <c r="F108" s="141"/>
      <c r="G108" s="21"/>
      <c r="H108" s="21"/>
    </row>
    <row r="109" spans="1:8" s="18" customFormat="1" x14ac:dyDescent="0.3">
      <c r="A109" s="18">
        <v>106</v>
      </c>
      <c r="B109" s="32" t="s">
        <v>494</v>
      </c>
      <c r="C109" s="10" t="s">
        <v>493</v>
      </c>
      <c r="D109" s="21">
        <v>1983</v>
      </c>
      <c r="E109" s="12" t="s">
        <v>713</v>
      </c>
      <c r="F109" s="141">
        <v>1</v>
      </c>
      <c r="G109" s="21">
        <v>1</v>
      </c>
      <c r="H109" s="21">
        <v>1</v>
      </c>
    </row>
    <row r="110" spans="1:8" s="18" customFormat="1" x14ac:dyDescent="0.3">
      <c r="A110" s="18">
        <v>107</v>
      </c>
      <c r="B110" s="32" t="s">
        <v>209</v>
      </c>
      <c r="C110" s="10" t="s">
        <v>208</v>
      </c>
      <c r="D110" s="21"/>
      <c r="E110" s="12" t="s">
        <v>702</v>
      </c>
      <c r="F110" s="141"/>
      <c r="G110" s="21"/>
      <c r="H110" s="21"/>
    </row>
    <row r="111" spans="1:8" s="18" customFormat="1" x14ac:dyDescent="0.3">
      <c r="A111" s="18">
        <v>108</v>
      </c>
      <c r="B111" s="32" t="s">
        <v>82</v>
      </c>
      <c r="C111" s="10" t="s">
        <v>81</v>
      </c>
      <c r="D111" s="21"/>
      <c r="E111" s="12"/>
      <c r="F111" s="141"/>
      <c r="G111" s="21"/>
      <c r="H111" s="21"/>
    </row>
    <row r="112" spans="1:8" s="18" customFormat="1" x14ac:dyDescent="0.3">
      <c r="A112" s="18">
        <v>109</v>
      </c>
      <c r="B112" s="32" t="s">
        <v>94</v>
      </c>
      <c r="C112" s="10" t="s">
        <v>93</v>
      </c>
      <c r="D112" s="21"/>
      <c r="E112" s="12"/>
      <c r="F112" s="141"/>
      <c r="G112" s="21"/>
      <c r="H112" s="21"/>
    </row>
    <row r="113" spans="1:8" s="18" customFormat="1" x14ac:dyDescent="0.3">
      <c r="A113" s="18">
        <v>110</v>
      </c>
      <c r="B113" s="32" t="s">
        <v>243</v>
      </c>
      <c r="C113" s="10" t="s">
        <v>242</v>
      </c>
      <c r="D113" s="21"/>
      <c r="E113" s="12"/>
      <c r="F113" s="141"/>
      <c r="G113" s="21"/>
      <c r="H113" s="21"/>
    </row>
    <row r="114" spans="1:8" s="18" customFormat="1" x14ac:dyDescent="0.3">
      <c r="A114" s="18">
        <v>111</v>
      </c>
      <c r="B114" s="32" t="s">
        <v>393</v>
      </c>
      <c r="C114" s="10" t="s">
        <v>392</v>
      </c>
      <c r="D114" s="21"/>
      <c r="E114" s="12"/>
      <c r="F114" s="141"/>
      <c r="G114" s="21"/>
      <c r="H114" s="21"/>
    </row>
    <row r="115" spans="1:8" s="18" customFormat="1" x14ac:dyDescent="0.3">
      <c r="A115" s="18">
        <v>112</v>
      </c>
      <c r="B115" s="32" t="s">
        <v>167</v>
      </c>
      <c r="C115" s="10" t="s">
        <v>166</v>
      </c>
      <c r="D115" s="21"/>
      <c r="E115" s="12"/>
      <c r="F115" s="141"/>
      <c r="G115" s="21"/>
      <c r="H115" s="21"/>
    </row>
    <row r="116" spans="1:8" s="18" customFormat="1" x14ac:dyDescent="0.3">
      <c r="A116" s="18">
        <v>113</v>
      </c>
      <c r="B116" s="32" t="s">
        <v>395</v>
      </c>
      <c r="C116" s="10" t="s">
        <v>394</v>
      </c>
      <c r="D116" s="21"/>
      <c r="E116" s="12"/>
      <c r="F116" s="141"/>
      <c r="G116" s="21"/>
      <c r="H116" s="21"/>
    </row>
    <row r="117" spans="1:8" s="18" customFormat="1" ht="15" x14ac:dyDescent="0.25">
      <c r="A117" s="18">
        <v>114</v>
      </c>
      <c r="B117" s="32" t="s">
        <v>118</v>
      </c>
      <c r="C117" s="10" t="s">
        <v>117</v>
      </c>
      <c r="D117" s="21"/>
      <c r="E117" s="12"/>
      <c r="F117" s="141"/>
      <c r="G117" s="21"/>
      <c r="H117" s="21"/>
    </row>
    <row r="118" spans="1:8" s="18" customFormat="1" ht="15" x14ac:dyDescent="0.25">
      <c r="A118" s="18">
        <v>115</v>
      </c>
      <c r="B118" s="32" t="s">
        <v>56</v>
      </c>
      <c r="C118" s="10" t="s">
        <v>55</v>
      </c>
      <c r="D118" s="21">
        <v>1976</v>
      </c>
      <c r="E118" s="12" t="s">
        <v>698</v>
      </c>
      <c r="F118" s="141">
        <v>1</v>
      </c>
      <c r="G118" s="21">
        <v>1</v>
      </c>
      <c r="H118" s="21"/>
    </row>
    <row r="119" spans="1:8" s="18" customFormat="1" x14ac:dyDescent="0.3">
      <c r="A119" s="18">
        <v>116</v>
      </c>
      <c r="B119" s="32" t="s">
        <v>178</v>
      </c>
      <c r="C119" s="10" t="s">
        <v>177</v>
      </c>
      <c r="D119" s="21">
        <v>1970</v>
      </c>
      <c r="E119" s="12" t="s">
        <v>698</v>
      </c>
      <c r="F119" s="141">
        <v>1</v>
      </c>
      <c r="G119" s="21">
        <v>1</v>
      </c>
      <c r="H119" s="21">
        <v>1</v>
      </c>
    </row>
    <row r="120" spans="1:8" s="18" customFormat="1" x14ac:dyDescent="0.3">
      <c r="A120" s="18">
        <v>117</v>
      </c>
      <c r="B120" s="32" t="s">
        <v>470</v>
      </c>
      <c r="C120" s="10" t="s">
        <v>1848</v>
      </c>
      <c r="D120" s="21">
        <v>1970</v>
      </c>
      <c r="E120" s="12" t="s">
        <v>2008</v>
      </c>
      <c r="F120" s="141"/>
      <c r="G120" s="21"/>
      <c r="H120" s="21"/>
    </row>
    <row r="121" spans="1:8" s="18" customFormat="1" x14ac:dyDescent="0.3">
      <c r="A121" s="18">
        <v>118</v>
      </c>
      <c r="B121" s="32" t="s">
        <v>58</v>
      </c>
      <c r="C121" s="10" t="s">
        <v>57</v>
      </c>
      <c r="D121" s="21">
        <v>1981</v>
      </c>
      <c r="E121" s="12" t="s">
        <v>698</v>
      </c>
      <c r="F121" s="141">
        <v>1</v>
      </c>
      <c r="G121" s="21">
        <v>1</v>
      </c>
      <c r="H121" s="21"/>
    </row>
    <row r="122" spans="1:8" s="18" customFormat="1" x14ac:dyDescent="0.3">
      <c r="A122" s="18">
        <v>119</v>
      </c>
      <c r="B122" s="32" t="s">
        <v>446</v>
      </c>
      <c r="C122" s="10" t="s">
        <v>445</v>
      </c>
      <c r="D122" s="21"/>
      <c r="E122" s="12"/>
      <c r="F122" s="141"/>
      <c r="G122" s="21"/>
      <c r="H122" s="21"/>
    </row>
    <row r="123" spans="1:8" s="18" customFormat="1" ht="15" x14ac:dyDescent="0.25">
      <c r="A123" s="18">
        <v>120</v>
      </c>
      <c r="B123" s="32" t="s">
        <v>34</v>
      </c>
      <c r="C123" s="9" t="s">
        <v>33</v>
      </c>
      <c r="D123" s="21">
        <v>1960</v>
      </c>
      <c r="E123" s="12" t="s">
        <v>698</v>
      </c>
      <c r="F123" s="141"/>
      <c r="G123" s="21"/>
      <c r="H123" s="21"/>
    </row>
    <row r="124" spans="1:8" s="18" customFormat="1" ht="15" x14ac:dyDescent="0.25">
      <c r="A124" s="18">
        <v>121</v>
      </c>
      <c r="B124" s="32" t="s">
        <v>42</v>
      </c>
      <c r="C124" s="9" t="s">
        <v>41</v>
      </c>
      <c r="D124" s="21">
        <v>1976</v>
      </c>
      <c r="E124" s="12" t="s">
        <v>2009</v>
      </c>
      <c r="F124" s="141"/>
      <c r="G124" s="21"/>
      <c r="H124" s="21"/>
    </row>
    <row r="125" spans="1:8" s="18" customFormat="1" x14ac:dyDescent="0.3">
      <c r="A125" s="18">
        <v>122</v>
      </c>
      <c r="B125" s="32" t="s">
        <v>44</v>
      </c>
      <c r="C125" s="9" t="s">
        <v>43</v>
      </c>
      <c r="D125" s="21"/>
      <c r="E125" s="12"/>
      <c r="F125" s="141"/>
      <c r="G125" s="21"/>
      <c r="H125" s="21"/>
    </row>
    <row r="126" spans="1:8" s="18" customFormat="1" x14ac:dyDescent="0.3">
      <c r="A126" s="18">
        <v>123</v>
      </c>
      <c r="B126" s="32" t="s">
        <v>46</v>
      </c>
      <c r="C126" s="9" t="s">
        <v>45</v>
      </c>
      <c r="D126" s="21">
        <v>1981</v>
      </c>
      <c r="E126" s="12" t="s">
        <v>1859</v>
      </c>
      <c r="F126" s="141"/>
      <c r="G126" s="21"/>
      <c r="H126" s="21"/>
    </row>
    <row r="127" spans="1:8" s="18" customFormat="1" x14ac:dyDescent="0.3">
      <c r="A127" s="18">
        <v>124</v>
      </c>
      <c r="B127" s="32" t="s">
        <v>76</v>
      </c>
      <c r="C127" s="9" t="s">
        <v>75</v>
      </c>
      <c r="D127" s="21">
        <v>1963</v>
      </c>
      <c r="E127" s="12" t="s">
        <v>698</v>
      </c>
      <c r="F127" s="141"/>
      <c r="G127" s="21"/>
      <c r="H127" s="21"/>
    </row>
    <row r="128" spans="1:8" s="18" customFormat="1" ht="15" x14ac:dyDescent="0.25">
      <c r="A128" s="18">
        <v>125</v>
      </c>
      <c r="B128" s="32" t="s">
        <v>136</v>
      </c>
      <c r="C128" s="9" t="s">
        <v>135</v>
      </c>
      <c r="D128" s="21"/>
      <c r="E128" s="12"/>
      <c r="F128" s="141"/>
      <c r="G128" s="21"/>
      <c r="H128" s="21"/>
    </row>
    <row r="129" spans="1:8" s="18" customFormat="1" x14ac:dyDescent="0.3">
      <c r="A129" s="18">
        <v>126</v>
      </c>
      <c r="B129" s="32" t="s">
        <v>138</v>
      </c>
      <c r="C129" s="9" t="s">
        <v>137</v>
      </c>
      <c r="D129" s="21"/>
      <c r="E129" s="12"/>
      <c r="F129" s="141"/>
      <c r="G129" s="21"/>
      <c r="H129" s="21"/>
    </row>
    <row r="130" spans="1:8" s="18" customFormat="1" x14ac:dyDescent="0.3">
      <c r="A130" s="18">
        <v>127</v>
      </c>
      <c r="B130" s="32" t="s">
        <v>149</v>
      </c>
      <c r="C130" s="9" t="s">
        <v>148</v>
      </c>
      <c r="D130" s="21"/>
      <c r="E130" s="12"/>
      <c r="F130" s="141"/>
      <c r="G130" s="21"/>
      <c r="H130" s="21"/>
    </row>
    <row r="131" spans="1:8" s="18" customFormat="1" ht="15" x14ac:dyDescent="0.25">
      <c r="A131" s="18">
        <v>128</v>
      </c>
      <c r="B131" s="32" t="s">
        <v>151</v>
      </c>
      <c r="C131" s="9" t="s">
        <v>150</v>
      </c>
      <c r="D131" s="21"/>
      <c r="E131" s="12"/>
      <c r="F131" s="141"/>
      <c r="G131" s="21"/>
      <c r="H131" s="21"/>
    </row>
    <row r="132" spans="1:8" s="18" customFormat="1" x14ac:dyDescent="0.3">
      <c r="A132" s="18">
        <v>129</v>
      </c>
      <c r="B132" s="32" t="s">
        <v>199</v>
      </c>
      <c r="C132" s="9" t="s">
        <v>198</v>
      </c>
      <c r="D132" s="21">
        <v>1976</v>
      </c>
      <c r="E132" s="12" t="s">
        <v>1648</v>
      </c>
      <c r="F132" s="141"/>
      <c r="G132" s="21"/>
      <c r="H132" s="21"/>
    </row>
    <row r="133" spans="1:8" s="18" customFormat="1" x14ac:dyDescent="0.3">
      <c r="A133" s="18">
        <v>130</v>
      </c>
      <c r="B133" s="32" t="s">
        <v>211</v>
      </c>
      <c r="C133" s="9" t="s">
        <v>210</v>
      </c>
      <c r="D133" s="21">
        <v>1988</v>
      </c>
      <c r="E133" s="12" t="s">
        <v>713</v>
      </c>
      <c r="F133" s="141"/>
      <c r="G133" s="21">
        <v>1</v>
      </c>
      <c r="H133" s="21"/>
    </row>
    <row r="134" spans="1:8" s="18" customFormat="1" x14ac:dyDescent="0.3">
      <c r="A134" s="18">
        <v>131</v>
      </c>
      <c r="B134" s="32" t="s">
        <v>215</v>
      </c>
      <c r="C134" s="9" t="s">
        <v>214</v>
      </c>
      <c r="D134" s="21"/>
      <c r="E134" s="12"/>
      <c r="F134" s="141"/>
      <c r="G134" s="21"/>
      <c r="H134" s="21"/>
    </row>
    <row r="135" spans="1:8" s="18" customFormat="1" x14ac:dyDescent="0.3">
      <c r="A135" s="18">
        <v>132</v>
      </c>
      <c r="B135" s="32" t="s">
        <v>217</v>
      </c>
      <c r="C135" s="9" t="s">
        <v>216</v>
      </c>
      <c r="D135" s="21">
        <v>1986</v>
      </c>
      <c r="E135" s="12" t="s">
        <v>714</v>
      </c>
      <c r="F135" s="141"/>
      <c r="G135" s="21"/>
      <c r="H135" s="21"/>
    </row>
    <row r="136" spans="1:8" s="18" customFormat="1" x14ac:dyDescent="0.3">
      <c r="A136" s="18">
        <v>133</v>
      </c>
      <c r="B136" s="32" t="s">
        <v>320</v>
      </c>
      <c r="C136" s="9" t="s">
        <v>319</v>
      </c>
      <c r="D136" s="21"/>
      <c r="E136" s="12"/>
      <c r="F136" s="141"/>
      <c r="G136" s="21"/>
      <c r="H136" s="21"/>
    </row>
    <row r="137" spans="1:8" s="18" customFormat="1" ht="15" x14ac:dyDescent="0.25">
      <c r="A137" s="18">
        <v>134</v>
      </c>
      <c r="B137" s="32" t="s">
        <v>324</v>
      </c>
      <c r="C137" s="9" t="s">
        <v>323</v>
      </c>
      <c r="D137" s="21"/>
      <c r="E137" s="12"/>
      <c r="F137" s="141"/>
      <c r="G137" s="21"/>
      <c r="H137" s="21"/>
    </row>
    <row r="138" spans="1:8" s="18" customFormat="1" x14ac:dyDescent="0.3">
      <c r="A138" s="18">
        <v>135</v>
      </c>
      <c r="B138" s="32" t="s">
        <v>326</v>
      </c>
      <c r="C138" s="9" t="s">
        <v>325</v>
      </c>
      <c r="D138" s="21"/>
      <c r="E138" s="12"/>
      <c r="F138" s="141"/>
      <c r="G138" s="21"/>
      <c r="H138" s="21"/>
    </row>
    <row r="139" spans="1:8" s="18" customFormat="1" x14ac:dyDescent="0.3">
      <c r="A139" s="18">
        <v>136</v>
      </c>
      <c r="B139" s="32" t="s">
        <v>350</v>
      </c>
      <c r="C139" s="9" t="s">
        <v>349</v>
      </c>
      <c r="D139" s="21">
        <v>1989</v>
      </c>
      <c r="E139" s="12" t="s">
        <v>772</v>
      </c>
      <c r="F139" s="141"/>
      <c r="G139" s="21"/>
      <c r="H139" s="21"/>
    </row>
    <row r="140" spans="1:8" s="18" customFormat="1" x14ac:dyDescent="0.3">
      <c r="A140" s="18">
        <v>137</v>
      </c>
      <c r="B140" s="32" t="s">
        <v>352</v>
      </c>
      <c r="C140" s="9" t="s">
        <v>351</v>
      </c>
      <c r="D140" s="21"/>
      <c r="E140" s="12"/>
      <c r="F140" s="141"/>
      <c r="G140" s="21"/>
      <c r="H140" s="21"/>
    </row>
    <row r="141" spans="1:8" s="18" customFormat="1" x14ac:dyDescent="0.3">
      <c r="A141" s="18">
        <v>138</v>
      </c>
      <c r="B141" s="32" t="s">
        <v>397</v>
      </c>
      <c r="C141" s="9" t="s">
        <v>396</v>
      </c>
      <c r="D141" s="21">
        <v>2000</v>
      </c>
      <c r="E141" s="12" t="s">
        <v>2007</v>
      </c>
      <c r="F141" s="141">
        <v>1</v>
      </c>
      <c r="G141" s="21">
        <v>1</v>
      </c>
      <c r="H141" s="21"/>
    </row>
    <row r="142" spans="1:8" s="18" customFormat="1" x14ac:dyDescent="0.3">
      <c r="A142" s="18">
        <v>139</v>
      </c>
      <c r="B142" s="32" t="s">
        <v>418</v>
      </c>
      <c r="C142" s="9" t="s">
        <v>417</v>
      </c>
      <c r="D142" s="21">
        <v>1988</v>
      </c>
      <c r="E142" s="12" t="s">
        <v>724</v>
      </c>
      <c r="F142" s="141"/>
      <c r="G142" s="21"/>
      <c r="H142" s="21"/>
    </row>
    <row r="143" spans="1:8" s="18" customFormat="1" x14ac:dyDescent="0.3">
      <c r="A143" s="18">
        <v>140</v>
      </c>
      <c r="B143" s="32" t="s">
        <v>420</v>
      </c>
      <c r="C143" s="9" t="s">
        <v>419</v>
      </c>
      <c r="D143" s="21">
        <v>1987</v>
      </c>
      <c r="E143" s="12" t="s">
        <v>725</v>
      </c>
      <c r="F143" s="141"/>
      <c r="G143" s="21"/>
      <c r="H143" s="21"/>
    </row>
    <row r="144" spans="1:8" s="18" customFormat="1" x14ac:dyDescent="0.3">
      <c r="A144" s="18">
        <v>141</v>
      </c>
      <c r="B144" s="32" t="s">
        <v>432</v>
      </c>
      <c r="C144" s="9" t="s">
        <v>431</v>
      </c>
      <c r="D144" s="21"/>
      <c r="E144" s="12"/>
      <c r="F144" s="141"/>
      <c r="G144" s="21"/>
      <c r="H144" s="21"/>
    </row>
    <row r="145" spans="1:8" s="18" customFormat="1" x14ac:dyDescent="0.3">
      <c r="A145" s="18">
        <v>142</v>
      </c>
      <c r="B145" s="32" t="s">
        <v>434</v>
      </c>
      <c r="C145" s="9" t="s">
        <v>433</v>
      </c>
      <c r="D145" s="21"/>
      <c r="E145" s="12"/>
      <c r="F145" s="141"/>
      <c r="G145" s="21"/>
      <c r="H145" s="21"/>
    </row>
    <row r="146" spans="1:8" s="18" customFormat="1" x14ac:dyDescent="0.3">
      <c r="A146" s="18">
        <v>143</v>
      </c>
      <c r="B146" s="32" t="s">
        <v>458</v>
      </c>
      <c r="C146" s="9" t="s">
        <v>457</v>
      </c>
      <c r="D146" s="21"/>
      <c r="E146" s="12"/>
      <c r="F146" s="141"/>
      <c r="G146" s="21"/>
      <c r="H146" s="21"/>
    </row>
    <row r="147" spans="1:8" s="18" customFormat="1" x14ac:dyDescent="0.3">
      <c r="A147" s="18">
        <v>144</v>
      </c>
      <c r="B147" s="32" t="s">
        <v>460</v>
      </c>
      <c r="C147" s="9" t="s">
        <v>459</v>
      </c>
      <c r="D147" s="21"/>
      <c r="E147" s="12"/>
      <c r="F147" s="141"/>
      <c r="G147" s="21"/>
      <c r="H147" s="21"/>
    </row>
    <row r="148" spans="1:8" s="18" customFormat="1" x14ac:dyDescent="0.3">
      <c r="A148" s="18">
        <v>145</v>
      </c>
      <c r="B148" s="32" t="s">
        <v>472</v>
      </c>
      <c r="C148" s="9" t="s">
        <v>471</v>
      </c>
      <c r="D148" s="21"/>
      <c r="E148" s="12"/>
      <c r="F148" s="141"/>
      <c r="G148" s="21"/>
      <c r="H148" s="21"/>
    </row>
    <row r="149" spans="1:8" s="18" customFormat="1" x14ac:dyDescent="0.3">
      <c r="A149" s="18">
        <v>146</v>
      </c>
      <c r="B149" s="32" t="s">
        <v>510</v>
      </c>
      <c r="C149" s="9" t="s">
        <v>509</v>
      </c>
      <c r="D149" s="21"/>
      <c r="E149" s="12"/>
      <c r="F149" s="141"/>
      <c r="G149" s="21"/>
      <c r="H149" s="21"/>
    </row>
    <row r="150" spans="1:8" s="18" customFormat="1" ht="15" x14ac:dyDescent="0.25">
      <c r="A150" s="18">
        <v>147</v>
      </c>
      <c r="B150" s="32" t="s">
        <v>512</v>
      </c>
      <c r="C150" s="9" t="s">
        <v>511</v>
      </c>
      <c r="D150" s="21">
        <v>1953</v>
      </c>
      <c r="E150" s="12" t="s">
        <v>714</v>
      </c>
      <c r="F150" s="141"/>
      <c r="G150" s="21"/>
      <c r="H150" s="21"/>
    </row>
    <row r="151" spans="1:8" s="18" customFormat="1" x14ac:dyDescent="0.3">
      <c r="A151" s="18">
        <v>148</v>
      </c>
      <c r="B151" s="32" t="s">
        <v>514</v>
      </c>
      <c r="C151" s="9" t="s">
        <v>513</v>
      </c>
      <c r="D151" s="21"/>
      <c r="E151" s="12"/>
      <c r="F151" s="141"/>
      <c r="G151" s="21"/>
      <c r="H151" s="21"/>
    </row>
    <row r="152" spans="1:8" s="18" customFormat="1" x14ac:dyDescent="0.3">
      <c r="A152" s="18">
        <v>149</v>
      </c>
      <c r="B152" s="32" t="s">
        <v>522</v>
      </c>
      <c r="C152" s="9" t="s">
        <v>521</v>
      </c>
      <c r="D152" s="21">
        <v>1994</v>
      </c>
      <c r="E152" s="12" t="s">
        <v>714</v>
      </c>
      <c r="F152" s="141"/>
      <c r="G152" s="21"/>
      <c r="H152" s="21"/>
    </row>
    <row r="153" spans="1:8" s="18" customFormat="1" x14ac:dyDescent="0.3">
      <c r="A153" s="18">
        <v>150</v>
      </c>
      <c r="B153" s="32" t="s">
        <v>526</v>
      </c>
      <c r="C153" s="9" t="s">
        <v>525</v>
      </c>
      <c r="D153" s="21"/>
      <c r="E153" s="12"/>
      <c r="F153" s="141"/>
      <c r="G153" s="21"/>
      <c r="H153" s="21"/>
    </row>
    <row r="154" spans="1:8" s="18" customFormat="1" x14ac:dyDescent="0.3">
      <c r="A154" s="18">
        <v>151</v>
      </c>
      <c r="B154" s="32" t="s">
        <v>536</v>
      </c>
      <c r="C154" s="9" t="s">
        <v>535</v>
      </c>
      <c r="D154" s="21"/>
      <c r="E154" s="12"/>
      <c r="F154" s="141"/>
      <c r="G154" s="21"/>
      <c r="H154" s="21"/>
    </row>
    <row r="155" spans="1:8" s="18" customFormat="1" x14ac:dyDescent="0.3">
      <c r="A155" s="18">
        <v>152</v>
      </c>
      <c r="B155" s="32" t="s">
        <v>556</v>
      </c>
      <c r="C155" s="9" t="s">
        <v>555</v>
      </c>
      <c r="D155" s="21">
        <v>1986</v>
      </c>
      <c r="E155" s="12" t="s">
        <v>1657</v>
      </c>
      <c r="F155" s="141"/>
      <c r="G155" s="21"/>
      <c r="H155" s="21"/>
    </row>
    <row r="156" spans="1:8" s="18" customFormat="1" x14ac:dyDescent="0.3">
      <c r="A156" s="18">
        <v>153</v>
      </c>
      <c r="B156" s="32" t="s">
        <v>28</v>
      </c>
      <c r="C156" s="9" t="s">
        <v>27</v>
      </c>
      <c r="D156" s="21">
        <v>1998</v>
      </c>
      <c r="E156" s="12" t="s">
        <v>696</v>
      </c>
      <c r="F156" s="141"/>
      <c r="G156" s="21"/>
      <c r="H156" s="21"/>
    </row>
    <row r="157" spans="1:8" s="18" customFormat="1" x14ac:dyDescent="0.3">
      <c r="A157" s="18">
        <v>154</v>
      </c>
      <c r="B157" s="32" t="s">
        <v>30</v>
      </c>
      <c r="C157" s="9" t="s">
        <v>29</v>
      </c>
      <c r="D157" s="21"/>
      <c r="E157" s="12" t="s">
        <v>1106</v>
      </c>
      <c r="F157" s="141"/>
      <c r="G157" s="21"/>
      <c r="H157" s="21"/>
    </row>
    <row r="158" spans="1:8" s="18" customFormat="1" x14ac:dyDescent="0.3">
      <c r="A158" s="18">
        <v>155</v>
      </c>
      <c r="B158" s="32" t="s">
        <v>72</v>
      </c>
      <c r="C158" s="9" t="s">
        <v>71</v>
      </c>
      <c r="D158" s="21"/>
      <c r="E158" s="12"/>
      <c r="F158" s="141"/>
      <c r="G158" s="21"/>
      <c r="H158" s="21"/>
    </row>
    <row r="159" spans="1:8" s="18" customFormat="1" x14ac:dyDescent="0.3">
      <c r="A159" s="18">
        <v>156</v>
      </c>
      <c r="B159" s="32" t="s">
        <v>86</v>
      </c>
      <c r="C159" s="9" t="s">
        <v>85</v>
      </c>
      <c r="D159" s="21">
        <v>1977</v>
      </c>
      <c r="E159" s="12" t="s">
        <v>2259</v>
      </c>
      <c r="F159" s="141">
        <v>1</v>
      </c>
      <c r="G159" s="21"/>
      <c r="H159" s="21"/>
    </row>
    <row r="160" spans="1:8" s="18" customFormat="1" ht="15" x14ac:dyDescent="0.25">
      <c r="A160" s="18">
        <v>157</v>
      </c>
      <c r="B160" s="32" t="s">
        <v>96</v>
      </c>
      <c r="C160" s="9" t="s">
        <v>95</v>
      </c>
      <c r="D160" s="21"/>
      <c r="E160" s="12"/>
      <c r="F160" s="141"/>
      <c r="G160" s="21"/>
      <c r="H160" s="21"/>
    </row>
    <row r="161" spans="1:8" s="18" customFormat="1" ht="15" x14ac:dyDescent="0.25">
      <c r="A161" s="18">
        <v>158</v>
      </c>
      <c r="B161" s="32" t="s">
        <v>108</v>
      </c>
      <c r="C161" s="9" t="s">
        <v>107</v>
      </c>
      <c r="D161" s="21"/>
      <c r="E161" s="12"/>
      <c r="F161" s="141"/>
      <c r="G161" s="21"/>
      <c r="H161" s="21"/>
    </row>
    <row r="162" spans="1:8" s="18" customFormat="1" ht="15" x14ac:dyDescent="0.25">
      <c r="A162" s="18">
        <v>159</v>
      </c>
      <c r="B162" s="32" t="s">
        <v>128</v>
      </c>
      <c r="C162" s="9" t="s">
        <v>127</v>
      </c>
      <c r="D162" s="21">
        <v>1973</v>
      </c>
      <c r="E162" s="24" t="s">
        <v>1840</v>
      </c>
      <c r="F162" s="141"/>
      <c r="G162" s="21">
        <v>1</v>
      </c>
      <c r="H162" s="21"/>
    </row>
    <row r="163" spans="1:8" s="18" customFormat="1" x14ac:dyDescent="0.3">
      <c r="A163" s="18">
        <v>160</v>
      </c>
      <c r="B163" s="32" t="s">
        <v>161</v>
      </c>
      <c r="C163" s="9" t="s">
        <v>160</v>
      </c>
      <c r="D163" s="21"/>
      <c r="E163" s="12"/>
      <c r="F163" s="141"/>
      <c r="G163" s="21"/>
      <c r="H163" s="21"/>
    </row>
    <row r="164" spans="1:8" s="18" customFormat="1" x14ac:dyDescent="0.3">
      <c r="A164" s="18">
        <v>161</v>
      </c>
      <c r="B164" s="32" t="s">
        <v>163</v>
      </c>
      <c r="C164" s="9" t="s">
        <v>162</v>
      </c>
      <c r="D164" s="21"/>
      <c r="E164" s="12"/>
      <c r="F164" s="141"/>
      <c r="G164" s="21"/>
      <c r="H164" s="21"/>
    </row>
    <row r="165" spans="1:8" s="18" customFormat="1" x14ac:dyDescent="0.3">
      <c r="A165" s="18">
        <v>162</v>
      </c>
      <c r="B165" s="32" t="s">
        <v>171</v>
      </c>
      <c r="C165" s="9" t="s">
        <v>170</v>
      </c>
      <c r="D165" s="21"/>
      <c r="E165" s="12"/>
      <c r="F165" s="141"/>
      <c r="G165" s="21"/>
      <c r="H165" s="21"/>
    </row>
    <row r="166" spans="1:8" s="18" customFormat="1" x14ac:dyDescent="0.3">
      <c r="A166" s="18">
        <v>163</v>
      </c>
      <c r="B166" s="32" t="s">
        <v>173</v>
      </c>
      <c r="C166" s="9" t="s">
        <v>172</v>
      </c>
      <c r="D166" s="21">
        <v>1982</v>
      </c>
      <c r="E166" s="12" t="s">
        <v>708</v>
      </c>
      <c r="F166" s="141"/>
      <c r="G166" s="21"/>
      <c r="H166" s="21"/>
    </row>
    <row r="167" spans="1:8" s="18" customFormat="1" x14ac:dyDescent="0.3">
      <c r="A167" s="18">
        <v>164</v>
      </c>
      <c r="B167" s="32" t="s">
        <v>175</v>
      </c>
      <c r="C167" s="9" t="s">
        <v>174</v>
      </c>
      <c r="D167" s="21"/>
      <c r="E167" s="12"/>
      <c r="F167" s="141"/>
      <c r="G167" s="21"/>
      <c r="H167" s="21"/>
    </row>
    <row r="168" spans="1:8" s="18" customFormat="1" x14ac:dyDescent="0.3">
      <c r="A168" s="18">
        <v>165</v>
      </c>
      <c r="B168" s="32" t="s">
        <v>180</v>
      </c>
      <c r="C168" s="9" t="s">
        <v>179</v>
      </c>
      <c r="D168" s="21"/>
      <c r="E168" s="12"/>
      <c r="F168" s="141"/>
      <c r="G168" s="21"/>
      <c r="H168" s="21"/>
    </row>
    <row r="169" spans="1:8" s="18" customFormat="1" x14ac:dyDescent="0.3">
      <c r="A169" s="18">
        <v>166</v>
      </c>
      <c r="B169" s="32" t="s">
        <v>191</v>
      </c>
      <c r="C169" s="9" t="s">
        <v>190</v>
      </c>
      <c r="D169" s="21">
        <v>1987</v>
      </c>
      <c r="E169" s="12" t="s">
        <v>701</v>
      </c>
      <c r="F169" s="141"/>
      <c r="G169" s="21"/>
      <c r="H169" s="21"/>
    </row>
    <row r="170" spans="1:8" s="18" customFormat="1" x14ac:dyDescent="0.3">
      <c r="A170" s="18">
        <v>167</v>
      </c>
      <c r="B170" s="32" t="s">
        <v>195</v>
      </c>
      <c r="C170" s="9" t="s">
        <v>194</v>
      </c>
      <c r="D170" s="21">
        <v>1984</v>
      </c>
      <c r="E170" s="12" t="s">
        <v>710</v>
      </c>
      <c r="F170" s="141"/>
      <c r="G170" s="21"/>
      <c r="H170" s="21"/>
    </row>
    <row r="171" spans="1:8" s="18" customFormat="1" x14ac:dyDescent="0.3">
      <c r="A171" s="18">
        <v>168</v>
      </c>
      <c r="B171" s="32" t="s">
        <v>203</v>
      </c>
      <c r="C171" s="9" t="s">
        <v>202</v>
      </c>
      <c r="D171" s="21"/>
      <c r="E171" s="12"/>
      <c r="F171" s="141"/>
      <c r="G171" s="21"/>
      <c r="H171" s="21"/>
    </row>
    <row r="172" spans="1:8" s="18" customFormat="1" x14ac:dyDescent="0.3">
      <c r="A172" s="18">
        <v>169</v>
      </c>
      <c r="B172" s="32" t="s">
        <v>239</v>
      </c>
      <c r="C172" s="9" t="s">
        <v>238</v>
      </c>
      <c r="D172" s="21">
        <v>1985</v>
      </c>
      <c r="E172" s="12" t="s">
        <v>2010</v>
      </c>
      <c r="F172" s="141"/>
      <c r="G172" s="21"/>
      <c r="H172" s="21"/>
    </row>
    <row r="173" spans="1:8" s="18" customFormat="1" x14ac:dyDescent="0.3">
      <c r="A173" s="18">
        <v>170</v>
      </c>
      <c r="B173" s="32" t="s">
        <v>241</v>
      </c>
      <c r="C173" s="9" t="s">
        <v>240</v>
      </c>
      <c r="D173" s="21"/>
      <c r="E173" s="12"/>
      <c r="F173" s="141"/>
      <c r="G173" s="21"/>
      <c r="H173" s="21"/>
    </row>
    <row r="174" spans="1:8" s="18" customFormat="1" ht="15" x14ac:dyDescent="0.25">
      <c r="A174" s="18">
        <v>171</v>
      </c>
      <c r="B174" s="32" t="s">
        <v>265</v>
      </c>
      <c r="C174" s="9" t="s">
        <v>264</v>
      </c>
      <c r="D174" s="21">
        <v>1998</v>
      </c>
      <c r="E174" s="12" t="s">
        <v>696</v>
      </c>
      <c r="F174" s="141"/>
      <c r="G174" s="21"/>
      <c r="H174" s="21"/>
    </row>
    <row r="175" spans="1:8" s="18" customFormat="1" x14ac:dyDescent="0.3">
      <c r="A175" s="18">
        <v>172</v>
      </c>
      <c r="B175" s="32" t="s">
        <v>267</v>
      </c>
      <c r="C175" s="9" t="s">
        <v>266</v>
      </c>
      <c r="D175" s="21"/>
      <c r="E175" s="12"/>
      <c r="F175" s="141"/>
      <c r="G175" s="21"/>
      <c r="H175" s="21"/>
    </row>
    <row r="176" spans="1:8" s="18" customFormat="1" x14ac:dyDescent="0.3">
      <c r="A176" s="18">
        <v>173</v>
      </c>
      <c r="B176" s="32" t="s">
        <v>271</v>
      </c>
      <c r="C176" s="9" t="s">
        <v>270</v>
      </c>
      <c r="D176" s="21">
        <v>1997</v>
      </c>
      <c r="E176" s="223" t="s">
        <v>1839</v>
      </c>
      <c r="F176" s="141">
        <v>1</v>
      </c>
      <c r="G176" s="21">
        <v>1</v>
      </c>
      <c r="H176" s="21">
        <v>1</v>
      </c>
    </row>
    <row r="177" spans="1:8" s="18" customFormat="1" ht="15" x14ac:dyDescent="0.25">
      <c r="A177" s="18">
        <v>174</v>
      </c>
      <c r="B177" s="32" t="s">
        <v>283</v>
      </c>
      <c r="C177" s="9" t="s">
        <v>282</v>
      </c>
      <c r="D177" s="21"/>
      <c r="E177" s="12"/>
      <c r="F177" s="141"/>
      <c r="G177" s="21"/>
      <c r="H177" s="21"/>
    </row>
    <row r="178" spans="1:8" s="18" customFormat="1" x14ac:dyDescent="0.3">
      <c r="A178" s="18">
        <v>175</v>
      </c>
      <c r="B178" s="32" t="s">
        <v>291</v>
      </c>
      <c r="C178" s="9" t="s">
        <v>290</v>
      </c>
      <c r="D178" s="21"/>
      <c r="E178" s="12"/>
      <c r="F178" s="141"/>
      <c r="G178" s="21"/>
      <c r="H178" s="21"/>
    </row>
    <row r="179" spans="1:8" s="18" customFormat="1" x14ac:dyDescent="0.3">
      <c r="A179" s="18">
        <v>176</v>
      </c>
      <c r="B179" s="32" t="s">
        <v>293</v>
      </c>
      <c r="C179" s="9" t="s">
        <v>292</v>
      </c>
      <c r="D179" s="21">
        <v>1971</v>
      </c>
      <c r="E179" s="12" t="s">
        <v>720</v>
      </c>
      <c r="F179" s="141"/>
      <c r="G179" s="21"/>
      <c r="H179" s="21"/>
    </row>
    <row r="180" spans="1:8" s="18" customFormat="1" ht="15" x14ac:dyDescent="0.25">
      <c r="A180" s="18">
        <v>177</v>
      </c>
      <c r="B180" s="32" t="s">
        <v>295</v>
      </c>
      <c r="C180" s="9" t="s">
        <v>294</v>
      </c>
      <c r="D180" s="21"/>
      <c r="E180" s="12"/>
      <c r="F180" s="141"/>
      <c r="G180" s="21"/>
      <c r="H180" s="21"/>
    </row>
    <row r="181" spans="1:8" s="18" customFormat="1" x14ac:dyDescent="0.3">
      <c r="A181" s="18">
        <v>178</v>
      </c>
      <c r="B181" s="32" t="s">
        <v>305</v>
      </c>
      <c r="C181" s="9" t="s">
        <v>304</v>
      </c>
      <c r="D181" s="21">
        <v>1981</v>
      </c>
      <c r="E181" s="12" t="s">
        <v>1613</v>
      </c>
      <c r="F181" s="141">
        <v>1</v>
      </c>
      <c r="G181" s="21"/>
      <c r="H181" s="21"/>
    </row>
    <row r="182" spans="1:8" s="18" customFormat="1" x14ac:dyDescent="0.3">
      <c r="A182" s="18">
        <v>179</v>
      </c>
      <c r="B182" s="32" t="s">
        <v>312</v>
      </c>
      <c r="C182" s="9" t="s">
        <v>1591</v>
      </c>
      <c r="D182" s="21">
        <v>2002</v>
      </c>
      <c r="E182" s="12" t="s">
        <v>705</v>
      </c>
      <c r="F182" s="141">
        <v>1</v>
      </c>
      <c r="G182" s="21"/>
      <c r="H182" s="21"/>
    </row>
    <row r="183" spans="1:8" s="18" customFormat="1" x14ac:dyDescent="0.3">
      <c r="A183" s="18">
        <v>180</v>
      </c>
      <c r="B183" s="32" t="s">
        <v>332</v>
      </c>
      <c r="C183" s="9" t="s">
        <v>331</v>
      </c>
      <c r="D183" s="21"/>
      <c r="E183" s="12"/>
      <c r="F183" s="141"/>
      <c r="G183" s="21"/>
      <c r="H183" s="21"/>
    </row>
    <row r="184" spans="1:8" s="18" customFormat="1" x14ac:dyDescent="0.3">
      <c r="A184" s="18">
        <v>181</v>
      </c>
      <c r="B184" s="32" t="s">
        <v>334</v>
      </c>
      <c r="C184" s="9" t="s">
        <v>333</v>
      </c>
      <c r="D184" s="21">
        <v>1986</v>
      </c>
      <c r="E184" s="12" t="s">
        <v>702</v>
      </c>
      <c r="F184" s="141"/>
      <c r="G184" s="21"/>
      <c r="H184" s="21"/>
    </row>
    <row r="185" spans="1:8" s="18" customFormat="1" x14ac:dyDescent="0.3">
      <c r="A185" s="18">
        <v>182</v>
      </c>
      <c r="B185" s="32" t="s">
        <v>357</v>
      </c>
      <c r="C185" s="9" t="s">
        <v>356</v>
      </c>
      <c r="D185" s="21">
        <v>1970</v>
      </c>
      <c r="E185" s="12" t="s">
        <v>1264</v>
      </c>
      <c r="F185" s="141"/>
      <c r="G185" s="21"/>
      <c r="H185" s="21"/>
    </row>
    <row r="186" spans="1:8" s="18" customFormat="1" x14ac:dyDescent="0.3">
      <c r="A186" s="18">
        <v>183</v>
      </c>
      <c r="B186" s="32" t="s">
        <v>380</v>
      </c>
      <c r="C186" s="9" t="s">
        <v>379</v>
      </c>
      <c r="D186" s="21"/>
      <c r="E186" s="12" t="s">
        <v>1108</v>
      </c>
      <c r="F186" s="141"/>
      <c r="G186" s="21"/>
      <c r="H186" s="21">
        <v>1</v>
      </c>
    </row>
    <row r="187" spans="1:8" s="18" customFormat="1" x14ac:dyDescent="0.3">
      <c r="A187" s="18">
        <v>184</v>
      </c>
      <c r="B187" s="32" t="s">
        <v>390</v>
      </c>
      <c r="C187" s="9" t="s">
        <v>389</v>
      </c>
      <c r="D187" s="21">
        <v>1961</v>
      </c>
      <c r="E187" s="12" t="s">
        <v>1266</v>
      </c>
      <c r="F187" s="141"/>
      <c r="G187" s="21">
        <v>1</v>
      </c>
      <c r="H187" s="21"/>
    </row>
    <row r="188" spans="1:8" s="18" customFormat="1" x14ac:dyDescent="0.3">
      <c r="A188" s="18">
        <v>185</v>
      </c>
      <c r="B188" s="32" t="s">
        <v>391</v>
      </c>
      <c r="C188" s="9" t="s">
        <v>1311</v>
      </c>
      <c r="D188" s="21">
        <v>1983</v>
      </c>
      <c r="E188" s="12" t="s">
        <v>1266</v>
      </c>
      <c r="F188" s="141">
        <v>1</v>
      </c>
      <c r="G188" s="21">
        <v>1</v>
      </c>
      <c r="H188" s="21">
        <v>1</v>
      </c>
    </row>
    <row r="189" spans="1:8" s="18" customFormat="1" x14ac:dyDescent="0.3">
      <c r="A189" s="18">
        <v>186</v>
      </c>
      <c r="B189" s="32" t="s">
        <v>488</v>
      </c>
      <c r="C189" s="9" t="s">
        <v>487</v>
      </c>
      <c r="D189" s="21">
        <v>1979</v>
      </c>
      <c r="E189" s="12" t="s">
        <v>778</v>
      </c>
      <c r="F189" s="141"/>
      <c r="G189" s="21"/>
      <c r="H189" s="21"/>
    </row>
    <row r="190" spans="1:8" s="18" customFormat="1" x14ac:dyDescent="0.3">
      <c r="A190" s="18">
        <v>187</v>
      </c>
      <c r="B190" s="32" t="s">
        <v>582</v>
      </c>
      <c r="C190" s="9" t="s">
        <v>581</v>
      </c>
      <c r="D190" s="21">
        <v>1979</v>
      </c>
      <c r="E190" s="12" t="s">
        <v>780</v>
      </c>
      <c r="F190" s="141"/>
      <c r="G190" s="21"/>
      <c r="H190" s="21"/>
    </row>
    <row r="191" spans="1:8" s="18" customFormat="1" ht="15" x14ac:dyDescent="0.25">
      <c r="A191" s="18">
        <v>188</v>
      </c>
      <c r="B191" s="32" t="s">
        <v>500</v>
      </c>
      <c r="C191" s="9" t="s">
        <v>499</v>
      </c>
      <c r="D191" s="21"/>
      <c r="E191" s="12"/>
      <c r="F191" s="141"/>
      <c r="G191" s="21"/>
      <c r="H191" s="21"/>
    </row>
    <row r="192" spans="1:8" s="18" customFormat="1" x14ac:dyDescent="0.3">
      <c r="A192" s="18">
        <v>189</v>
      </c>
      <c r="B192" s="32" t="s">
        <v>518</v>
      </c>
      <c r="C192" s="9" t="s">
        <v>517</v>
      </c>
      <c r="D192" s="21"/>
      <c r="E192" s="12"/>
      <c r="F192" s="141"/>
      <c r="G192" s="21"/>
      <c r="H192" s="21"/>
    </row>
    <row r="193" spans="1:8" s="18" customFormat="1" x14ac:dyDescent="0.3">
      <c r="A193" s="18">
        <v>190</v>
      </c>
      <c r="B193" s="32" t="s">
        <v>528</v>
      </c>
      <c r="C193" s="9" t="s">
        <v>527</v>
      </c>
      <c r="D193" s="21">
        <v>1961</v>
      </c>
      <c r="E193" s="12" t="s">
        <v>1266</v>
      </c>
      <c r="F193" s="141"/>
      <c r="G193" s="21"/>
      <c r="H193" s="21"/>
    </row>
    <row r="194" spans="1:8" s="18" customFormat="1" x14ac:dyDescent="0.3">
      <c r="A194" s="18">
        <v>191</v>
      </c>
      <c r="B194" s="32" t="s">
        <v>538</v>
      </c>
      <c r="C194" s="9" t="s">
        <v>537</v>
      </c>
      <c r="D194" s="21">
        <v>1999</v>
      </c>
      <c r="E194" s="12" t="s">
        <v>732</v>
      </c>
      <c r="F194" s="141"/>
      <c r="G194" s="21"/>
      <c r="H194" s="21"/>
    </row>
    <row r="195" spans="1:8" s="18" customFormat="1" x14ac:dyDescent="0.3">
      <c r="A195" s="18">
        <v>192</v>
      </c>
      <c r="B195" s="32" t="s">
        <v>540</v>
      </c>
      <c r="C195" s="9" t="s">
        <v>539</v>
      </c>
      <c r="D195" s="21">
        <v>1995</v>
      </c>
      <c r="E195" s="12" t="s">
        <v>732</v>
      </c>
      <c r="F195" s="141"/>
      <c r="G195" s="21"/>
      <c r="H195" s="21"/>
    </row>
    <row r="196" spans="1:8" s="18" customFormat="1" x14ac:dyDescent="0.3">
      <c r="A196" s="18">
        <v>193</v>
      </c>
      <c r="B196" s="32" t="s">
        <v>542</v>
      </c>
      <c r="C196" s="9" t="s">
        <v>541</v>
      </c>
      <c r="D196" s="21">
        <v>1997</v>
      </c>
      <c r="E196" s="12" t="s">
        <v>730</v>
      </c>
      <c r="F196" s="141"/>
      <c r="G196" s="21"/>
      <c r="H196" s="21"/>
    </row>
    <row r="197" spans="1:8" s="18" customFormat="1" x14ac:dyDescent="0.3">
      <c r="A197" s="18">
        <v>194</v>
      </c>
      <c r="B197" s="32" t="s">
        <v>544</v>
      </c>
      <c r="C197" s="9" t="s">
        <v>543</v>
      </c>
      <c r="D197" s="21">
        <v>1985</v>
      </c>
      <c r="E197" s="12" t="s">
        <v>701</v>
      </c>
      <c r="F197" s="141"/>
      <c r="G197" s="21"/>
      <c r="H197" s="21"/>
    </row>
    <row r="198" spans="1:8" s="18" customFormat="1" ht="15" x14ac:dyDescent="0.25">
      <c r="A198" s="18">
        <v>195</v>
      </c>
      <c r="B198" s="32" t="s">
        <v>554</v>
      </c>
      <c r="C198" s="9" t="s">
        <v>553</v>
      </c>
      <c r="D198" s="21"/>
      <c r="E198" s="12"/>
      <c r="F198" s="141"/>
      <c r="G198" s="21"/>
      <c r="H198" s="21"/>
    </row>
    <row r="199" spans="1:8" s="18" customFormat="1" x14ac:dyDescent="0.3">
      <c r="A199" s="18">
        <v>196</v>
      </c>
      <c r="B199" s="32" t="s">
        <v>568</v>
      </c>
      <c r="C199" s="9" t="s">
        <v>567</v>
      </c>
      <c r="D199" s="21"/>
      <c r="E199" s="12"/>
      <c r="F199" s="141"/>
      <c r="G199" s="21"/>
      <c r="H199" s="21"/>
    </row>
    <row r="200" spans="1:8" s="18" customFormat="1" x14ac:dyDescent="0.3">
      <c r="A200" s="18">
        <v>197</v>
      </c>
      <c r="B200" s="32" t="s">
        <v>32</v>
      </c>
      <c r="C200" s="12" t="s">
        <v>31</v>
      </c>
      <c r="D200" s="21">
        <v>1967</v>
      </c>
      <c r="E200" s="12" t="s">
        <v>697</v>
      </c>
      <c r="F200" s="141"/>
      <c r="G200" s="21"/>
      <c r="H200" s="21"/>
    </row>
    <row r="201" spans="1:8" s="18" customFormat="1" x14ac:dyDescent="0.3">
      <c r="A201" s="18">
        <v>198</v>
      </c>
      <c r="B201" s="32" t="s">
        <v>36</v>
      </c>
      <c r="C201" s="12" t="s">
        <v>35</v>
      </c>
      <c r="D201" s="21">
        <v>1985</v>
      </c>
      <c r="E201" s="12" t="s">
        <v>699</v>
      </c>
      <c r="F201" s="141"/>
      <c r="G201" s="21"/>
      <c r="H201" s="21"/>
    </row>
    <row r="202" spans="1:8" s="18" customFormat="1" x14ac:dyDescent="0.3">
      <c r="A202" s="18">
        <v>199</v>
      </c>
      <c r="B202" s="32" t="s">
        <v>78</v>
      </c>
      <c r="C202" s="12" t="s">
        <v>77</v>
      </c>
      <c r="D202" s="21">
        <v>1974</v>
      </c>
      <c r="E202" s="12" t="s">
        <v>703</v>
      </c>
      <c r="F202" s="141"/>
      <c r="G202" s="21"/>
      <c r="H202" s="21"/>
    </row>
    <row r="203" spans="1:8" s="18" customFormat="1" ht="15" x14ac:dyDescent="0.25">
      <c r="A203" s="18">
        <v>200</v>
      </c>
      <c r="B203" s="32" t="s">
        <v>84</v>
      </c>
      <c r="C203" s="12" t="s">
        <v>83</v>
      </c>
      <c r="D203" s="21">
        <v>1980</v>
      </c>
      <c r="E203" s="12" t="s">
        <v>704</v>
      </c>
      <c r="F203" s="141"/>
      <c r="G203" s="21"/>
      <c r="H203" s="21"/>
    </row>
    <row r="204" spans="1:8" s="18" customFormat="1" ht="15" x14ac:dyDescent="0.25">
      <c r="A204" s="18">
        <v>201</v>
      </c>
      <c r="B204" s="32" t="s">
        <v>98</v>
      </c>
      <c r="C204" s="12" t="s">
        <v>97</v>
      </c>
      <c r="D204" s="21">
        <v>1988</v>
      </c>
      <c r="E204" s="12" t="s">
        <v>705</v>
      </c>
      <c r="F204" s="141"/>
      <c r="G204" s="21">
        <v>1</v>
      </c>
      <c r="H204" s="21"/>
    </row>
    <row r="205" spans="1:8" s="18" customFormat="1" x14ac:dyDescent="0.3">
      <c r="A205" s="18">
        <v>202</v>
      </c>
      <c r="B205" s="32" t="s">
        <v>126</v>
      </c>
      <c r="C205" s="12" t="s">
        <v>125</v>
      </c>
      <c r="D205" s="21">
        <v>1977</v>
      </c>
      <c r="E205" s="12" t="s">
        <v>703</v>
      </c>
      <c r="F205" s="141"/>
      <c r="G205" s="21"/>
      <c r="H205" s="21"/>
    </row>
    <row r="206" spans="1:8" s="18" customFormat="1" x14ac:dyDescent="0.3">
      <c r="A206" s="18">
        <v>203</v>
      </c>
      <c r="B206" s="32" t="s">
        <v>144</v>
      </c>
      <c r="C206" s="12" t="s">
        <v>143</v>
      </c>
      <c r="D206" s="21">
        <v>1976</v>
      </c>
      <c r="E206" s="12" t="s">
        <v>702</v>
      </c>
      <c r="F206" s="141"/>
      <c r="G206" s="21">
        <v>1</v>
      </c>
      <c r="H206" s="21">
        <v>1</v>
      </c>
    </row>
    <row r="207" spans="1:8" s="18" customFormat="1" x14ac:dyDescent="0.3">
      <c r="A207" s="18">
        <v>204</v>
      </c>
      <c r="B207" s="32" t="s">
        <v>155</v>
      </c>
      <c r="C207" s="12" t="s">
        <v>154</v>
      </c>
      <c r="D207" s="21">
        <v>1977</v>
      </c>
      <c r="E207" s="12" t="s">
        <v>706</v>
      </c>
      <c r="F207" s="141"/>
      <c r="G207" s="21"/>
      <c r="H207" s="21"/>
    </row>
    <row r="208" spans="1:8" s="18" customFormat="1" x14ac:dyDescent="0.3">
      <c r="A208" s="18">
        <v>205</v>
      </c>
      <c r="B208" s="32" t="s">
        <v>165</v>
      </c>
      <c r="C208" s="12" t="s">
        <v>164</v>
      </c>
      <c r="D208" s="21">
        <v>1977</v>
      </c>
      <c r="E208" s="12" t="s">
        <v>707</v>
      </c>
      <c r="F208" s="141"/>
      <c r="G208" s="21"/>
      <c r="H208" s="21"/>
    </row>
    <row r="209" spans="1:8" s="18" customFormat="1" x14ac:dyDescent="0.3">
      <c r="A209" s="18">
        <v>206</v>
      </c>
      <c r="B209" s="32" t="s">
        <v>197</v>
      </c>
      <c r="C209" s="12" t="s">
        <v>196</v>
      </c>
      <c r="D209" s="21">
        <v>1983</v>
      </c>
      <c r="E209" s="12" t="s">
        <v>711</v>
      </c>
      <c r="F209" s="141"/>
      <c r="G209" s="21"/>
      <c r="H209" s="21"/>
    </row>
    <row r="210" spans="1:8" s="18" customFormat="1" x14ac:dyDescent="0.3">
      <c r="A210" s="18">
        <v>207</v>
      </c>
      <c r="B210" s="32" t="s">
        <v>227</v>
      </c>
      <c r="C210" s="12" t="s">
        <v>226</v>
      </c>
      <c r="D210" s="21">
        <v>1982</v>
      </c>
      <c r="E210" s="12" t="s">
        <v>2011</v>
      </c>
      <c r="F210" s="141"/>
      <c r="G210" s="21"/>
      <c r="H210" s="21"/>
    </row>
    <row r="211" spans="1:8" s="18" customFormat="1" x14ac:dyDescent="0.3">
      <c r="A211" s="18">
        <v>208</v>
      </c>
      <c r="B211" s="32" t="s">
        <v>235</v>
      </c>
      <c r="C211" s="12" t="s">
        <v>234</v>
      </c>
      <c r="D211" s="21">
        <v>1973</v>
      </c>
      <c r="E211" s="12" t="s">
        <v>716</v>
      </c>
      <c r="F211" s="141"/>
      <c r="G211" s="21"/>
      <c r="H211" s="21"/>
    </row>
    <row r="212" spans="1:8" s="18" customFormat="1" x14ac:dyDescent="0.3">
      <c r="A212" s="18">
        <v>209</v>
      </c>
      <c r="B212" s="32" t="s">
        <v>251</v>
      </c>
      <c r="C212" s="12" t="s">
        <v>250</v>
      </c>
      <c r="D212" s="21">
        <v>1965</v>
      </c>
      <c r="E212" s="12" t="s">
        <v>1658</v>
      </c>
      <c r="F212" s="141"/>
      <c r="G212" s="21"/>
      <c r="H212" s="21"/>
    </row>
    <row r="213" spans="1:8" s="18" customFormat="1" x14ac:dyDescent="0.3">
      <c r="A213" s="18">
        <v>210</v>
      </c>
      <c r="B213" s="32" t="s">
        <v>255</v>
      </c>
      <c r="C213" s="12" t="s">
        <v>254</v>
      </c>
      <c r="D213" s="21">
        <v>1978</v>
      </c>
      <c r="E213" s="12" t="s">
        <v>714</v>
      </c>
      <c r="F213" s="141"/>
      <c r="G213" s="21"/>
      <c r="H213" s="21"/>
    </row>
    <row r="214" spans="1:8" s="18" customFormat="1" x14ac:dyDescent="0.3">
      <c r="A214" s="18">
        <v>211</v>
      </c>
      <c r="B214" s="32" t="s">
        <v>257</v>
      </c>
      <c r="C214" s="12" t="s">
        <v>256</v>
      </c>
      <c r="D214" s="21">
        <v>1977</v>
      </c>
      <c r="E214" s="12" t="s">
        <v>1266</v>
      </c>
      <c r="F214" s="141"/>
      <c r="G214" s="21"/>
      <c r="H214" s="21">
        <v>1</v>
      </c>
    </row>
    <row r="215" spans="1:8" s="18" customFormat="1" x14ac:dyDescent="0.3">
      <c r="A215" s="18">
        <v>212</v>
      </c>
      <c r="B215" s="32" t="s">
        <v>273</v>
      </c>
      <c r="C215" s="12" t="s">
        <v>272</v>
      </c>
      <c r="D215" s="21">
        <v>1982</v>
      </c>
      <c r="E215" s="12" t="s">
        <v>719</v>
      </c>
      <c r="F215" s="141"/>
      <c r="G215" s="21"/>
      <c r="H215" s="21"/>
    </row>
    <row r="216" spans="1:8" s="18" customFormat="1" x14ac:dyDescent="0.3">
      <c r="A216" s="18">
        <v>213</v>
      </c>
      <c r="B216" s="32" t="s">
        <v>301</v>
      </c>
      <c r="C216" s="12" t="s">
        <v>300</v>
      </c>
      <c r="D216" s="21">
        <v>1989</v>
      </c>
      <c r="E216" s="12" t="s">
        <v>721</v>
      </c>
      <c r="F216" s="141"/>
      <c r="G216" s="21"/>
      <c r="H216" s="21"/>
    </row>
    <row r="217" spans="1:8" s="18" customFormat="1" x14ac:dyDescent="0.3">
      <c r="A217" s="18">
        <v>214</v>
      </c>
      <c r="B217" s="32" t="s">
        <v>311</v>
      </c>
      <c r="C217" s="12" t="s">
        <v>310</v>
      </c>
      <c r="D217" s="21">
        <v>1962</v>
      </c>
      <c r="E217" s="12" t="s">
        <v>722</v>
      </c>
      <c r="F217" s="141"/>
      <c r="G217" s="21"/>
      <c r="H217" s="21"/>
    </row>
    <row r="218" spans="1:8" s="18" customFormat="1" x14ac:dyDescent="0.3">
      <c r="A218" s="18">
        <v>215</v>
      </c>
      <c r="B218" s="32" t="s">
        <v>314</v>
      </c>
      <c r="C218" s="12" t="s">
        <v>313</v>
      </c>
      <c r="D218" s="21">
        <v>1993</v>
      </c>
      <c r="E218" s="12" t="s">
        <v>714</v>
      </c>
      <c r="F218" s="141"/>
      <c r="G218" s="21"/>
      <c r="H218" s="21"/>
    </row>
    <row r="219" spans="1:8" s="18" customFormat="1" x14ac:dyDescent="0.3">
      <c r="A219" s="18">
        <v>216</v>
      </c>
      <c r="B219" s="32" t="s">
        <v>367</v>
      </c>
      <c r="C219" s="12" t="s">
        <v>366</v>
      </c>
      <c r="D219" s="21">
        <v>1979</v>
      </c>
      <c r="E219" s="12" t="s">
        <v>733</v>
      </c>
      <c r="F219" s="141">
        <v>1</v>
      </c>
      <c r="G219" s="21"/>
      <c r="H219" s="21">
        <v>1</v>
      </c>
    </row>
    <row r="220" spans="1:8" s="18" customFormat="1" x14ac:dyDescent="0.3">
      <c r="A220" s="18">
        <v>217</v>
      </c>
      <c r="B220" s="32" t="s">
        <v>369</v>
      </c>
      <c r="C220" s="12" t="s">
        <v>368</v>
      </c>
      <c r="D220" s="21">
        <v>1988</v>
      </c>
      <c r="E220" s="12" t="s">
        <v>723</v>
      </c>
      <c r="F220" s="141"/>
      <c r="G220" s="21"/>
      <c r="H220" s="21"/>
    </row>
    <row r="221" spans="1:8" s="18" customFormat="1" x14ac:dyDescent="0.3">
      <c r="A221" s="18">
        <v>218</v>
      </c>
      <c r="B221" s="32" t="s">
        <v>376</v>
      </c>
      <c r="C221" s="12" t="s">
        <v>375</v>
      </c>
      <c r="D221" s="21">
        <v>1980</v>
      </c>
      <c r="E221" s="12" t="s">
        <v>699</v>
      </c>
      <c r="F221" s="141"/>
      <c r="G221" s="21"/>
      <c r="H221" s="21"/>
    </row>
    <row r="222" spans="1:8" s="18" customFormat="1" x14ac:dyDescent="0.3">
      <c r="A222" s="18">
        <v>219</v>
      </c>
      <c r="B222" s="32" t="s">
        <v>378</v>
      </c>
      <c r="C222" s="12" t="s">
        <v>377</v>
      </c>
      <c r="D222" s="21">
        <v>1972</v>
      </c>
      <c r="E222" s="12" t="s">
        <v>1659</v>
      </c>
      <c r="F222" s="141"/>
      <c r="G222" s="21"/>
      <c r="H222" s="21"/>
    </row>
    <row r="223" spans="1:8" s="18" customFormat="1" x14ac:dyDescent="0.3">
      <c r="A223" s="18">
        <v>220</v>
      </c>
      <c r="B223" s="32" t="s">
        <v>416</v>
      </c>
      <c r="C223" s="12" t="s">
        <v>415</v>
      </c>
      <c r="D223" s="21">
        <v>1966</v>
      </c>
      <c r="E223" s="12" t="s">
        <v>1109</v>
      </c>
      <c r="F223" s="141"/>
      <c r="G223" s="21"/>
      <c r="H223" s="21"/>
    </row>
    <row r="224" spans="1:8" s="18" customFormat="1" x14ac:dyDescent="0.3">
      <c r="A224" s="18">
        <v>221</v>
      </c>
      <c r="B224" s="32" t="s">
        <v>426</v>
      </c>
      <c r="C224" s="12" t="s">
        <v>425</v>
      </c>
      <c r="D224" s="21">
        <v>1989</v>
      </c>
      <c r="E224" s="12" t="s">
        <v>705</v>
      </c>
      <c r="F224" s="141"/>
      <c r="G224" s="21"/>
      <c r="H224" s="21"/>
    </row>
    <row r="225" spans="1:8" s="18" customFormat="1" x14ac:dyDescent="0.3">
      <c r="A225" s="18">
        <v>222</v>
      </c>
      <c r="B225" s="32" t="s">
        <v>436</v>
      </c>
      <c r="C225" s="12" t="s">
        <v>435</v>
      </c>
      <c r="D225" s="21">
        <v>1986</v>
      </c>
      <c r="E225" s="12" t="s">
        <v>727</v>
      </c>
      <c r="F225" s="141"/>
      <c r="G225" s="21"/>
      <c r="H225" s="21"/>
    </row>
    <row r="226" spans="1:8" s="18" customFormat="1" x14ac:dyDescent="0.3">
      <c r="A226" s="18">
        <v>223</v>
      </c>
      <c r="B226" s="32" t="s">
        <v>454</v>
      </c>
      <c r="C226" s="12" t="s">
        <v>453</v>
      </c>
      <c r="D226" s="21">
        <v>1978</v>
      </c>
      <c r="E226" s="12" t="s">
        <v>707</v>
      </c>
      <c r="F226" s="141"/>
      <c r="G226" s="21"/>
      <c r="H226" s="21"/>
    </row>
    <row r="227" spans="1:8" s="18" customFormat="1" x14ac:dyDescent="0.3">
      <c r="A227" s="18">
        <v>224</v>
      </c>
      <c r="B227" s="32" t="s">
        <v>516</v>
      </c>
      <c r="C227" s="12" t="s">
        <v>515</v>
      </c>
      <c r="D227" s="21">
        <v>1975</v>
      </c>
      <c r="E227" s="12" t="s">
        <v>1110</v>
      </c>
      <c r="F227" s="141"/>
      <c r="G227" s="21">
        <v>1</v>
      </c>
      <c r="H227" s="21">
        <v>1</v>
      </c>
    </row>
    <row r="228" spans="1:8" s="18" customFormat="1" ht="15" x14ac:dyDescent="0.25">
      <c r="A228" s="18">
        <v>225</v>
      </c>
      <c r="B228" s="32" t="s">
        <v>524</v>
      </c>
      <c r="C228" s="12" t="s">
        <v>523</v>
      </c>
      <c r="D228" s="21">
        <v>1968</v>
      </c>
      <c r="E228" s="12" t="s">
        <v>729</v>
      </c>
      <c r="F228" s="141">
        <v>1</v>
      </c>
      <c r="G228" s="21">
        <v>1</v>
      </c>
      <c r="H228" s="21">
        <v>1</v>
      </c>
    </row>
    <row r="229" spans="1:8" s="18" customFormat="1" x14ac:dyDescent="0.3">
      <c r="A229" s="18">
        <v>226</v>
      </c>
      <c r="B229" s="32" t="s">
        <v>157</v>
      </c>
      <c r="C229" s="12" t="s">
        <v>156</v>
      </c>
      <c r="D229" s="21">
        <v>1990</v>
      </c>
      <c r="E229" s="12" t="s">
        <v>717</v>
      </c>
      <c r="F229" s="141"/>
      <c r="G229" s="21"/>
      <c r="H229" s="21"/>
    </row>
    <row r="230" spans="1:8" s="18" customFormat="1" x14ac:dyDescent="0.3">
      <c r="A230" s="18">
        <v>227</v>
      </c>
      <c r="B230" s="32" t="s">
        <v>532</v>
      </c>
      <c r="C230" s="12" t="s">
        <v>531</v>
      </c>
      <c r="D230" s="21">
        <v>1962</v>
      </c>
      <c r="E230" s="12" t="s">
        <v>731</v>
      </c>
      <c r="F230" s="141"/>
      <c r="G230" s="21"/>
      <c r="H230" s="21"/>
    </row>
    <row r="231" spans="1:8" s="18" customFormat="1" x14ac:dyDescent="0.3">
      <c r="A231" s="18">
        <v>228</v>
      </c>
      <c r="B231" s="32" t="s">
        <v>548</v>
      </c>
      <c r="C231" s="12" t="s">
        <v>547</v>
      </c>
      <c r="D231" s="21">
        <v>1978</v>
      </c>
      <c r="E231" s="12" t="s">
        <v>700</v>
      </c>
      <c r="F231" s="141"/>
      <c r="G231" s="21"/>
      <c r="H231" s="21"/>
    </row>
    <row r="232" spans="1:8" s="18" customFormat="1" x14ac:dyDescent="0.3">
      <c r="A232" s="18">
        <v>229</v>
      </c>
      <c r="B232" s="32" t="s">
        <v>552</v>
      </c>
      <c r="C232" s="12" t="s">
        <v>551</v>
      </c>
      <c r="D232" s="21">
        <v>1974</v>
      </c>
      <c r="E232" s="12" t="s">
        <v>701</v>
      </c>
      <c r="F232" s="141"/>
      <c r="G232" s="21"/>
      <c r="H232" s="21"/>
    </row>
    <row r="233" spans="1:8" s="18" customFormat="1" ht="15" x14ac:dyDescent="0.25">
      <c r="A233" s="18">
        <v>230</v>
      </c>
      <c r="B233" s="32" t="s">
        <v>586</v>
      </c>
      <c r="C233" s="12" t="s">
        <v>585</v>
      </c>
      <c r="D233" s="21">
        <v>1977</v>
      </c>
      <c r="E233" s="12" t="s">
        <v>709</v>
      </c>
      <c r="F233" s="141"/>
      <c r="G233" s="21">
        <v>1</v>
      </c>
      <c r="H233" s="21">
        <v>1</v>
      </c>
    </row>
    <row r="234" spans="1:8" s="18" customFormat="1" x14ac:dyDescent="0.3">
      <c r="A234" s="18">
        <v>231</v>
      </c>
      <c r="B234" s="32" t="s">
        <v>16</v>
      </c>
      <c r="C234" s="12" t="s">
        <v>15</v>
      </c>
      <c r="D234" s="21">
        <v>1984</v>
      </c>
      <c r="E234" s="12" t="s">
        <v>763</v>
      </c>
      <c r="F234" s="141"/>
      <c r="G234" s="21"/>
      <c r="H234" s="21"/>
    </row>
    <row r="235" spans="1:8" s="18" customFormat="1" ht="15" x14ac:dyDescent="0.25">
      <c r="A235" s="18">
        <v>232</v>
      </c>
      <c r="B235" s="32" t="s">
        <v>48</v>
      </c>
      <c r="C235" s="162" t="s">
        <v>1956</v>
      </c>
      <c r="D235" s="21">
        <v>1991</v>
      </c>
      <c r="E235" s="12" t="s">
        <v>2019</v>
      </c>
      <c r="F235" s="141"/>
      <c r="G235" s="21"/>
      <c r="H235" s="21"/>
    </row>
    <row r="236" spans="1:8" s="18" customFormat="1" x14ac:dyDescent="0.3">
      <c r="A236" s="18">
        <v>233</v>
      </c>
      <c r="B236" s="32" t="s">
        <v>50</v>
      </c>
      <c r="C236" s="12" t="s">
        <v>49</v>
      </c>
      <c r="D236" s="21"/>
      <c r="E236" s="12"/>
      <c r="F236" s="141"/>
      <c r="G236" s="21"/>
      <c r="H236" s="21"/>
    </row>
    <row r="237" spans="1:8" s="18" customFormat="1" ht="15" x14ac:dyDescent="0.25">
      <c r="A237" s="18">
        <v>234</v>
      </c>
      <c r="B237" s="32" t="s">
        <v>60</v>
      </c>
      <c r="C237" s="12" t="s">
        <v>59</v>
      </c>
      <c r="D237" s="21"/>
      <c r="E237" s="12"/>
      <c r="F237" s="141"/>
      <c r="G237" s="21"/>
      <c r="H237" s="21"/>
    </row>
    <row r="238" spans="1:8" s="18" customFormat="1" x14ac:dyDescent="0.3">
      <c r="A238" s="18">
        <v>235</v>
      </c>
      <c r="B238" s="32" t="s">
        <v>66</v>
      </c>
      <c r="C238" s="12" t="s">
        <v>65</v>
      </c>
      <c r="D238" s="21">
        <v>1977</v>
      </c>
      <c r="E238" s="12" t="s">
        <v>702</v>
      </c>
      <c r="F238" s="141"/>
      <c r="G238" s="21"/>
      <c r="H238" s="21"/>
    </row>
    <row r="239" spans="1:8" s="18" customFormat="1" x14ac:dyDescent="0.3">
      <c r="A239" s="18">
        <v>236</v>
      </c>
      <c r="B239" s="32" t="s">
        <v>90</v>
      </c>
      <c r="C239" s="12" t="s">
        <v>89</v>
      </c>
      <c r="D239" s="21"/>
      <c r="E239" s="12"/>
      <c r="F239" s="141"/>
      <c r="G239" s="21"/>
      <c r="H239" s="21"/>
    </row>
    <row r="240" spans="1:8" s="18" customFormat="1" ht="15" x14ac:dyDescent="0.25">
      <c r="A240" s="18">
        <v>237</v>
      </c>
      <c r="B240" s="32" t="s">
        <v>100</v>
      </c>
      <c r="C240" s="12" t="s">
        <v>99</v>
      </c>
      <c r="D240" s="21"/>
      <c r="E240" s="12"/>
      <c r="F240" s="141"/>
      <c r="G240" s="21"/>
      <c r="H240" s="21"/>
    </row>
    <row r="241" spans="1:8" s="18" customFormat="1" x14ac:dyDescent="0.3">
      <c r="A241" s="18">
        <v>238</v>
      </c>
      <c r="B241" s="32" t="s">
        <v>130</v>
      </c>
      <c r="C241" s="12" t="s">
        <v>129</v>
      </c>
      <c r="D241" s="21"/>
      <c r="E241" s="12"/>
      <c r="F241" s="141"/>
      <c r="G241" s="21"/>
      <c r="H241" s="21"/>
    </row>
    <row r="242" spans="1:8" s="18" customFormat="1" x14ac:dyDescent="0.3">
      <c r="A242" s="18">
        <v>239</v>
      </c>
      <c r="B242" s="32" t="s">
        <v>132</v>
      </c>
      <c r="C242" s="12" t="s">
        <v>131</v>
      </c>
      <c r="D242" s="21">
        <v>1984</v>
      </c>
      <c r="E242" s="12" t="s">
        <v>702</v>
      </c>
      <c r="F242" s="141"/>
      <c r="G242" s="21"/>
      <c r="H242" s="21"/>
    </row>
    <row r="243" spans="1:8" s="18" customFormat="1" x14ac:dyDescent="0.3">
      <c r="A243" s="18">
        <v>240</v>
      </c>
      <c r="B243" s="32" t="s">
        <v>145</v>
      </c>
      <c r="C243" s="24" t="s">
        <v>856</v>
      </c>
      <c r="D243" s="21"/>
      <c r="E243" s="12" t="s">
        <v>705</v>
      </c>
      <c r="F243" s="141"/>
      <c r="G243" s="21"/>
      <c r="H243" s="21"/>
    </row>
    <row r="244" spans="1:8" s="18" customFormat="1" ht="15" x14ac:dyDescent="0.25">
      <c r="A244" s="18">
        <v>241</v>
      </c>
      <c r="B244" s="32" t="s">
        <v>169</v>
      </c>
      <c r="C244" s="12" t="s">
        <v>168</v>
      </c>
      <c r="D244" s="21"/>
      <c r="E244" s="12"/>
      <c r="F244" s="141"/>
      <c r="G244" s="21"/>
      <c r="H244" s="21"/>
    </row>
    <row r="245" spans="1:8" s="18" customFormat="1" x14ac:dyDescent="0.3">
      <c r="A245" s="18">
        <v>242</v>
      </c>
      <c r="B245" s="32" t="s">
        <v>176</v>
      </c>
      <c r="C245" s="12" t="s">
        <v>10</v>
      </c>
      <c r="D245" s="21">
        <v>1965</v>
      </c>
      <c r="E245" s="12" t="s">
        <v>709</v>
      </c>
      <c r="F245" s="141"/>
      <c r="G245" s="21">
        <v>1</v>
      </c>
      <c r="H245" s="21">
        <v>1</v>
      </c>
    </row>
    <row r="246" spans="1:8" s="18" customFormat="1" x14ac:dyDescent="0.3">
      <c r="A246" s="18">
        <v>243</v>
      </c>
      <c r="B246" s="32" t="s">
        <v>189</v>
      </c>
      <c r="C246" s="12" t="s">
        <v>188</v>
      </c>
      <c r="D246" s="21"/>
      <c r="E246" s="12"/>
      <c r="F246" s="141"/>
      <c r="G246" s="21"/>
      <c r="H246" s="21"/>
    </row>
    <row r="247" spans="1:8" s="18" customFormat="1" x14ac:dyDescent="0.3">
      <c r="A247" s="18">
        <v>244</v>
      </c>
      <c r="B247" s="32" t="s">
        <v>205</v>
      </c>
      <c r="C247" s="12" t="s">
        <v>204</v>
      </c>
      <c r="D247" s="21"/>
      <c r="E247" s="12"/>
      <c r="F247" s="141"/>
      <c r="G247" s="21"/>
      <c r="H247" s="21"/>
    </row>
    <row r="248" spans="1:8" s="18" customFormat="1" x14ac:dyDescent="0.3">
      <c r="A248" s="18">
        <v>245</v>
      </c>
      <c r="B248" s="32" t="s">
        <v>229</v>
      </c>
      <c r="C248" s="12" t="s">
        <v>228</v>
      </c>
      <c r="D248" s="21"/>
      <c r="E248" s="12"/>
      <c r="F248" s="141"/>
      <c r="G248" s="21"/>
      <c r="H248" s="21"/>
    </row>
    <row r="249" spans="1:8" s="18" customFormat="1" x14ac:dyDescent="0.3">
      <c r="A249" s="18">
        <v>246</v>
      </c>
      <c r="B249" s="32" t="s">
        <v>245</v>
      </c>
      <c r="C249" s="12" t="s">
        <v>244</v>
      </c>
      <c r="D249" s="21">
        <v>1989</v>
      </c>
      <c r="E249" s="12" t="s">
        <v>1902</v>
      </c>
      <c r="F249" s="141"/>
      <c r="G249" s="21"/>
      <c r="H249" s="21"/>
    </row>
    <row r="250" spans="1:8" s="18" customFormat="1" x14ac:dyDescent="0.3">
      <c r="A250" s="18">
        <v>247</v>
      </c>
      <c r="B250" s="32" t="s">
        <v>259</v>
      </c>
      <c r="C250" s="12" t="s">
        <v>258</v>
      </c>
      <c r="D250" s="21"/>
      <c r="E250" s="12" t="s">
        <v>703</v>
      </c>
      <c r="F250" s="141"/>
      <c r="G250" s="21"/>
      <c r="H250" s="21"/>
    </row>
    <row r="251" spans="1:8" s="18" customFormat="1" x14ac:dyDescent="0.3">
      <c r="A251" s="18">
        <v>248</v>
      </c>
      <c r="B251" s="32" t="s">
        <v>277</v>
      </c>
      <c r="C251" s="12" t="s">
        <v>276</v>
      </c>
      <c r="D251" s="21"/>
      <c r="E251" s="12"/>
      <c r="F251" s="141"/>
      <c r="G251" s="21"/>
      <c r="H251" s="21"/>
    </row>
    <row r="252" spans="1:8" s="18" customFormat="1" x14ac:dyDescent="0.3">
      <c r="A252" s="18">
        <v>249</v>
      </c>
      <c r="B252" s="32" t="s">
        <v>287</v>
      </c>
      <c r="C252" s="12" t="s">
        <v>286</v>
      </c>
      <c r="D252" s="21"/>
      <c r="E252" s="12" t="s">
        <v>1104</v>
      </c>
      <c r="F252" s="141"/>
      <c r="G252" s="21"/>
      <c r="H252" s="21"/>
    </row>
    <row r="253" spans="1:8" s="18" customFormat="1" x14ac:dyDescent="0.3">
      <c r="A253" s="18">
        <v>250</v>
      </c>
      <c r="B253" s="32" t="s">
        <v>307</v>
      </c>
      <c r="C253" s="12" t="s">
        <v>306</v>
      </c>
      <c r="D253" s="21">
        <v>1971</v>
      </c>
      <c r="E253" s="12" t="s">
        <v>1111</v>
      </c>
      <c r="F253" s="141"/>
      <c r="G253" s="21"/>
      <c r="H253" s="21"/>
    </row>
    <row r="254" spans="1:8" s="18" customFormat="1" x14ac:dyDescent="0.3">
      <c r="A254" s="18">
        <v>251</v>
      </c>
      <c r="B254" s="32" t="s">
        <v>365</v>
      </c>
      <c r="C254" s="12" t="s">
        <v>364</v>
      </c>
      <c r="D254" s="21"/>
      <c r="E254" s="12"/>
      <c r="F254" s="141"/>
      <c r="G254" s="21"/>
      <c r="H254" s="21"/>
    </row>
    <row r="255" spans="1:8" s="18" customFormat="1" x14ac:dyDescent="0.3">
      <c r="A255" s="18">
        <v>252</v>
      </c>
      <c r="B255" s="32" t="s">
        <v>371</v>
      </c>
      <c r="C255" s="12" t="s">
        <v>370</v>
      </c>
      <c r="D255" s="21"/>
      <c r="E255" s="12"/>
      <c r="F255" s="141"/>
      <c r="G255" s="21"/>
      <c r="H255" s="21"/>
    </row>
    <row r="256" spans="1:8" s="18" customFormat="1" x14ac:dyDescent="0.3">
      <c r="A256" s="18">
        <v>253</v>
      </c>
      <c r="B256" s="32" t="s">
        <v>424</v>
      </c>
      <c r="C256" s="12" t="s">
        <v>423</v>
      </c>
      <c r="D256" s="21"/>
      <c r="E256" s="12"/>
      <c r="F256" s="141"/>
      <c r="G256" s="21"/>
      <c r="H256" s="21"/>
    </row>
    <row r="257" spans="1:8" s="18" customFormat="1" x14ac:dyDescent="0.3">
      <c r="A257" s="18">
        <v>254</v>
      </c>
      <c r="B257" s="32" t="s">
        <v>452</v>
      </c>
      <c r="C257" s="12" t="s">
        <v>451</v>
      </c>
      <c r="D257" s="21">
        <v>1983</v>
      </c>
      <c r="E257" s="12" t="s">
        <v>705</v>
      </c>
      <c r="F257" s="141"/>
      <c r="G257" s="21">
        <v>1</v>
      </c>
      <c r="H257" s="21">
        <v>1</v>
      </c>
    </row>
    <row r="258" spans="1:8" s="18" customFormat="1" x14ac:dyDescent="0.3">
      <c r="A258" s="18">
        <v>255</v>
      </c>
      <c r="B258" s="32" t="s">
        <v>486</v>
      </c>
      <c r="C258" s="12" t="s">
        <v>485</v>
      </c>
      <c r="D258" s="21">
        <v>1988</v>
      </c>
      <c r="E258" s="12" t="s">
        <v>1859</v>
      </c>
      <c r="F258" s="141"/>
      <c r="G258" s="21"/>
      <c r="H258" s="21"/>
    </row>
    <row r="259" spans="1:8" s="18" customFormat="1" ht="15" x14ac:dyDescent="0.25">
      <c r="A259" s="18">
        <v>256</v>
      </c>
      <c r="B259" s="32" t="s">
        <v>504</v>
      </c>
      <c r="C259" s="12" t="s">
        <v>503</v>
      </c>
      <c r="D259" s="21"/>
      <c r="E259" s="12"/>
      <c r="F259" s="141"/>
      <c r="G259" s="21"/>
      <c r="H259" s="21"/>
    </row>
    <row r="260" spans="1:8" s="18" customFormat="1" x14ac:dyDescent="0.3">
      <c r="A260" s="18">
        <v>257</v>
      </c>
      <c r="B260" s="32" t="s">
        <v>506</v>
      </c>
      <c r="C260" s="12" t="s">
        <v>505</v>
      </c>
      <c r="D260" s="21"/>
      <c r="E260" s="12" t="s">
        <v>1104</v>
      </c>
      <c r="F260" s="141"/>
      <c r="G260" s="21"/>
      <c r="H260" s="21"/>
    </row>
    <row r="261" spans="1:8" s="18" customFormat="1" x14ac:dyDescent="0.3">
      <c r="A261" s="18">
        <v>258</v>
      </c>
      <c r="B261" s="32" t="s">
        <v>508</v>
      </c>
      <c r="C261" s="12" t="s">
        <v>507</v>
      </c>
      <c r="D261" s="21"/>
      <c r="E261" s="12"/>
      <c r="F261" s="141"/>
      <c r="G261" s="21"/>
      <c r="H261" s="21"/>
    </row>
    <row r="262" spans="1:8" s="18" customFormat="1" x14ac:dyDescent="0.3">
      <c r="A262" s="18">
        <v>259</v>
      </c>
      <c r="B262" s="32" t="s">
        <v>52</v>
      </c>
      <c r="C262" s="9" t="s">
        <v>51</v>
      </c>
      <c r="D262" s="21">
        <v>1978</v>
      </c>
      <c r="E262" s="12" t="s">
        <v>764</v>
      </c>
      <c r="F262" s="141"/>
      <c r="G262" s="21"/>
      <c r="H262" s="21"/>
    </row>
    <row r="263" spans="1:8" s="18" customFormat="1" x14ac:dyDescent="0.3">
      <c r="A263" s="18">
        <v>260</v>
      </c>
      <c r="B263" s="32" t="s">
        <v>54</v>
      </c>
      <c r="C263" s="9" t="s">
        <v>53</v>
      </c>
      <c r="D263" s="21">
        <v>1978</v>
      </c>
      <c r="E263" s="12" t="s">
        <v>764</v>
      </c>
      <c r="F263" s="141"/>
      <c r="G263" s="21"/>
      <c r="H263" s="21"/>
    </row>
    <row r="264" spans="1:8" s="18" customFormat="1" x14ac:dyDescent="0.3">
      <c r="A264" s="18">
        <v>261</v>
      </c>
      <c r="B264" s="32" t="s">
        <v>80</v>
      </c>
      <c r="C264" s="9" t="s">
        <v>79</v>
      </c>
      <c r="D264" s="21">
        <v>1987</v>
      </c>
      <c r="E264" s="12" t="s">
        <v>765</v>
      </c>
      <c r="F264" s="141"/>
      <c r="G264" s="21"/>
      <c r="H264" s="21"/>
    </row>
    <row r="265" spans="1:8" s="18" customFormat="1" x14ac:dyDescent="0.3">
      <c r="A265" s="18">
        <v>262</v>
      </c>
      <c r="B265" s="32" t="s">
        <v>92</v>
      </c>
      <c r="C265" s="9" t="s">
        <v>91</v>
      </c>
      <c r="D265" s="21">
        <v>1987</v>
      </c>
      <c r="E265" s="12" t="s">
        <v>699</v>
      </c>
      <c r="F265" s="141"/>
      <c r="G265" s="21"/>
      <c r="H265" s="21"/>
    </row>
    <row r="266" spans="1:8" s="18" customFormat="1" x14ac:dyDescent="0.3">
      <c r="A266" s="18">
        <v>263</v>
      </c>
      <c r="B266" s="32" t="s">
        <v>102</v>
      </c>
      <c r="C266" s="9" t="s">
        <v>101</v>
      </c>
      <c r="D266" s="21">
        <v>1989</v>
      </c>
      <c r="E266" s="12" t="s">
        <v>765</v>
      </c>
      <c r="F266" s="141"/>
      <c r="G266" s="21"/>
      <c r="H266" s="21"/>
    </row>
    <row r="267" spans="1:8" s="18" customFormat="1" x14ac:dyDescent="0.3">
      <c r="A267" s="18">
        <v>264</v>
      </c>
      <c r="B267" s="32" t="s">
        <v>104</v>
      </c>
      <c r="C267" s="9" t="s">
        <v>103</v>
      </c>
      <c r="D267" s="21">
        <v>1979</v>
      </c>
      <c r="E267" s="12" t="s">
        <v>767</v>
      </c>
      <c r="F267" s="141"/>
      <c r="G267" s="21"/>
      <c r="H267" s="21"/>
    </row>
    <row r="268" spans="1:8" s="18" customFormat="1" x14ac:dyDescent="0.3">
      <c r="A268" s="18">
        <v>265</v>
      </c>
      <c r="B268" s="32" t="s">
        <v>106</v>
      </c>
      <c r="C268" s="9" t="s">
        <v>105</v>
      </c>
      <c r="D268" s="21">
        <v>1964</v>
      </c>
      <c r="E268" s="31" t="s">
        <v>733</v>
      </c>
      <c r="F268" s="141"/>
      <c r="G268" s="21"/>
      <c r="H268" s="21">
        <v>1</v>
      </c>
    </row>
    <row r="269" spans="1:8" s="18" customFormat="1" x14ac:dyDescent="0.3">
      <c r="A269" s="18">
        <v>266</v>
      </c>
      <c r="B269" s="32" t="s">
        <v>110</v>
      </c>
      <c r="C269" s="9" t="s">
        <v>109</v>
      </c>
      <c r="D269" s="21">
        <v>1986</v>
      </c>
      <c r="E269" s="12" t="s">
        <v>1903</v>
      </c>
      <c r="F269" s="141"/>
      <c r="G269" s="21"/>
      <c r="H269" s="21"/>
    </row>
    <row r="270" spans="1:8" s="18" customFormat="1" x14ac:dyDescent="0.3">
      <c r="A270" s="18">
        <v>267</v>
      </c>
      <c r="B270" s="32" t="s">
        <v>122</v>
      </c>
      <c r="C270" s="9" t="s">
        <v>121</v>
      </c>
      <c r="D270" s="21">
        <v>1986</v>
      </c>
      <c r="E270" s="12" t="s">
        <v>768</v>
      </c>
      <c r="F270" s="141"/>
      <c r="G270" s="21"/>
      <c r="H270" s="21"/>
    </row>
    <row r="271" spans="1:8" s="18" customFormat="1" x14ac:dyDescent="0.3">
      <c r="A271" s="18">
        <v>268</v>
      </c>
      <c r="B271" s="32" t="s">
        <v>124</v>
      </c>
      <c r="C271" s="9" t="s">
        <v>123</v>
      </c>
      <c r="D271" s="21">
        <v>1963</v>
      </c>
      <c r="E271" s="12" t="s">
        <v>728</v>
      </c>
      <c r="F271" s="141"/>
      <c r="G271" s="21"/>
      <c r="H271" s="21"/>
    </row>
    <row r="272" spans="1:8" s="18" customFormat="1" x14ac:dyDescent="0.3">
      <c r="A272" s="18">
        <v>269</v>
      </c>
      <c r="B272" s="32" t="s">
        <v>153</v>
      </c>
      <c r="C272" s="9" t="s">
        <v>152</v>
      </c>
      <c r="D272" s="21">
        <v>1984</v>
      </c>
      <c r="E272" s="12" t="s">
        <v>765</v>
      </c>
      <c r="F272" s="141"/>
      <c r="G272" s="21"/>
      <c r="H272" s="21"/>
    </row>
    <row r="273" spans="1:8" s="18" customFormat="1" x14ac:dyDescent="0.3">
      <c r="A273" s="18">
        <v>270</v>
      </c>
      <c r="B273" s="32" t="s">
        <v>159</v>
      </c>
      <c r="C273" s="9" t="s">
        <v>158</v>
      </c>
      <c r="D273" s="21">
        <v>1986</v>
      </c>
      <c r="E273" s="12" t="s">
        <v>705</v>
      </c>
      <c r="F273" s="141"/>
      <c r="G273" s="21"/>
      <c r="H273" s="21"/>
    </row>
    <row r="274" spans="1:8" s="18" customFormat="1" x14ac:dyDescent="0.3">
      <c r="A274" s="18">
        <v>271</v>
      </c>
      <c r="B274" s="32" t="s">
        <v>231</v>
      </c>
      <c r="C274" s="9" t="s">
        <v>230</v>
      </c>
      <c r="D274" s="21">
        <v>1977</v>
      </c>
      <c r="E274" s="12" t="s">
        <v>769</v>
      </c>
      <c r="F274" s="141"/>
      <c r="G274" s="21"/>
      <c r="H274" s="21"/>
    </row>
    <row r="275" spans="1:8" s="18" customFormat="1" x14ac:dyDescent="0.3">
      <c r="A275" s="18">
        <v>272</v>
      </c>
      <c r="B275" s="32" t="s">
        <v>237</v>
      </c>
      <c r="C275" s="9" t="s">
        <v>236</v>
      </c>
      <c r="D275" s="21">
        <v>1952</v>
      </c>
      <c r="E275" s="12" t="s">
        <v>770</v>
      </c>
      <c r="F275" s="141"/>
      <c r="G275" s="21"/>
      <c r="H275" s="21"/>
    </row>
    <row r="276" spans="1:8" s="18" customFormat="1" x14ac:dyDescent="0.3">
      <c r="A276" s="18">
        <v>273</v>
      </c>
      <c r="B276" s="32" t="s">
        <v>247</v>
      </c>
      <c r="C276" s="9" t="s">
        <v>246</v>
      </c>
      <c r="D276" s="21">
        <v>1995</v>
      </c>
      <c r="E276" s="12" t="s">
        <v>705</v>
      </c>
      <c r="F276" s="141"/>
      <c r="G276" s="21"/>
      <c r="H276" s="21"/>
    </row>
    <row r="277" spans="1:8" s="18" customFormat="1" x14ac:dyDescent="0.3">
      <c r="A277" s="18">
        <v>274</v>
      </c>
      <c r="B277" s="32" t="s">
        <v>253</v>
      </c>
      <c r="C277" s="9" t="s">
        <v>252</v>
      </c>
      <c r="D277" s="21">
        <v>1991</v>
      </c>
      <c r="E277" s="12" t="s">
        <v>709</v>
      </c>
      <c r="F277" s="141"/>
      <c r="G277" s="21"/>
      <c r="H277" s="21"/>
    </row>
    <row r="278" spans="1:8" s="18" customFormat="1" x14ac:dyDescent="0.3">
      <c r="A278" s="18">
        <v>275</v>
      </c>
      <c r="B278" s="32" t="s">
        <v>275</v>
      </c>
      <c r="C278" s="9" t="s">
        <v>274</v>
      </c>
      <c r="D278" s="21">
        <v>1990</v>
      </c>
      <c r="E278" s="12" t="s">
        <v>715</v>
      </c>
      <c r="F278" s="141"/>
      <c r="G278" s="21"/>
      <c r="H278" s="21"/>
    </row>
    <row r="279" spans="1:8" s="18" customFormat="1" x14ac:dyDescent="0.3">
      <c r="A279" s="18">
        <v>276</v>
      </c>
      <c r="B279" s="32" t="s">
        <v>309</v>
      </c>
      <c r="C279" s="9" t="s">
        <v>308</v>
      </c>
      <c r="D279" s="21">
        <v>1978</v>
      </c>
      <c r="E279" s="12" t="s">
        <v>1613</v>
      </c>
      <c r="F279" s="141">
        <v>1</v>
      </c>
      <c r="G279" s="21"/>
      <c r="H279" s="21"/>
    </row>
    <row r="280" spans="1:8" s="18" customFormat="1" x14ac:dyDescent="0.3">
      <c r="A280" s="18">
        <v>277</v>
      </c>
      <c r="B280" s="32" t="s">
        <v>318</v>
      </c>
      <c r="C280" s="9" t="s">
        <v>317</v>
      </c>
      <c r="D280" s="21">
        <v>1992</v>
      </c>
      <c r="E280" s="12" t="s">
        <v>771</v>
      </c>
      <c r="F280" s="141"/>
      <c r="G280" s="21"/>
      <c r="H280" s="21"/>
    </row>
    <row r="281" spans="1:8" s="18" customFormat="1" x14ac:dyDescent="0.3">
      <c r="A281" s="18">
        <v>278</v>
      </c>
      <c r="B281" s="32" t="s">
        <v>338</v>
      </c>
      <c r="C281" s="9" t="s">
        <v>337</v>
      </c>
      <c r="D281" s="21">
        <v>1975</v>
      </c>
      <c r="E281" s="12" t="s">
        <v>1656</v>
      </c>
      <c r="F281" s="141">
        <v>1</v>
      </c>
      <c r="G281" s="21">
        <v>1</v>
      </c>
      <c r="H281" s="21"/>
    </row>
    <row r="282" spans="1:8" s="18" customFormat="1" x14ac:dyDescent="0.3">
      <c r="A282" s="18">
        <v>279</v>
      </c>
      <c r="B282" s="32" t="s">
        <v>348</v>
      </c>
      <c r="C282" s="9" t="s">
        <v>347</v>
      </c>
      <c r="D282" s="21">
        <v>1980</v>
      </c>
      <c r="E282" s="12" t="s">
        <v>705</v>
      </c>
      <c r="F282" s="141"/>
      <c r="G282" s="21"/>
      <c r="H282" s="21"/>
    </row>
    <row r="283" spans="1:8" s="18" customFormat="1" x14ac:dyDescent="0.3">
      <c r="A283" s="18">
        <v>280</v>
      </c>
      <c r="B283" s="32" t="s">
        <v>353</v>
      </c>
      <c r="C283" s="162" t="s">
        <v>1958</v>
      </c>
      <c r="D283" s="21">
        <v>1981</v>
      </c>
      <c r="E283" s="12" t="s">
        <v>2018</v>
      </c>
      <c r="F283" s="141"/>
      <c r="G283" s="21"/>
      <c r="H283" s="21"/>
    </row>
    <row r="284" spans="1:8" s="18" customFormat="1" x14ac:dyDescent="0.3">
      <c r="A284" s="18">
        <v>281</v>
      </c>
      <c r="B284" s="32" t="s">
        <v>372</v>
      </c>
      <c r="C284" s="162" t="s">
        <v>1960</v>
      </c>
      <c r="D284" s="21">
        <v>1975</v>
      </c>
      <c r="E284" s="12" t="s">
        <v>2046</v>
      </c>
      <c r="F284" s="141"/>
      <c r="G284" s="21"/>
      <c r="H284" s="21"/>
    </row>
    <row r="285" spans="1:8" s="18" customFormat="1" x14ac:dyDescent="0.3">
      <c r="A285" s="18">
        <v>282</v>
      </c>
      <c r="B285" s="32" t="s">
        <v>374</v>
      </c>
      <c r="C285" s="9" t="s">
        <v>373</v>
      </c>
      <c r="D285" s="21">
        <v>1966</v>
      </c>
      <c r="E285" s="12" t="s">
        <v>709</v>
      </c>
      <c r="F285" s="141"/>
      <c r="G285" s="21"/>
      <c r="H285" s="21"/>
    </row>
    <row r="286" spans="1:8" s="18" customFormat="1" x14ac:dyDescent="0.3">
      <c r="A286" s="18">
        <v>283</v>
      </c>
      <c r="B286" s="32" t="s">
        <v>410</v>
      </c>
      <c r="C286" s="9" t="s">
        <v>2249</v>
      </c>
      <c r="D286" s="21">
        <v>1984</v>
      </c>
      <c r="E286" s="31" t="s">
        <v>765</v>
      </c>
      <c r="F286" s="141"/>
      <c r="G286" s="21">
        <v>1</v>
      </c>
      <c r="H286" s="21">
        <v>1</v>
      </c>
    </row>
    <row r="287" spans="1:8" s="18" customFormat="1" x14ac:dyDescent="0.3">
      <c r="A287" s="18">
        <v>284</v>
      </c>
      <c r="B287" s="32" t="s">
        <v>442</v>
      </c>
      <c r="C287" s="9" t="s">
        <v>441</v>
      </c>
      <c r="D287" s="21">
        <v>1980</v>
      </c>
      <c r="E287" s="12"/>
      <c r="F287" s="141"/>
      <c r="G287" s="21"/>
      <c r="H287" s="21"/>
    </row>
    <row r="288" spans="1:8" s="18" customFormat="1" x14ac:dyDescent="0.3">
      <c r="A288" s="18">
        <v>285</v>
      </c>
      <c r="B288" s="32" t="s">
        <v>448</v>
      </c>
      <c r="C288" s="9" t="s">
        <v>447</v>
      </c>
      <c r="D288" s="21">
        <v>1991</v>
      </c>
      <c r="E288" s="12" t="s">
        <v>701</v>
      </c>
      <c r="F288" s="141"/>
      <c r="G288" s="21"/>
      <c r="H288" s="21"/>
    </row>
    <row r="289" spans="1:8" s="18" customFormat="1" x14ac:dyDescent="0.3">
      <c r="A289" s="18">
        <v>286</v>
      </c>
      <c r="B289" s="32" t="s">
        <v>456</v>
      </c>
      <c r="C289" s="9" t="s">
        <v>455</v>
      </c>
      <c r="D289" s="21">
        <v>1983</v>
      </c>
      <c r="E289" s="12" t="s">
        <v>1112</v>
      </c>
      <c r="F289" s="141"/>
      <c r="G289" s="21"/>
      <c r="H289" s="21"/>
    </row>
    <row r="290" spans="1:8" s="18" customFormat="1" x14ac:dyDescent="0.3">
      <c r="A290" s="18">
        <v>287</v>
      </c>
      <c r="B290" s="32" t="s">
        <v>468</v>
      </c>
      <c r="C290" s="9" t="s">
        <v>1850</v>
      </c>
      <c r="D290" s="21">
        <v>1984</v>
      </c>
      <c r="E290" s="12" t="s">
        <v>1851</v>
      </c>
      <c r="F290" s="141"/>
      <c r="G290" s="21"/>
      <c r="H290" s="21"/>
    </row>
    <row r="291" spans="1:8" s="18" customFormat="1" x14ac:dyDescent="0.3">
      <c r="A291" s="18">
        <v>288</v>
      </c>
      <c r="B291" s="32" t="s">
        <v>474</v>
      </c>
      <c r="C291" s="9" t="s">
        <v>473</v>
      </c>
      <c r="D291" s="21">
        <v>1987</v>
      </c>
      <c r="E291" s="12" t="s">
        <v>715</v>
      </c>
      <c r="F291" s="141"/>
      <c r="G291" s="21"/>
      <c r="H291" s="21"/>
    </row>
    <row r="292" spans="1:8" s="18" customFormat="1" x14ac:dyDescent="0.3">
      <c r="A292" s="18">
        <v>289</v>
      </c>
      <c r="B292" s="32" t="s">
        <v>478</v>
      </c>
      <c r="C292" s="9" t="s">
        <v>477</v>
      </c>
      <c r="D292" s="21">
        <v>1990</v>
      </c>
      <c r="E292" s="12" t="s">
        <v>777</v>
      </c>
      <c r="F292" s="141"/>
      <c r="G292" s="21"/>
      <c r="H292" s="21"/>
    </row>
    <row r="293" spans="1:8" s="18" customFormat="1" x14ac:dyDescent="0.3">
      <c r="A293" s="18">
        <v>290</v>
      </c>
      <c r="B293" s="32" t="s">
        <v>480</v>
      </c>
      <c r="C293" s="9" t="s">
        <v>479</v>
      </c>
      <c r="D293" s="21">
        <v>1981</v>
      </c>
      <c r="E293" s="12" t="s">
        <v>698</v>
      </c>
      <c r="F293" s="141"/>
      <c r="G293" s="21"/>
      <c r="H293" s="21"/>
    </row>
    <row r="294" spans="1:8" s="18" customFormat="1" x14ac:dyDescent="0.3">
      <c r="A294" s="18">
        <v>291</v>
      </c>
      <c r="B294" s="32" t="s">
        <v>484</v>
      </c>
      <c r="C294" s="9" t="s">
        <v>483</v>
      </c>
      <c r="D294" s="21">
        <v>1985</v>
      </c>
      <c r="E294" s="12" t="s">
        <v>711</v>
      </c>
      <c r="F294" s="141"/>
      <c r="G294" s="21"/>
      <c r="H294" s="21"/>
    </row>
    <row r="295" spans="1:8" s="18" customFormat="1" x14ac:dyDescent="0.3">
      <c r="A295" s="18">
        <v>292</v>
      </c>
      <c r="B295" s="32" t="s">
        <v>574</v>
      </c>
      <c r="C295" s="9" t="s">
        <v>573</v>
      </c>
      <c r="D295" s="21">
        <v>1982</v>
      </c>
      <c r="E295" s="12" t="s">
        <v>779</v>
      </c>
      <c r="F295" s="141"/>
      <c r="G295" s="21"/>
      <c r="H295" s="21"/>
    </row>
    <row r="296" spans="1:8" s="18" customFormat="1" x14ac:dyDescent="0.3">
      <c r="A296" s="18">
        <v>293</v>
      </c>
      <c r="B296" s="258" t="s">
        <v>591</v>
      </c>
      <c r="C296" s="17" t="s">
        <v>590</v>
      </c>
      <c r="D296" s="21"/>
      <c r="E296" s="12"/>
      <c r="F296" s="141"/>
      <c r="G296" s="21"/>
      <c r="H296" s="21"/>
    </row>
    <row r="297" spans="1:8" s="18" customFormat="1" x14ac:dyDescent="0.3">
      <c r="A297" s="18">
        <v>294</v>
      </c>
      <c r="B297" s="258" t="s">
        <v>593</v>
      </c>
      <c r="C297" s="17" t="s">
        <v>592</v>
      </c>
      <c r="D297" s="21"/>
      <c r="E297" s="12"/>
      <c r="F297" s="141"/>
      <c r="G297" s="21"/>
      <c r="H297" s="21"/>
    </row>
    <row r="298" spans="1:8" s="18" customFormat="1" x14ac:dyDescent="0.3">
      <c r="A298" s="18">
        <v>295</v>
      </c>
      <c r="B298" s="258" t="s">
        <v>594</v>
      </c>
      <c r="C298" s="17" t="s">
        <v>2055</v>
      </c>
      <c r="D298" s="21"/>
      <c r="E298" s="12" t="s">
        <v>705</v>
      </c>
      <c r="F298" s="141"/>
      <c r="G298" s="21"/>
      <c r="H298" s="21"/>
    </row>
    <row r="299" spans="1:8" s="18" customFormat="1" x14ac:dyDescent="0.3">
      <c r="A299" s="18">
        <v>296</v>
      </c>
      <c r="B299" s="258" t="s">
        <v>596</v>
      </c>
      <c r="C299" s="17" t="s">
        <v>595</v>
      </c>
      <c r="D299" s="21"/>
      <c r="E299" s="12"/>
      <c r="F299" s="141"/>
      <c r="G299" s="21"/>
      <c r="H299" s="21"/>
    </row>
    <row r="300" spans="1:8" s="18" customFormat="1" x14ac:dyDescent="0.3">
      <c r="A300" s="18">
        <v>297</v>
      </c>
      <c r="B300" s="258" t="s">
        <v>598</v>
      </c>
      <c r="C300" s="17" t="s">
        <v>597</v>
      </c>
      <c r="D300" s="21"/>
      <c r="E300" s="12"/>
      <c r="F300" s="141"/>
      <c r="G300" s="21"/>
      <c r="H300" s="21"/>
    </row>
    <row r="301" spans="1:8" s="18" customFormat="1" x14ac:dyDescent="0.3">
      <c r="A301" s="18">
        <v>298</v>
      </c>
      <c r="B301" s="258" t="s">
        <v>600</v>
      </c>
      <c r="C301" s="17" t="s">
        <v>599</v>
      </c>
      <c r="D301" s="21"/>
      <c r="E301" s="12"/>
      <c r="F301" s="141"/>
      <c r="G301" s="21"/>
      <c r="H301" s="21"/>
    </row>
    <row r="302" spans="1:8" s="18" customFormat="1" x14ac:dyDescent="0.3">
      <c r="A302" s="18">
        <v>299</v>
      </c>
      <c r="B302" s="258" t="s">
        <v>602</v>
      </c>
      <c r="C302" s="17" t="s">
        <v>601</v>
      </c>
      <c r="D302" s="21"/>
      <c r="E302" s="12"/>
      <c r="F302" s="141"/>
      <c r="G302" s="21"/>
      <c r="H302" s="21"/>
    </row>
    <row r="303" spans="1:8" s="18" customFormat="1" x14ac:dyDescent="0.3">
      <c r="A303" s="18">
        <v>300</v>
      </c>
      <c r="B303" s="258" t="s">
        <v>604</v>
      </c>
      <c r="C303" s="17" t="s">
        <v>603</v>
      </c>
      <c r="D303" s="21"/>
      <c r="E303" s="12" t="s">
        <v>735</v>
      </c>
      <c r="F303" s="141"/>
      <c r="G303" s="21"/>
      <c r="H303" s="21"/>
    </row>
    <row r="304" spans="1:8" s="18" customFormat="1" x14ac:dyDescent="0.3">
      <c r="A304" s="18">
        <v>301</v>
      </c>
      <c r="B304" s="258" t="s">
        <v>606</v>
      </c>
      <c r="C304" s="17" t="s">
        <v>605</v>
      </c>
      <c r="D304" s="21">
        <v>1989</v>
      </c>
      <c r="E304" s="12" t="s">
        <v>1251</v>
      </c>
      <c r="F304" s="141"/>
      <c r="G304" s="21"/>
      <c r="H304" s="21"/>
    </row>
    <row r="305" spans="1:8" s="18" customFormat="1" x14ac:dyDescent="0.3">
      <c r="A305" s="18">
        <v>302</v>
      </c>
      <c r="B305" s="258" t="s">
        <v>608</v>
      </c>
      <c r="C305" s="17" t="s">
        <v>607</v>
      </c>
      <c r="D305" s="21"/>
      <c r="E305" s="12"/>
      <c r="F305" s="141"/>
      <c r="G305" s="21"/>
      <c r="H305" s="21"/>
    </row>
    <row r="306" spans="1:8" s="18" customFormat="1" x14ac:dyDescent="0.3">
      <c r="A306" s="18">
        <v>303</v>
      </c>
      <c r="B306" s="258" t="s">
        <v>609</v>
      </c>
      <c r="C306" s="17" t="s">
        <v>658</v>
      </c>
      <c r="D306" s="21"/>
      <c r="E306" s="12"/>
      <c r="F306" s="141"/>
      <c r="G306" s="21"/>
      <c r="H306" s="21"/>
    </row>
    <row r="307" spans="1:8" s="18" customFormat="1" x14ac:dyDescent="0.3">
      <c r="A307" s="18">
        <v>304</v>
      </c>
      <c r="B307" s="258" t="s">
        <v>611</v>
      </c>
      <c r="C307" s="17" t="s">
        <v>610</v>
      </c>
      <c r="D307" s="21"/>
      <c r="E307" s="12" t="s">
        <v>1113</v>
      </c>
      <c r="F307" s="141"/>
      <c r="G307" s="21"/>
      <c r="H307" s="21"/>
    </row>
    <row r="308" spans="1:8" s="18" customFormat="1" ht="15" x14ac:dyDescent="0.25">
      <c r="A308" s="18">
        <v>305</v>
      </c>
      <c r="B308" s="258" t="s">
        <v>613</v>
      </c>
      <c r="C308" s="17" t="s">
        <v>612</v>
      </c>
      <c r="D308" s="21"/>
      <c r="E308" s="12"/>
      <c r="F308" s="141"/>
      <c r="G308" s="21"/>
      <c r="H308" s="21"/>
    </row>
    <row r="309" spans="1:8" s="18" customFormat="1" x14ac:dyDescent="0.3">
      <c r="A309" s="18">
        <v>306</v>
      </c>
      <c r="B309" s="258" t="s">
        <v>615</v>
      </c>
      <c r="C309" s="17" t="s">
        <v>614</v>
      </c>
      <c r="D309" s="21"/>
      <c r="E309" s="12" t="s">
        <v>1157</v>
      </c>
      <c r="F309" s="141"/>
      <c r="G309" s="21"/>
      <c r="H309" s="21"/>
    </row>
    <row r="310" spans="1:8" s="18" customFormat="1" x14ac:dyDescent="0.3">
      <c r="A310" s="18">
        <v>307</v>
      </c>
      <c r="B310" s="258" t="s">
        <v>617</v>
      </c>
      <c r="C310" s="17" t="s">
        <v>616</v>
      </c>
      <c r="D310" s="21"/>
      <c r="E310" s="12"/>
      <c r="F310" s="141"/>
      <c r="G310" s="21"/>
      <c r="H310" s="21"/>
    </row>
    <row r="311" spans="1:8" s="18" customFormat="1" x14ac:dyDescent="0.3">
      <c r="A311" s="18">
        <v>308</v>
      </c>
      <c r="B311" s="258" t="s">
        <v>619</v>
      </c>
      <c r="C311" s="17" t="s">
        <v>618</v>
      </c>
      <c r="D311" s="21"/>
      <c r="E311" s="12"/>
      <c r="F311" s="141"/>
      <c r="G311" s="21"/>
      <c r="H311" s="21"/>
    </row>
    <row r="312" spans="1:8" s="18" customFormat="1" x14ac:dyDescent="0.3">
      <c r="A312" s="18">
        <v>309</v>
      </c>
      <c r="B312" s="258" t="s">
        <v>621</v>
      </c>
      <c r="C312" s="17" t="s">
        <v>620</v>
      </c>
      <c r="D312" s="21"/>
      <c r="E312" s="12"/>
      <c r="F312" s="141"/>
      <c r="G312" s="21"/>
      <c r="H312" s="21"/>
    </row>
    <row r="313" spans="1:8" s="18" customFormat="1" x14ac:dyDescent="0.3">
      <c r="A313" s="18">
        <v>310</v>
      </c>
      <c r="B313" s="258" t="s">
        <v>623</v>
      </c>
      <c r="C313" s="17" t="s">
        <v>622</v>
      </c>
      <c r="D313" s="21"/>
      <c r="E313" s="12"/>
      <c r="F313" s="141"/>
      <c r="G313" s="21"/>
      <c r="H313" s="21"/>
    </row>
    <row r="314" spans="1:8" s="18" customFormat="1" x14ac:dyDescent="0.3">
      <c r="A314" s="18">
        <v>311</v>
      </c>
      <c r="B314" s="258" t="s">
        <v>625</v>
      </c>
      <c r="C314" s="17" t="s">
        <v>624</v>
      </c>
      <c r="D314" s="21"/>
      <c r="E314" s="12" t="s">
        <v>1267</v>
      </c>
      <c r="F314" s="141"/>
      <c r="G314" s="21"/>
      <c r="H314" s="21"/>
    </row>
    <row r="315" spans="1:8" s="18" customFormat="1" x14ac:dyDescent="0.3">
      <c r="A315" s="18">
        <v>312</v>
      </c>
      <c r="B315" s="258" t="s">
        <v>627</v>
      </c>
      <c r="C315" s="17" t="s">
        <v>626</v>
      </c>
      <c r="D315" s="21"/>
      <c r="E315" s="12"/>
      <c r="F315" s="141"/>
      <c r="G315" s="21"/>
      <c r="H315" s="21"/>
    </row>
    <row r="316" spans="1:8" s="18" customFormat="1" x14ac:dyDescent="0.3">
      <c r="A316" s="18">
        <v>313</v>
      </c>
      <c r="B316" s="258" t="s">
        <v>629</v>
      </c>
      <c r="C316" s="17" t="s">
        <v>628</v>
      </c>
      <c r="D316" s="21"/>
      <c r="E316" s="12"/>
      <c r="F316" s="141"/>
      <c r="G316" s="21"/>
      <c r="H316" s="21"/>
    </row>
    <row r="317" spans="1:8" s="18" customFormat="1" x14ac:dyDescent="0.3">
      <c r="A317" s="18">
        <v>314</v>
      </c>
      <c r="B317" s="258" t="s">
        <v>631</v>
      </c>
      <c r="C317" s="17" t="s">
        <v>630</v>
      </c>
      <c r="D317" s="21"/>
      <c r="E317" s="12"/>
      <c r="F317" s="141"/>
      <c r="G317" s="21"/>
      <c r="H317" s="21"/>
    </row>
    <row r="318" spans="1:8" s="18" customFormat="1" x14ac:dyDescent="0.3">
      <c r="A318" s="18">
        <v>315</v>
      </c>
      <c r="B318" s="258" t="s">
        <v>633</v>
      </c>
      <c r="C318" s="17" t="s">
        <v>632</v>
      </c>
      <c r="D318" s="21"/>
      <c r="E318" s="12" t="s">
        <v>705</v>
      </c>
      <c r="F318" s="141"/>
      <c r="G318" s="21"/>
      <c r="H318" s="21"/>
    </row>
    <row r="319" spans="1:8" s="18" customFormat="1" x14ac:dyDescent="0.3">
      <c r="A319" s="18">
        <v>316</v>
      </c>
      <c r="B319" s="258" t="s">
        <v>635</v>
      </c>
      <c r="C319" s="17" t="s">
        <v>634</v>
      </c>
      <c r="D319" s="21"/>
      <c r="E319" s="12" t="s">
        <v>1114</v>
      </c>
      <c r="F319" s="141"/>
      <c r="G319" s="21"/>
      <c r="H319" s="21"/>
    </row>
    <row r="320" spans="1:8" s="18" customFormat="1" x14ac:dyDescent="0.3">
      <c r="A320" s="18">
        <v>317</v>
      </c>
      <c r="B320" s="258" t="s">
        <v>637</v>
      </c>
      <c r="C320" s="17" t="s">
        <v>636</v>
      </c>
      <c r="D320" s="21"/>
      <c r="E320" s="12" t="s">
        <v>1115</v>
      </c>
      <c r="F320" s="141"/>
      <c r="G320" s="21"/>
      <c r="H320" s="21"/>
    </row>
    <row r="321" spans="1:8" s="18" customFormat="1" x14ac:dyDescent="0.3">
      <c r="A321" s="18">
        <v>318</v>
      </c>
      <c r="B321" s="258" t="s">
        <v>639</v>
      </c>
      <c r="C321" s="17" t="s">
        <v>638</v>
      </c>
      <c r="D321" s="21"/>
      <c r="E321" s="12" t="s">
        <v>705</v>
      </c>
      <c r="F321" s="141"/>
      <c r="G321" s="21"/>
      <c r="H321" s="21"/>
    </row>
    <row r="322" spans="1:8" s="18" customFormat="1" x14ac:dyDescent="0.3">
      <c r="A322" s="18">
        <v>319</v>
      </c>
      <c r="B322" s="258" t="s">
        <v>641</v>
      </c>
      <c r="C322" s="17" t="s">
        <v>640</v>
      </c>
      <c r="D322" s="21">
        <v>1986</v>
      </c>
      <c r="E322" s="12" t="s">
        <v>2012</v>
      </c>
      <c r="F322" s="141"/>
      <c r="G322" s="21"/>
      <c r="H322" s="21"/>
    </row>
    <row r="323" spans="1:8" s="18" customFormat="1" x14ac:dyDescent="0.3">
      <c r="A323" s="18">
        <v>320</v>
      </c>
      <c r="B323" s="258" t="s">
        <v>643</v>
      </c>
      <c r="C323" s="17" t="s">
        <v>642</v>
      </c>
      <c r="D323" s="21"/>
      <c r="E323" s="12"/>
      <c r="F323" s="141"/>
      <c r="G323" s="21"/>
      <c r="H323" s="21"/>
    </row>
    <row r="324" spans="1:8" s="18" customFormat="1" x14ac:dyDescent="0.3">
      <c r="A324" s="18">
        <v>321</v>
      </c>
      <c r="B324" s="258" t="s">
        <v>645</v>
      </c>
      <c r="C324" s="17" t="s">
        <v>644</v>
      </c>
      <c r="D324" s="21"/>
      <c r="E324" s="12"/>
      <c r="F324" s="141"/>
      <c r="G324" s="21"/>
      <c r="H324" s="21"/>
    </row>
    <row r="325" spans="1:8" s="18" customFormat="1" x14ac:dyDescent="0.3">
      <c r="A325" s="18">
        <v>322</v>
      </c>
      <c r="B325" s="258" t="s">
        <v>647</v>
      </c>
      <c r="C325" s="17" t="s">
        <v>646</v>
      </c>
      <c r="D325" s="21"/>
      <c r="E325" s="12"/>
      <c r="F325" s="141"/>
      <c r="G325" s="21"/>
      <c r="H325" s="21"/>
    </row>
    <row r="326" spans="1:8" s="18" customFormat="1" ht="15" x14ac:dyDescent="0.25">
      <c r="A326" s="18">
        <v>323</v>
      </c>
      <c r="B326" s="258" t="s">
        <v>649</v>
      </c>
      <c r="C326" s="17" t="s">
        <v>648</v>
      </c>
      <c r="D326" s="21"/>
      <c r="E326" s="12"/>
      <c r="F326" s="141"/>
      <c r="G326" s="21"/>
      <c r="H326" s="21"/>
    </row>
    <row r="327" spans="1:8" s="18" customFormat="1" ht="15" x14ac:dyDescent="0.25">
      <c r="A327" s="18">
        <v>324</v>
      </c>
      <c r="B327" s="258" t="s">
        <v>651</v>
      </c>
      <c r="C327" s="17" t="s">
        <v>650</v>
      </c>
      <c r="D327" s="21"/>
      <c r="E327" s="12"/>
      <c r="F327" s="141"/>
      <c r="G327" s="21"/>
      <c r="H327" s="21"/>
    </row>
    <row r="328" spans="1:8" s="18" customFormat="1" x14ac:dyDescent="0.3">
      <c r="A328" s="18">
        <v>325</v>
      </c>
      <c r="B328" s="258" t="s">
        <v>653</v>
      </c>
      <c r="C328" s="17" t="s">
        <v>652</v>
      </c>
      <c r="D328" s="21"/>
      <c r="E328" s="12"/>
      <c r="F328" s="141"/>
      <c r="G328" s="21"/>
      <c r="H328" s="21"/>
    </row>
    <row r="329" spans="1:8" s="18" customFormat="1" x14ac:dyDescent="0.3">
      <c r="A329" s="18">
        <v>326</v>
      </c>
      <c r="B329" s="258" t="s">
        <v>655</v>
      </c>
      <c r="C329" s="17" t="s">
        <v>654</v>
      </c>
      <c r="D329" s="21">
        <v>1993</v>
      </c>
      <c r="E329" s="12" t="s">
        <v>703</v>
      </c>
      <c r="F329" s="141"/>
      <c r="G329" s="21"/>
      <c r="H329" s="21"/>
    </row>
    <row r="330" spans="1:8" s="18" customFormat="1" x14ac:dyDescent="0.3">
      <c r="A330" s="18">
        <v>327</v>
      </c>
      <c r="B330" s="258" t="s">
        <v>657</v>
      </c>
      <c r="C330" s="17" t="s">
        <v>656</v>
      </c>
      <c r="D330" s="21"/>
      <c r="E330" s="12"/>
      <c r="F330" s="141"/>
      <c r="G330" s="21"/>
      <c r="H330" s="21"/>
    </row>
    <row r="331" spans="1:8" s="18" customFormat="1" x14ac:dyDescent="0.3">
      <c r="A331" s="18">
        <v>328</v>
      </c>
      <c r="B331" s="258" t="s">
        <v>677</v>
      </c>
      <c r="C331" s="19" t="s">
        <v>672</v>
      </c>
      <c r="D331" s="21">
        <v>2000</v>
      </c>
      <c r="E331" s="12" t="s">
        <v>735</v>
      </c>
      <c r="F331" s="141"/>
      <c r="G331" s="21"/>
      <c r="H331" s="21"/>
    </row>
    <row r="332" spans="1:8" s="18" customFormat="1" x14ac:dyDescent="0.3">
      <c r="A332" s="18">
        <v>329</v>
      </c>
      <c r="B332" s="258" t="s">
        <v>678</v>
      </c>
      <c r="C332" s="19" t="s">
        <v>668</v>
      </c>
      <c r="D332" s="21">
        <v>1984</v>
      </c>
      <c r="E332" s="12" t="s">
        <v>1266</v>
      </c>
      <c r="F332" s="141"/>
      <c r="G332" s="21">
        <v>1</v>
      </c>
      <c r="H332" s="21">
        <v>1</v>
      </c>
    </row>
    <row r="333" spans="1:8" s="18" customFormat="1" x14ac:dyDescent="0.3">
      <c r="A333" s="18">
        <v>330</v>
      </c>
      <c r="B333" s="258" t="s">
        <v>679</v>
      </c>
      <c r="C333" s="19" t="s">
        <v>665</v>
      </c>
      <c r="D333" s="21">
        <v>2000</v>
      </c>
      <c r="E333" s="12" t="s">
        <v>736</v>
      </c>
      <c r="F333" s="141"/>
      <c r="G333" s="21"/>
      <c r="H333" s="21"/>
    </row>
    <row r="334" spans="1:8" s="18" customFormat="1" ht="15" x14ac:dyDescent="0.25">
      <c r="A334" s="18">
        <v>331</v>
      </c>
      <c r="B334" s="258" t="s">
        <v>680</v>
      </c>
      <c r="C334" s="19" t="s">
        <v>670</v>
      </c>
      <c r="D334" s="21">
        <v>1982</v>
      </c>
      <c r="E334" s="12" t="s">
        <v>705</v>
      </c>
      <c r="F334" s="141"/>
      <c r="G334" s="21"/>
      <c r="H334" s="21"/>
    </row>
    <row r="335" spans="1:8" s="18" customFormat="1" x14ac:dyDescent="0.3">
      <c r="A335" s="18">
        <v>332</v>
      </c>
      <c r="B335" s="258" t="s">
        <v>681</v>
      </c>
      <c r="C335" s="19" t="s">
        <v>675</v>
      </c>
      <c r="D335" s="21">
        <v>1974</v>
      </c>
      <c r="E335" s="12" t="s">
        <v>737</v>
      </c>
      <c r="F335" s="141"/>
      <c r="G335" s="21"/>
      <c r="H335" s="21"/>
    </row>
    <row r="336" spans="1:8" s="18" customFormat="1" x14ac:dyDescent="0.3">
      <c r="A336" s="18">
        <v>333</v>
      </c>
      <c r="B336" s="258" t="s">
        <v>682</v>
      </c>
      <c r="C336" s="19" t="s">
        <v>674</v>
      </c>
      <c r="D336" s="21">
        <v>2003</v>
      </c>
      <c r="E336" s="12" t="s">
        <v>737</v>
      </c>
      <c r="F336" s="141"/>
      <c r="G336" s="21"/>
      <c r="H336" s="21"/>
    </row>
    <row r="337" spans="1:8" s="18" customFormat="1" x14ac:dyDescent="0.3">
      <c r="A337" s="18">
        <v>334</v>
      </c>
      <c r="B337" s="258" t="s">
        <v>683</v>
      </c>
      <c r="C337" s="19" t="s">
        <v>666</v>
      </c>
      <c r="D337" s="21">
        <v>1976</v>
      </c>
      <c r="E337" s="12" t="s">
        <v>703</v>
      </c>
      <c r="F337" s="141"/>
      <c r="G337" s="21"/>
      <c r="H337" s="21"/>
    </row>
    <row r="338" spans="1:8" s="18" customFormat="1" x14ac:dyDescent="0.3">
      <c r="A338" s="18">
        <v>335</v>
      </c>
      <c r="B338" s="258" t="s">
        <v>684</v>
      </c>
      <c r="C338" s="19" t="s">
        <v>659</v>
      </c>
      <c r="D338" s="21">
        <v>1998</v>
      </c>
      <c r="E338" s="12" t="s">
        <v>730</v>
      </c>
      <c r="F338" s="141"/>
      <c r="G338" s="21"/>
      <c r="H338" s="21"/>
    </row>
    <row r="339" spans="1:8" s="18" customFormat="1" ht="15" x14ac:dyDescent="0.25">
      <c r="A339" s="18">
        <v>336</v>
      </c>
      <c r="B339" s="258" t="s">
        <v>685</v>
      </c>
      <c r="C339" s="19" t="s">
        <v>661</v>
      </c>
      <c r="D339" s="21">
        <v>1999</v>
      </c>
      <c r="E339" s="12" t="s">
        <v>714</v>
      </c>
      <c r="F339" s="141"/>
      <c r="G339" s="21"/>
      <c r="H339" s="21"/>
    </row>
    <row r="340" spans="1:8" s="18" customFormat="1" x14ac:dyDescent="0.3">
      <c r="A340" s="18">
        <v>337</v>
      </c>
      <c r="B340" s="258" t="s">
        <v>686</v>
      </c>
      <c r="C340" s="19" t="s">
        <v>667</v>
      </c>
      <c r="D340" s="21">
        <v>1983</v>
      </c>
      <c r="E340" s="12" t="s">
        <v>1861</v>
      </c>
      <c r="F340" s="141"/>
      <c r="G340" s="21"/>
      <c r="H340" s="21"/>
    </row>
    <row r="341" spans="1:8" s="18" customFormat="1" x14ac:dyDescent="0.3">
      <c r="A341" s="18">
        <v>338</v>
      </c>
      <c r="B341" s="258" t="s">
        <v>687</v>
      </c>
      <c r="C341" s="19" t="s">
        <v>671</v>
      </c>
      <c r="D341" s="21">
        <v>1955</v>
      </c>
      <c r="E341" s="12" t="s">
        <v>738</v>
      </c>
      <c r="F341" s="141"/>
      <c r="G341" s="21"/>
      <c r="H341" s="21"/>
    </row>
    <row r="342" spans="1:8" s="18" customFormat="1" x14ac:dyDescent="0.3">
      <c r="A342" s="18">
        <v>339</v>
      </c>
      <c r="B342" s="258" t="s">
        <v>688</v>
      </c>
      <c r="C342" s="19" t="s">
        <v>664</v>
      </c>
      <c r="D342" s="21">
        <v>1987</v>
      </c>
      <c r="E342" s="12" t="s">
        <v>739</v>
      </c>
      <c r="F342" s="141"/>
      <c r="G342" s="21"/>
      <c r="H342" s="21"/>
    </row>
    <row r="343" spans="1:8" s="18" customFormat="1" x14ac:dyDescent="0.3">
      <c r="A343" s="18">
        <v>340</v>
      </c>
      <c r="B343" s="258" t="s">
        <v>689</v>
      </c>
      <c r="C343" s="19" t="s">
        <v>1482</v>
      </c>
      <c r="D343" s="21">
        <v>1974</v>
      </c>
      <c r="E343" s="12" t="s">
        <v>740</v>
      </c>
      <c r="F343" s="141"/>
      <c r="G343" s="21"/>
      <c r="H343" s="21"/>
    </row>
    <row r="344" spans="1:8" s="18" customFormat="1" x14ac:dyDescent="0.3">
      <c r="A344" s="18">
        <v>341</v>
      </c>
      <c r="B344" s="258" t="s">
        <v>690</v>
      </c>
      <c r="C344" s="19" t="s">
        <v>676</v>
      </c>
      <c r="D344" s="21">
        <v>2004</v>
      </c>
      <c r="E344" s="12" t="s">
        <v>740</v>
      </c>
      <c r="F344" s="141"/>
      <c r="G344" s="21"/>
      <c r="H344" s="21"/>
    </row>
    <row r="345" spans="1:8" s="18" customFormat="1" x14ac:dyDescent="0.3">
      <c r="A345" s="18">
        <v>342</v>
      </c>
      <c r="B345" s="258" t="s">
        <v>691</v>
      </c>
      <c r="C345" s="19" t="s">
        <v>669</v>
      </c>
      <c r="D345" s="21">
        <v>1988</v>
      </c>
      <c r="E345" s="12" t="s">
        <v>705</v>
      </c>
      <c r="F345" s="141"/>
      <c r="G345" s="21"/>
      <c r="H345" s="21"/>
    </row>
    <row r="346" spans="1:8" s="18" customFormat="1" x14ac:dyDescent="0.3">
      <c r="A346" s="18">
        <v>343</v>
      </c>
      <c r="B346" s="258" t="s">
        <v>692</v>
      </c>
      <c r="C346" s="19" t="s">
        <v>1620</v>
      </c>
      <c r="D346" s="21">
        <v>1985</v>
      </c>
      <c r="E346" s="12" t="s">
        <v>1642</v>
      </c>
      <c r="F346" s="141"/>
      <c r="G346" s="21"/>
      <c r="H346" s="21"/>
    </row>
    <row r="347" spans="1:8" s="18" customFormat="1" ht="15" x14ac:dyDescent="0.25">
      <c r="A347" s="18">
        <v>344</v>
      </c>
      <c r="B347" s="258" t="s">
        <v>693</v>
      </c>
      <c r="C347" s="19" t="s">
        <v>662</v>
      </c>
      <c r="D347" s="21">
        <v>1971</v>
      </c>
      <c r="E347" s="12" t="s">
        <v>732</v>
      </c>
      <c r="F347" s="141"/>
      <c r="G347" s="21"/>
      <c r="H347" s="21"/>
    </row>
    <row r="348" spans="1:8" s="18" customFormat="1" x14ac:dyDescent="0.3">
      <c r="A348" s="18">
        <v>345</v>
      </c>
      <c r="B348" s="258" t="s">
        <v>694</v>
      </c>
      <c r="C348" s="19" t="s">
        <v>660</v>
      </c>
      <c r="D348" s="21">
        <v>1999</v>
      </c>
      <c r="E348" s="12" t="s">
        <v>1660</v>
      </c>
      <c r="F348" s="141"/>
      <c r="G348" s="21"/>
      <c r="H348" s="21"/>
    </row>
    <row r="349" spans="1:8" s="18" customFormat="1" ht="15" x14ac:dyDescent="0.25">
      <c r="A349" s="18">
        <v>346</v>
      </c>
      <c r="B349" s="258" t="s">
        <v>695</v>
      </c>
      <c r="C349" s="19" t="s">
        <v>673</v>
      </c>
      <c r="D349" s="21">
        <v>1979</v>
      </c>
      <c r="E349" s="12" t="s">
        <v>705</v>
      </c>
      <c r="F349" s="141"/>
      <c r="G349" s="21"/>
      <c r="H349" s="21"/>
    </row>
    <row r="350" spans="1:8" s="18" customFormat="1" ht="15" x14ac:dyDescent="0.25">
      <c r="A350" s="18">
        <v>347</v>
      </c>
      <c r="B350" s="258" t="s">
        <v>748</v>
      </c>
      <c r="C350" s="19" t="s">
        <v>742</v>
      </c>
      <c r="D350" s="21">
        <v>1996</v>
      </c>
      <c r="E350" s="12" t="s">
        <v>705</v>
      </c>
      <c r="F350" s="141"/>
      <c r="G350" s="21"/>
      <c r="H350" s="21"/>
    </row>
    <row r="351" spans="1:8" s="18" customFormat="1" x14ac:dyDescent="0.3">
      <c r="A351" s="18">
        <v>348</v>
      </c>
      <c r="B351" s="258" t="s">
        <v>749</v>
      </c>
      <c r="C351" s="19" t="s">
        <v>743</v>
      </c>
      <c r="D351" s="21">
        <v>1984</v>
      </c>
      <c r="E351" s="12" t="s">
        <v>715</v>
      </c>
      <c r="F351" s="141"/>
      <c r="G351" s="21"/>
      <c r="H351" s="21"/>
    </row>
    <row r="352" spans="1:8" s="18" customFormat="1" x14ac:dyDescent="0.3">
      <c r="A352" s="18">
        <v>349</v>
      </c>
      <c r="B352" s="258" t="s">
        <v>750</v>
      </c>
      <c r="C352" s="19" t="s">
        <v>744</v>
      </c>
      <c r="D352" s="21">
        <v>1985</v>
      </c>
      <c r="E352" s="12" t="s">
        <v>703</v>
      </c>
      <c r="F352" s="141"/>
      <c r="G352" s="21"/>
      <c r="H352" s="21"/>
    </row>
    <row r="353" spans="1:8" s="18" customFormat="1" x14ac:dyDescent="0.3">
      <c r="A353" s="18">
        <v>350</v>
      </c>
      <c r="B353" s="258" t="s">
        <v>751</v>
      </c>
      <c r="C353" s="19" t="s">
        <v>745</v>
      </c>
      <c r="D353" s="21">
        <v>1985</v>
      </c>
      <c r="E353" s="12" t="s">
        <v>705</v>
      </c>
      <c r="F353" s="141"/>
      <c r="G353" s="21"/>
      <c r="H353" s="21"/>
    </row>
    <row r="354" spans="1:8" s="18" customFormat="1" x14ac:dyDescent="0.3">
      <c r="A354" s="18">
        <v>351</v>
      </c>
      <c r="B354" s="258" t="s">
        <v>752</v>
      </c>
      <c r="C354" s="19" t="s">
        <v>746</v>
      </c>
      <c r="D354" s="21">
        <v>1981</v>
      </c>
      <c r="E354" s="12" t="s">
        <v>711</v>
      </c>
      <c r="F354" s="141"/>
      <c r="G354" s="21"/>
      <c r="H354" s="21"/>
    </row>
    <row r="355" spans="1:8" s="18" customFormat="1" x14ac:dyDescent="0.3">
      <c r="A355" s="18">
        <v>352</v>
      </c>
      <c r="B355" s="258" t="s">
        <v>753</v>
      </c>
      <c r="C355" s="19" t="s">
        <v>747</v>
      </c>
      <c r="D355" s="21">
        <v>1974</v>
      </c>
      <c r="E355" s="12" t="s">
        <v>754</v>
      </c>
      <c r="F355" s="141"/>
      <c r="G355" s="21"/>
      <c r="H355" s="21"/>
    </row>
    <row r="356" spans="1:8" s="18" customFormat="1" x14ac:dyDescent="0.3">
      <c r="A356" s="18">
        <v>353</v>
      </c>
      <c r="B356" s="258" t="s">
        <v>757</v>
      </c>
      <c r="C356" s="19" t="s">
        <v>755</v>
      </c>
      <c r="D356" s="21">
        <v>1987</v>
      </c>
      <c r="E356" s="12" t="s">
        <v>759</v>
      </c>
      <c r="F356" s="141"/>
      <c r="G356" s="21"/>
      <c r="H356" s="21"/>
    </row>
    <row r="357" spans="1:8" s="18" customFormat="1" x14ac:dyDescent="0.3">
      <c r="A357" s="18">
        <v>354</v>
      </c>
      <c r="B357" s="258" t="s">
        <v>758</v>
      </c>
      <c r="C357" s="19" t="s">
        <v>756</v>
      </c>
      <c r="D357" s="21">
        <v>1982</v>
      </c>
      <c r="E357" s="12" t="s">
        <v>697</v>
      </c>
      <c r="F357" s="141"/>
      <c r="G357" s="21"/>
      <c r="H357" s="21"/>
    </row>
    <row r="358" spans="1:8" s="18" customFormat="1" x14ac:dyDescent="0.3">
      <c r="A358" s="18">
        <v>355</v>
      </c>
      <c r="B358" s="258" t="s">
        <v>797</v>
      </c>
      <c r="C358" s="19" t="s">
        <v>781</v>
      </c>
      <c r="D358" s="21"/>
      <c r="E358" s="12"/>
      <c r="F358" s="141"/>
      <c r="G358" s="21"/>
      <c r="H358" s="21"/>
    </row>
    <row r="359" spans="1:8" s="18" customFormat="1" x14ac:dyDescent="0.3">
      <c r="A359" s="18">
        <v>356</v>
      </c>
      <c r="B359" s="258" t="s">
        <v>798</v>
      </c>
      <c r="C359" s="19" t="s">
        <v>860</v>
      </c>
      <c r="D359" s="21">
        <v>1981</v>
      </c>
      <c r="E359" s="12" t="s">
        <v>1268</v>
      </c>
      <c r="F359" s="141">
        <v>1</v>
      </c>
      <c r="G359" s="21">
        <v>1</v>
      </c>
      <c r="H359" s="21">
        <v>1</v>
      </c>
    </row>
    <row r="360" spans="1:8" s="18" customFormat="1" x14ac:dyDescent="0.3">
      <c r="A360" s="18">
        <v>357</v>
      </c>
      <c r="B360" s="258" t="s">
        <v>799</v>
      </c>
      <c r="C360" s="19" t="s">
        <v>782</v>
      </c>
      <c r="D360" s="21"/>
      <c r="E360" s="12"/>
      <c r="F360" s="141"/>
      <c r="G360" s="21"/>
      <c r="H360" s="21"/>
    </row>
    <row r="361" spans="1:8" s="18" customFormat="1" x14ac:dyDescent="0.3">
      <c r="A361" s="18">
        <v>358</v>
      </c>
      <c r="B361" s="258" t="s">
        <v>800</v>
      </c>
      <c r="C361" s="19" t="s">
        <v>783</v>
      </c>
      <c r="D361" s="21"/>
      <c r="E361" s="12"/>
      <c r="F361" s="141"/>
      <c r="G361" s="21"/>
      <c r="H361" s="21"/>
    </row>
    <row r="362" spans="1:8" s="18" customFormat="1" ht="15" x14ac:dyDescent="0.25">
      <c r="A362" s="18">
        <v>359</v>
      </c>
      <c r="B362" s="258" t="s">
        <v>801</v>
      </c>
      <c r="C362" s="19" t="s">
        <v>784</v>
      </c>
      <c r="D362" s="21"/>
      <c r="E362" s="12"/>
      <c r="F362" s="141"/>
      <c r="G362" s="21"/>
      <c r="H362" s="21"/>
    </row>
    <row r="363" spans="1:8" s="18" customFormat="1" ht="15" x14ac:dyDescent="0.25">
      <c r="A363" s="18">
        <v>360</v>
      </c>
      <c r="B363" s="258" t="s">
        <v>802</v>
      </c>
      <c r="C363" s="19" t="s">
        <v>785</v>
      </c>
      <c r="D363" s="21"/>
      <c r="E363" s="12"/>
      <c r="F363" s="141"/>
      <c r="G363" s="21"/>
      <c r="H363" s="21"/>
    </row>
    <row r="364" spans="1:8" s="18" customFormat="1" ht="15" x14ac:dyDescent="0.25">
      <c r="A364" s="18">
        <v>361</v>
      </c>
      <c r="B364" s="258" t="s">
        <v>803</v>
      </c>
      <c r="C364" s="19" t="s">
        <v>786</v>
      </c>
      <c r="D364" s="21"/>
      <c r="E364" s="12"/>
      <c r="F364" s="141"/>
      <c r="G364" s="21"/>
      <c r="H364" s="21"/>
    </row>
    <row r="365" spans="1:8" s="18" customFormat="1" x14ac:dyDescent="0.3">
      <c r="A365" s="18">
        <v>362</v>
      </c>
      <c r="B365" s="258" t="s">
        <v>804</v>
      </c>
      <c r="C365" s="19" t="s">
        <v>787</v>
      </c>
      <c r="D365" s="21"/>
      <c r="E365" s="12"/>
      <c r="F365" s="141"/>
      <c r="G365" s="21"/>
      <c r="H365" s="21"/>
    </row>
    <row r="366" spans="1:8" s="18" customFormat="1" x14ac:dyDescent="0.3">
      <c r="A366" s="18">
        <v>363</v>
      </c>
      <c r="B366" s="258" t="s">
        <v>805</v>
      </c>
      <c r="C366" s="19" t="s">
        <v>788</v>
      </c>
      <c r="D366" s="21"/>
      <c r="E366" s="12"/>
      <c r="F366" s="141"/>
      <c r="G366" s="21"/>
      <c r="H366" s="21"/>
    </row>
    <row r="367" spans="1:8" s="18" customFormat="1" ht="15" x14ac:dyDescent="0.25">
      <c r="A367" s="18">
        <v>364</v>
      </c>
      <c r="B367" s="258" t="s">
        <v>806</v>
      </c>
      <c r="C367" s="19" t="s">
        <v>789</v>
      </c>
      <c r="D367" s="21">
        <v>1973</v>
      </c>
      <c r="E367" s="12" t="s">
        <v>1116</v>
      </c>
      <c r="F367" s="141"/>
      <c r="G367" s="21"/>
      <c r="H367" s="21"/>
    </row>
    <row r="368" spans="1:8" s="18" customFormat="1" x14ac:dyDescent="0.3">
      <c r="A368" s="18">
        <v>365</v>
      </c>
      <c r="B368" s="258" t="s">
        <v>807</v>
      </c>
      <c r="C368" s="19" t="s">
        <v>790</v>
      </c>
      <c r="D368" s="21"/>
      <c r="E368" s="12"/>
      <c r="F368" s="141"/>
      <c r="G368" s="21"/>
      <c r="H368" s="21"/>
    </row>
    <row r="369" spans="1:8" s="18" customFormat="1" ht="15" x14ac:dyDescent="0.25">
      <c r="A369" s="18">
        <v>366</v>
      </c>
      <c r="B369" s="258" t="s">
        <v>808</v>
      </c>
      <c r="C369" s="19" t="s">
        <v>791</v>
      </c>
      <c r="D369" s="21"/>
      <c r="E369" s="12"/>
      <c r="F369" s="141"/>
      <c r="G369" s="21"/>
      <c r="H369" s="21"/>
    </row>
    <row r="370" spans="1:8" s="18" customFormat="1" x14ac:dyDescent="0.3">
      <c r="A370" s="18">
        <v>367</v>
      </c>
      <c r="B370" s="258" t="s">
        <v>809</v>
      </c>
      <c r="C370" s="19" t="s">
        <v>792</v>
      </c>
      <c r="D370" s="21"/>
      <c r="E370" s="12"/>
      <c r="F370" s="141"/>
      <c r="G370" s="21"/>
      <c r="H370" s="21"/>
    </row>
    <row r="371" spans="1:8" s="18" customFormat="1" x14ac:dyDescent="0.3">
      <c r="A371" s="18">
        <v>368</v>
      </c>
      <c r="B371" s="258" t="s">
        <v>810</v>
      </c>
      <c r="C371" s="19" t="s">
        <v>793</v>
      </c>
      <c r="D371" s="21"/>
      <c r="E371" s="12"/>
      <c r="F371" s="141"/>
      <c r="G371" s="21"/>
      <c r="H371" s="21"/>
    </row>
    <row r="372" spans="1:8" s="18" customFormat="1" x14ac:dyDescent="0.3">
      <c r="A372" s="18">
        <v>369</v>
      </c>
      <c r="B372" s="258" t="s">
        <v>811</v>
      </c>
      <c r="C372" s="19" t="s">
        <v>794</v>
      </c>
      <c r="D372" s="21"/>
      <c r="E372" s="12"/>
      <c r="F372" s="141"/>
      <c r="G372" s="21"/>
      <c r="H372" s="21"/>
    </row>
    <row r="373" spans="1:8" s="18" customFormat="1" x14ac:dyDescent="0.3">
      <c r="A373" s="18">
        <v>370</v>
      </c>
      <c r="B373" s="258" t="s">
        <v>812</v>
      </c>
      <c r="C373" s="19" t="s">
        <v>795</v>
      </c>
      <c r="D373" s="21"/>
      <c r="E373" s="12"/>
      <c r="F373" s="141"/>
      <c r="G373" s="21"/>
      <c r="H373" s="21"/>
    </row>
    <row r="374" spans="1:8" s="18" customFormat="1" x14ac:dyDescent="0.3">
      <c r="A374" s="18">
        <v>371</v>
      </c>
      <c r="B374" s="258" t="s">
        <v>813</v>
      </c>
      <c r="C374" s="19" t="s">
        <v>796</v>
      </c>
      <c r="D374" s="21"/>
      <c r="E374" s="12"/>
      <c r="F374" s="141"/>
      <c r="G374" s="21"/>
      <c r="H374" s="21"/>
    </row>
    <row r="375" spans="1:8" s="18" customFormat="1" x14ac:dyDescent="0.3">
      <c r="A375" s="18">
        <v>372</v>
      </c>
      <c r="B375" s="258" t="s">
        <v>835</v>
      </c>
      <c r="C375" s="23" t="s">
        <v>817</v>
      </c>
      <c r="D375" s="21"/>
      <c r="E375" s="12"/>
      <c r="F375" s="141"/>
      <c r="G375" s="21"/>
      <c r="H375" s="21"/>
    </row>
    <row r="376" spans="1:8" s="18" customFormat="1" x14ac:dyDescent="0.3">
      <c r="A376" s="18">
        <v>373</v>
      </c>
      <c r="B376" s="258" t="s">
        <v>836</v>
      </c>
      <c r="C376" s="23" t="s">
        <v>818</v>
      </c>
      <c r="D376" s="21">
        <v>1975</v>
      </c>
      <c r="E376" s="12" t="s">
        <v>2013</v>
      </c>
      <c r="F376" s="141"/>
      <c r="G376" s="21"/>
      <c r="H376" s="21"/>
    </row>
    <row r="377" spans="1:8" s="18" customFormat="1" x14ac:dyDescent="0.3">
      <c r="A377" s="18">
        <v>374</v>
      </c>
      <c r="B377" s="258" t="s">
        <v>837</v>
      </c>
      <c r="C377" s="23" t="s">
        <v>819</v>
      </c>
      <c r="D377" s="21"/>
      <c r="E377" s="12"/>
      <c r="F377" s="141"/>
      <c r="G377" s="21"/>
      <c r="H377" s="21"/>
    </row>
    <row r="378" spans="1:8" s="18" customFormat="1" ht="15" x14ac:dyDescent="0.25">
      <c r="A378" s="18">
        <v>375</v>
      </c>
      <c r="B378" s="40" t="s">
        <v>838</v>
      </c>
      <c r="C378" s="162" t="s">
        <v>1957</v>
      </c>
      <c r="D378" s="21">
        <v>1980</v>
      </c>
      <c r="E378" s="12" t="s">
        <v>705</v>
      </c>
      <c r="F378" s="141"/>
      <c r="G378" s="21"/>
      <c r="H378" s="21"/>
    </row>
    <row r="379" spans="1:8" s="18" customFormat="1" x14ac:dyDescent="0.3">
      <c r="A379" s="18">
        <v>376</v>
      </c>
      <c r="B379" s="258" t="s">
        <v>839</v>
      </c>
      <c r="C379" s="23" t="s">
        <v>820</v>
      </c>
      <c r="D379" s="21"/>
      <c r="E379" s="12"/>
      <c r="F379" s="141"/>
      <c r="G379" s="21"/>
      <c r="H379" s="21"/>
    </row>
    <row r="380" spans="1:8" s="18" customFormat="1" x14ac:dyDescent="0.3">
      <c r="A380" s="18">
        <v>377</v>
      </c>
      <c r="B380" s="258" t="s">
        <v>840</v>
      </c>
      <c r="C380" s="23" t="s">
        <v>821</v>
      </c>
      <c r="D380" s="21">
        <v>1981</v>
      </c>
      <c r="E380" s="12" t="s">
        <v>1117</v>
      </c>
      <c r="F380" s="141"/>
      <c r="G380" s="21"/>
      <c r="H380" s="21"/>
    </row>
    <row r="381" spans="1:8" s="18" customFormat="1" ht="15" x14ac:dyDescent="0.25">
      <c r="A381" s="18">
        <v>378</v>
      </c>
      <c r="B381" s="40" t="s">
        <v>841</v>
      </c>
      <c r="C381" s="162" t="s">
        <v>1961</v>
      </c>
      <c r="D381" s="21">
        <v>1989</v>
      </c>
      <c r="E381" s="12" t="s">
        <v>2035</v>
      </c>
      <c r="F381" s="141"/>
      <c r="G381" s="21"/>
      <c r="H381" s="21"/>
    </row>
    <row r="382" spans="1:8" s="18" customFormat="1" x14ac:dyDescent="0.3">
      <c r="A382" s="18">
        <v>379</v>
      </c>
      <c r="B382" s="258" t="s">
        <v>841</v>
      </c>
      <c r="C382" s="23" t="s">
        <v>822</v>
      </c>
      <c r="D382" s="21"/>
      <c r="E382" s="12"/>
      <c r="F382" s="141"/>
      <c r="G382" s="21"/>
      <c r="H382" s="21"/>
    </row>
    <row r="383" spans="1:8" s="18" customFormat="1" x14ac:dyDescent="0.3">
      <c r="A383" s="18">
        <v>380</v>
      </c>
      <c r="B383" s="258" t="s">
        <v>842</v>
      </c>
      <c r="C383" s="23" t="s">
        <v>823</v>
      </c>
      <c r="D383" s="21"/>
      <c r="E383" s="12"/>
      <c r="F383" s="141"/>
      <c r="G383" s="21"/>
      <c r="H383" s="21"/>
    </row>
    <row r="384" spans="1:8" s="18" customFormat="1" ht="15" x14ac:dyDescent="0.25">
      <c r="A384" s="18">
        <v>381</v>
      </c>
      <c r="B384" s="258" t="s">
        <v>843</v>
      </c>
      <c r="C384" s="23" t="s">
        <v>824</v>
      </c>
      <c r="D384" s="21"/>
      <c r="E384" s="12"/>
      <c r="F384" s="141"/>
      <c r="G384" s="21"/>
      <c r="H384" s="21"/>
    </row>
    <row r="385" spans="1:8" s="18" customFormat="1" x14ac:dyDescent="0.3">
      <c r="A385" s="18">
        <v>382</v>
      </c>
      <c r="B385" s="258" t="s">
        <v>844</v>
      </c>
      <c r="C385" s="23" t="s">
        <v>825</v>
      </c>
      <c r="D385" s="21"/>
      <c r="E385" s="12"/>
      <c r="F385" s="141"/>
      <c r="G385" s="21"/>
      <c r="H385" s="21"/>
    </row>
    <row r="386" spans="1:8" s="18" customFormat="1" x14ac:dyDescent="0.3">
      <c r="A386" s="18">
        <v>383</v>
      </c>
      <c r="B386" s="258" t="s">
        <v>845</v>
      </c>
      <c r="C386" s="23" t="s">
        <v>826</v>
      </c>
      <c r="D386" s="21"/>
      <c r="E386" s="12"/>
      <c r="F386" s="141"/>
      <c r="G386" s="21"/>
      <c r="H386" s="21"/>
    </row>
    <row r="387" spans="1:8" s="18" customFormat="1" x14ac:dyDescent="0.3">
      <c r="A387" s="18">
        <v>384</v>
      </c>
      <c r="B387" s="258" t="s">
        <v>846</v>
      </c>
      <c r="C387" s="23" t="s">
        <v>827</v>
      </c>
      <c r="D387" s="21"/>
      <c r="E387" s="12"/>
      <c r="F387" s="141"/>
      <c r="G387" s="21"/>
      <c r="H387" s="21"/>
    </row>
    <row r="388" spans="1:8" s="18" customFormat="1" x14ac:dyDescent="0.3">
      <c r="A388" s="18">
        <v>385</v>
      </c>
      <c r="B388" s="258" t="s">
        <v>847</v>
      </c>
      <c r="C388" s="23" t="s">
        <v>828</v>
      </c>
      <c r="D388" s="21"/>
      <c r="E388" s="12"/>
      <c r="F388" s="141"/>
      <c r="G388" s="21"/>
      <c r="H388" s="21"/>
    </row>
    <row r="389" spans="1:8" s="18" customFormat="1" x14ac:dyDescent="0.3">
      <c r="A389" s="18">
        <v>386</v>
      </c>
      <c r="B389" s="258" t="s">
        <v>848</v>
      </c>
      <c r="C389" s="23" t="s">
        <v>829</v>
      </c>
      <c r="D389" s="21">
        <v>1963</v>
      </c>
      <c r="E389" s="12" t="s">
        <v>2014</v>
      </c>
      <c r="F389" s="141"/>
      <c r="G389" s="21"/>
      <c r="H389" s="21"/>
    </row>
    <row r="390" spans="1:8" s="18" customFormat="1" x14ac:dyDescent="0.3">
      <c r="A390" s="18">
        <v>387</v>
      </c>
      <c r="B390" s="258" t="s">
        <v>849</v>
      </c>
      <c r="C390" s="23" t="s">
        <v>830</v>
      </c>
      <c r="D390" s="21"/>
      <c r="E390" s="12"/>
      <c r="F390" s="141"/>
      <c r="G390" s="21"/>
      <c r="H390" s="21"/>
    </row>
    <row r="391" spans="1:8" s="18" customFormat="1" x14ac:dyDescent="0.3">
      <c r="A391" s="18">
        <v>388</v>
      </c>
      <c r="B391" s="258" t="s">
        <v>850</v>
      </c>
      <c r="C391" s="23" t="s">
        <v>831</v>
      </c>
      <c r="D391" s="21"/>
      <c r="E391" s="12"/>
      <c r="F391" s="141"/>
      <c r="G391" s="21"/>
      <c r="H391" s="21"/>
    </row>
    <row r="392" spans="1:8" s="18" customFormat="1" x14ac:dyDescent="0.3">
      <c r="A392" s="18">
        <v>389</v>
      </c>
      <c r="B392" s="258" t="s">
        <v>851</v>
      </c>
      <c r="C392" s="23" t="s">
        <v>832</v>
      </c>
      <c r="D392" s="21"/>
      <c r="E392" s="12"/>
      <c r="F392" s="141"/>
      <c r="G392" s="21"/>
      <c r="H392" s="21"/>
    </row>
    <row r="393" spans="1:8" s="18" customFormat="1" x14ac:dyDescent="0.3">
      <c r="A393" s="18">
        <v>390</v>
      </c>
      <c r="B393" s="258" t="s">
        <v>852</v>
      </c>
      <c r="C393" s="23" t="s">
        <v>833</v>
      </c>
      <c r="D393" s="21"/>
      <c r="E393" s="12"/>
      <c r="F393" s="141"/>
      <c r="G393" s="21"/>
      <c r="H393" s="21"/>
    </row>
    <row r="394" spans="1:8" s="18" customFormat="1" x14ac:dyDescent="0.3">
      <c r="A394" s="18">
        <v>391</v>
      </c>
      <c r="B394" s="258" t="s">
        <v>853</v>
      </c>
      <c r="C394" s="23" t="s">
        <v>834</v>
      </c>
      <c r="D394" s="21"/>
      <c r="E394" s="12"/>
      <c r="F394" s="141"/>
      <c r="G394" s="21"/>
      <c r="H394" s="21"/>
    </row>
    <row r="395" spans="1:8" s="18" customFormat="1" x14ac:dyDescent="0.3">
      <c r="A395" s="18">
        <v>392</v>
      </c>
      <c r="B395" s="139" t="s">
        <v>858</v>
      </c>
      <c r="C395" s="26" t="s">
        <v>857</v>
      </c>
      <c r="D395" s="21"/>
      <c r="E395" s="12" t="s">
        <v>1266</v>
      </c>
      <c r="F395" s="141"/>
      <c r="G395" s="21"/>
      <c r="H395" s="21">
        <v>1</v>
      </c>
    </row>
    <row r="396" spans="1:8" s="18" customFormat="1" x14ac:dyDescent="0.3">
      <c r="A396" s="18">
        <v>393</v>
      </c>
      <c r="B396" s="139" t="s">
        <v>863</v>
      </c>
      <c r="C396" s="31" t="s">
        <v>864</v>
      </c>
      <c r="D396" s="21">
        <v>1974</v>
      </c>
      <c r="E396" s="12" t="s">
        <v>865</v>
      </c>
      <c r="F396" s="141"/>
      <c r="G396" s="21"/>
      <c r="H396" s="21">
        <v>1</v>
      </c>
    </row>
    <row r="397" spans="1:8" s="18" customFormat="1" x14ac:dyDescent="0.3">
      <c r="A397" s="18">
        <v>394</v>
      </c>
      <c r="B397" s="139" t="s">
        <v>870</v>
      </c>
      <c r="C397" s="31" t="s">
        <v>869</v>
      </c>
      <c r="D397" s="21">
        <v>1993</v>
      </c>
      <c r="E397" s="31" t="s">
        <v>1847</v>
      </c>
      <c r="F397" s="141"/>
      <c r="G397" s="21"/>
      <c r="H397" s="21">
        <v>1</v>
      </c>
    </row>
    <row r="398" spans="1:8" s="18" customFormat="1" x14ac:dyDescent="0.3">
      <c r="A398" s="18">
        <v>395</v>
      </c>
      <c r="B398" s="139" t="s">
        <v>874</v>
      </c>
      <c r="C398" s="31" t="s">
        <v>872</v>
      </c>
      <c r="D398" s="21">
        <v>1965</v>
      </c>
      <c r="E398" s="12" t="s">
        <v>1104</v>
      </c>
      <c r="F398" s="141">
        <v>1</v>
      </c>
      <c r="G398" s="21">
        <v>1</v>
      </c>
      <c r="H398" s="21">
        <v>1</v>
      </c>
    </row>
    <row r="399" spans="1:8" s="18" customFormat="1" x14ac:dyDescent="0.3">
      <c r="A399" s="18">
        <v>396</v>
      </c>
      <c r="B399" s="139" t="s">
        <v>875</v>
      </c>
      <c r="C399" s="31" t="s">
        <v>873</v>
      </c>
      <c r="D399" s="21">
        <v>1975</v>
      </c>
      <c r="E399" s="12" t="s">
        <v>1104</v>
      </c>
      <c r="F399" s="141"/>
      <c r="G399" s="21"/>
      <c r="H399" s="21">
        <v>1</v>
      </c>
    </row>
    <row r="400" spans="1:8" s="18" customFormat="1" x14ac:dyDescent="0.3">
      <c r="A400" s="18">
        <v>397</v>
      </c>
      <c r="B400" s="139" t="s">
        <v>879</v>
      </c>
      <c r="C400" s="12" t="s">
        <v>992</v>
      </c>
      <c r="D400" s="21">
        <v>1971</v>
      </c>
      <c r="E400" s="12" t="s">
        <v>1118</v>
      </c>
      <c r="F400" s="141"/>
      <c r="G400" s="21"/>
      <c r="H400" s="21"/>
    </row>
    <row r="401" spans="1:8" s="18" customFormat="1" x14ac:dyDescent="0.3">
      <c r="A401" s="18">
        <v>398</v>
      </c>
      <c r="B401" s="139" t="s">
        <v>880</v>
      </c>
      <c r="C401" s="12" t="s">
        <v>993</v>
      </c>
      <c r="D401" s="21">
        <v>1980</v>
      </c>
      <c r="E401" s="12" t="s">
        <v>2015</v>
      </c>
      <c r="F401" s="141"/>
      <c r="G401" s="21"/>
      <c r="H401" s="21"/>
    </row>
    <row r="402" spans="1:8" s="18" customFormat="1" x14ac:dyDescent="0.3">
      <c r="A402" s="18">
        <v>399</v>
      </c>
      <c r="B402" s="139" t="s">
        <v>881</v>
      </c>
      <c r="C402" s="12" t="s">
        <v>994</v>
      </c>
      <c r="D402" s="21"/>
      <c r="E402" s="12" t="s">
        <v>711</v>
      </c>
      <c r="F402" s="141"/>
      <c r="G402" s="21"/>
      <c r="H402" s="21"/>
    </row>
    <row r="403" spans="1:8" s="18" customFormat="1" x14ac:dyDescent="0.3">
      <c r="A403" s="18">
        <v>400</v>
      </c>
      <c r="B403" s="139" t="s">
        <v>882</v>
      </c>
      <c r="C403" s="12" t="s">
        <v>995</v>
      </c>
      <c r="D403" s="21">
        <v>1985</v>
      </c>
      <c r="E403" s="12" t="s">
        <v>1119</v>
      </c>
      <c r="F403" s="141"/>
      <c r="G403" s="21"/>
      <c r="H403" s="21"/>
    </row>
    <row r="404" spans="1:8" s="18" customFormat="1" ht="15" x14ac:dyDescent="0.25">
      <c r="A404" s="18">
        <v>401</v>
      </c>
      <c r="B404" s="139" t="s">
        <v>883</v>
      </c>
      <c r="C404" s="12" t="s">
        <v>996</v>
      </c>
      <c r="D404" s="21"/>
      <c r="E404" s="12" t="s">
        <v>1120</v>
      </c>
      <c r="F404" s="141"/>
      <c r="G404" s="21"/>
      <c r="H404" s="21"/>
    </row>
    <row r="405" spans="1:8" s="18" customFormat="1" ht="15" x14ac:dyDescent="0.25">
      <c r="A405" s="18">
        <v>402</v>
      </c>
      <c r="B405" s="139" t="s">
        <v>884</v>
      </c>
      <c r="C405" s="12" t="s">
        <v>997</v>
      </c>
      <c r="D405" s="21"/>
      <c r="E405" s="12" t="s">
        <v>1121</v>
      </c>
      <c r="F405" s="141"/>
      <c r="G405" s="21"/>
      <c r="H405" s="21"/>
    </row>
    <row r="406" spans="1:8" s="18" customFormat="1" x14ac:dyDescent="0.3">
      <c r="A406" s="18">
        <v>403</v>
      </c>
      <c r="B406" s="139" t="s">
        <v>885</v>
      </c>
      <c r="C406" s="12" t="s">
        <v>998</v>
      </c>
      <c r="D406" s="21">
        <v>1983</v>
      </c>
      <c r="E406" s="12" t="s">
        <v>1122</v>
      </c>
      <c r="F406" s="141"/>
      <c r="G406" s="21"/>
      <c r="H406" s="21"/>
    </row>
    <row r="407" spans="1:8" s="18" customFormat="1" x14ac:dyDescent="0.3">
      <c r="A407" s="18">
        <v>404</v>
      </c>
      <c r="B407" s="139" t="s">
        <v>886</v>
      </c>
      <c r="C407" s="12" t="s">
        <v>999</v>
      </c>
      <c r="D407" s="21"/>
      <c r="E407" s="12" t="s">
        <v>1103</v>
      </c>
      <c r="F407" s="141"/>
      <c r="G407" s="21"/>
      <c r="H407" s="21"/>
    </row>
    <row r="408" spans="1:8" s="18" customFormat="1" x14ac:dyDescent="0.3">
      <c r="A408" s="18">
        <v>405</v>
      </c>
      <c r="B408" s="139" t="s">
        <v>887</v>
      </c>
      <c r="C408" s="12" t="s">
        <v>1000</v>
      </c>
      <c r="D408" s="21"/>
      <c r="E408" s="12" t="s">
        <v>717</v>
      </c>
      <c r="F408" s="141"/>
      <c r="G408" s="21"/>
      <c r="H408" s="21"/>
    </row>
    <row r="409" spans="1:8" s="18" customFormat="1" x14ac:dyDescent="0.3">
      <c r="A409" s="18">
        <v>406</v>
      </c>
      <c r="B409" s="139" t="s">
        <v>888</v>
      </c>
      <c r="C409" s="12" t="s">
        <v>1001</v>
      </c>
      <c r="D409" s="21"/>
      <c r="E409" s="12" t="s">
        <v>1123</v>
      </c>
      <c r="F409" s="141"/>
      <c r="G409" s="21"/>
      <c r="H409" s="21"/>
    </row>
    <row r="410" spans="1:8" s="18" customFormat="1" x14ac:dyDescent="0.3">
      <c r="A410" s="18">
        <v>407</v>
      </c>
      <c r="B410" s="139" t="s">
        <v>889</v>
      </c>
      <c r="C410" s="12" t="s">
        <v>1002</v>
      </c>
      <c r="D410" s="21"/>
      <c r="E410" s="12" t="s">
        <v>1124</v>
      </c>
      <c r="F410" s="141"/>
      <c r="G410" s="21"/>
      <c r="H410" s="21"/>
    </row>
    <row r="411" spans="1:8" s="18" customFormat="1" x14ac:dyDescent="0.3">
      <c r="A411" s="18">
        <v>408</v>
      </c>
      <c r="B411" s="139" t="s">
        <v>890</v>
      </c>
      <c r="C411" s="12" t="s">
        <v>1003</v>
      </c>
      <c r="D411" s="21"/>
      <c r="E411" s="12" t="s">
        <v>1125</v>
      </c>
      <c r="F411" s="141"/>
      <c r="G411" s="21"/>
      <c r="H411" s="21"/>
    </row>
    <row r="412" spans="1:8" s="18" customFormat="1" x14ac:dyDescent="0.3">
      <c r="A412" s="18">
        <v>409</v>
      </c>
      <c r="B412" s="139" t="s">
        <v>891</v>
      </c>
      <c r="C412" s="12" t="s">
        <v>1004</v>
      </c>
      <c r="D412" s="21"/>
      <c r="E412" s="12" t="s">
        <v>1126</v>
      </c>
      <c r="F412" s="141"/>
      <c r="G412" s="21"/>
      <c r="H412" s="21"/>
    </row>
    <row r="413" spans="1:8" s="18" customFormat="1" x14ac:dyDescent="0.3">
      <c r="A413" s="18">
        <v>410</v>
      </c>
      <c r="B413" s="139" t="s">
        <v>892</v>
      </c>
      <c r="C413" s="12" t="s">
        <v>1005</v>
      </c>
      <c r="D413" s="21">
        <v>1978</v>
      </c>
      <c r="E413" s="12" t="s">
        <v>764</v>
      </c>
      <c r="F413" s="141"/>
      <c r="G413" s="21"/>
      <c r="H413" s="21"/>
    </row>
    <row r="414" spans="1:8" s="18" customFormat="1" x14ac:dyDescent="0.3">
      <c r="A414" s="18">
        <v>411</v>
      </c>
      <c r="B414" s="139" t="s">
        <v>893</v>
      </c>
      <c r="C414" s="31" t="s">
        <v>1257</v>
      </c>
      <c r="D414" s="21">
        <v>1986</v>
      </c>
      <c r="E414" s="12" t="s">
        <v>765</v>
      </c>
      <c r="F414" s="141"/>
      <c r="G414" s="21">
        <v>1</v>
      </c>
      <c r="H414" s="21"/>
    </row>
    <row r="415" spans="1:8" s="18" customFormat="1" ht="15" x14ac:dyDescent="0.25">
      <c r="A415" s="18">
        <v>412</v>
      </c>
      <c r="B415" s="139" t="s">
        <v>894</v>
      </c>
      <c r="C415" s="12" t="s">
        <v>1006</v>
      </c>
      <c r="D415" s="21">
        <v>1977</v>
      </c>
      <c r="E415" s="12" t="s">
        <v>764</v>
      </c>
      <c r="F415" s="141"/>
      <c r="G415" s="21"/>
      <c r="H415" s="21"/>
    </row>
    <row r="416" spans="1:8" s="18" customFormat="1" x14ac:dyDescent="0.3">
      <c r="A416" s="18">
        <v>413</v>
      </c>
      <c r="B416" s="139" t="s">
        <v>895</v>
      </c>
      <c r="C416" s="12" t="s">
        <v>1007</v>
      </c>
      <c r="D416" s="21"/>
      <c r="E416" s="12" t="s">
        <v>1127</v>
      </c>
      <c r="F416" s="141"/>
      <c r="G416" s="21"/>
      <c r="H416" s="21"/>
    </row>
    <row r="417" spans="1:8" s="18" customFormat="1" x14ac:dyDescent="0.3">
      <c r="A417" s="18">
        <v>414</v>
      </c>
      <c r="B417" s="139" t="s">
        <v>896</v>
      </c>
      <c r="C417" s="12" t="s">
        <v>1008</v>
      </c>
      <c r="D417" s="21"/>
      <c r="E417" s="12" t="s">
        <v>1105</v>
      </c>
      <c r="F417" s="141"/>
      <c r="G417" s="21"/>
      <c r="H417" s="21"/>
    </row>
    <row r="418" spans="1:8" s="18" customFormat="1" x14ac:dyDescent="0.3">
      <c r="A418" s="18">
        <v>415</v>
      </c>
      <c r="B418" s="139" t="s">
        <v>897</v>
      </c>
      <c r="C418" s="12" t="s">
        <v>1009</v>
      </c>
      <c r="D418" s="21">
        <v>1994</v>
      </c>
      <c r="E418" s="12" t="s">
        <v>2016</v>
      </c>
      <c r="F418" s="141"/>
      <c r="G418" s="21"/>
      <c r="H418" s="21"/>
    </row>
    <row r="419" spans="1:8" s="18" customFormat="1" x14ac:dyDescent="0.3">
      <c r="A419" s="18">
        <v>416</v>
      </c>
      <c r="B419" s="139" t="s">
        <v>898</v>
      </c>
      <c r="C419" s="12" t="s">
        <v>1010</v>
      </c>
      <c r="D419" s="21"/>
      <c r="E419" s="12" t="s">
        <v>703</v>
      </c>
      <c r="F419" s="141"/>
      <c r="G419" s="21"/>
      <c r="H419" s="21"/>
    </row>
    <row r="420" spans="1:8" s="18" customFormat="1" x14ac:dyDescent="0.3">
      <c r="A420" s="18">
        <v>417</v>
      </c>
      <c r="B420" s="139" t="s">
        <v>899</v>
      </c>
      <c r="C420" s="12" t="s">
        <v>1011</v>
      </c>
      <c r="D420" s="21"/>
      <c r="E420" s="12" t="s">
        <v>1128</v>
      </c>
      <c r="F420" s="141"/>
      <c r="G420" s="21"/>
      <c r="H420" s="21"/>
    </row>
    <row r="421" spans="1:8" s="18" customFormat="1" x14ac:dyDescent="0.3">
      <c r="A421" s="18">
        <v>418</v>
      </c>
      <c r="B421" s="139" t="s">
        <v>900</v>
      </c>
      <c r="C421" s="12" t="s">
        <v>1012</v>
      </c>
      <c r="D421" s="21"/>
      <c r="E421" s="12" t="s">
        <v>1129</v>
      </c>
      <c r="F421" s="141"/>
      <c r="G421" s="21"/>
      <c r="H421" s="21"/>
    </row>
    <row r="422" spans="1:8" s="18" customFormat="1" ht="15" x14ac:dyDescent="0.25">
      <c r="A422" s="18">
        <v>419</v>
      </c>
      <c r="B422" s="139" t="s">
        <v>901</v>
      </c>
      <c r="C422" s="12" t="s">
        <v>1013</v>
      </c>
      <c r="D422" s="21"/>
      <c r="E422" s="12" t="s">
        <v>1130</v>
      </c>
      <c r="F422" s="141"/>
      <c r="G422" s="21"/>
      <c r="H422" s="21"/>
    </row>
    <row r="423" spans="1:8" s="18" customFormat="1" x14ac:dyDescent="0.3">
      <c r="A423" s="18">
        <v>420</v>
      </c>
      <c r="B423" s="139" t="s">
        <v>902</v>
      </c>
      <c r="C423" s="12" t="s">
        <v>1014</v>
      </c>
      <c r="D423" s="21">
        <v>1976</v>
      </c>
      <c r="E423" s="12" t="s">
        <v>1105</v>
      </c>
      <c r="F423" s="141"/>
      <c r="G423" s="21"/>
      <c r="H423" s="21"/>
    </row>
    <row r="424" spans="1:8" s="18" customFormat="1" x14ac:dyDescent="0.3">
      <c r="A424" s="18">
        <v>421</v>
      </c>
      <c r="B424" s="139" t="s">
        <v>903</v>
      </c>
      <c r="C424" s="12" t="s">
        <v>1015</v>
      </c>
      <c r="D424" s="21"/>
      <c r="E424" s="12" t="s">
        <v>1131</v>
      </c>
      <c r="F424" s="141"/>
      <c r="G424" s="21"/>
      <c r="H424" s="21"/>
    </row>
    <row r="425" spans="1:8" s="18" customFormat="1" ht="15" x14ac:dyDescent="0.25">
      <c r="A425" s="18">
        <v>422</v>
      </c>
      <c r="B425" s="139" t="s">
        <v>904</v>
      </c>
      <c r="C425" s="12" t="s">
        <v>1016</v>
      </c>
      <c r="D425" s="21">
        <v>1996</v>
      </c>
      <c r="E425" s="12" t="s">
        <v>697</v>
      </c>
      <c r="F425" s="141">
        <v>1</v>
      </c>
      <c r="G425" s="21"/>
      <c r="H425" s="21"/>
    </row>
    <row r="426" spans="1:8" s="18" customFormat="1" ht="15" x14ac:dyDescent="0.25">
      <c r="A426" s="18">
        <v>423</v>
      </c>
      <c r="B426" s="139" t="s">
        <v>905</v>
      </c>
      <c r="C426" s="12" t="s">
        <v>1017</v>
      </c>
      <c r="D426" s="21">
        <v>1989</v>
      </c>
      <c r="E426" s="12" t="s">
        <v>1661</v>
      </c>
      <c r="F426" s="141"/>
      <c r="G426" s="21"/>
      <c r="H426" s="21"/>
    </row>
    <row r="427" spans="1:8" s="18" customFormat="1" x14ac:dyDescent="0.3">
      <c r="A427" s="18">
        <v>424</v>
      </c>
      <c r="B427" s="139" t="s">
        <v>906</v>
      </c>
      <c r="C427" s="12" t="s">
        <v>1018</v>
      </c>
      <c r="D427" s="21"/>
      <c r="E427" s="12" t="s">
        <v>1133</v>
      </c>
      <c r="F427" s="141"/>
      <c r="G427" s="21"/>
      <c r="H427" s="21"/>
    </row>
    <row r="428" spans="1:8" s="18" customFormat="1" ht="15" x14ac:dyDescent="0.25">
      <c r="A428" s="18">
        <v>425</v>
      </c>
      <c r="B428" s="139" t="s">
        <v>907</v>
      </c>
      <c r="C428" s="12" t="s">
        <v>1019</v>
      </c>
      <c r="D428" s="21"/>
      <c r="E428" s="12" t="s">
        <v>1134</v>
      </c>
      <c r="F428" s="141"/>
      <c r="G428" s="21"/>
      <c r="H428" s="21"/>
    </row>
    <row r="429" spans="1:8" s="18" customFormat="1" x14ac:dyDescent="0.3">
      <c r="A429" s="18">
        <v>426</v>
      </c>
      <c r="B429" s="139" t="s">
        <v>908</v>
      </c>
      <c r="C429" s="12" t="s">
        <v>1020</v>
      </c>
      <c r="D429" s="21"/>
      <c r="E429" s="12" t="s">
        <v>1135</v>
      </c>
      <c r="F429" s="141"/>
      <c r="G429" s="21"/>
      <c r="H429" s="21"/>
    </row>
    <row r="430" spans="1:8" s="18" customFormat="1" x14ac:dyDescent="0.3">
      <c r="A430" s="18">
        <v>427</v>
      </c>
      <c r="B430" s="139" t="s">
        <v>909</v>
      </c>
      <c r="C430" s="12" t="s">
        <v>1021</v>
      </c>
      <c r="D430" s="21">
        <v>1968</v>
      </c>
      <c r="E430" s="12" t="s">
        <v>1109</v>
      </c>
      <c r="F430" s="141"/>
      <c r="G430" s="21"/>
      <c r="H430" s="21"/>
    </row>
    <row r="431" spans="1:8" s="18" customFormat="1" x14ac:dyDescent="0.3">
      <c r="A431" s="18">
        <v>428</v>
      </c>
      <c r="B431" s="139" t="s">
        <v>910</v>
      </c>
      <c r="C431" s="12" t="s">
        <v>1022</v>
      </c>
      <c r="D431" s="21"/>
      <c r="E431" s="12" t="s">
        <v>1104</v>
      </c>
      <c r="F431" s="141"/>
      <c r="G431" s="21"/>
      <c r="H431" s="21"/>
    </row>
    <row r="432" spans="1:8" s="18" customFormat="1" x14ac:dyDescent="0.3">
      <c r="A432" s="18">
        <v>429</v>
      </c>
      <c r="B432" s="139" t="s">
        <v>911</v>
      </c>
      <c r="C432" s="12" t="s">
        <v>1023</v>
      </c>
      <c r="D432" s="21">
        <v>1974</v>
      </c>
      <c r="E432" s="12" t="s">
        <v>1662</v>
      </c>
      <c r="F432" s="141"/>
      <c r="G432" s="21"/>
      <c r="H432" s="21"/>
    </row>
    <row r="433" spans="1:8" s="18" customFormat="1" x14ac:dyDescent="0.3">
      <c r="A433" s="18">
        <v>430</v>
      </c>
      <c r="B433" s="139" t="s">
        <v>912</v>
      </c>
      <c r="C433" s="12" t="s">
        <v>1024</v>
      </c>
      <c r="D433" s="21"/>
      <c r="E433" s="12" t="s">
        <v>1136</v>
      </c>
      <c r="F433" s="141"/>
      <c r="G433" s="21"/>
      <c r="H433" s="21"/>
    </row>
    <row r="434" spans="1:8" s="18" customFormat="1" x14ac:dyDescent="0.3">
      <c r="A434" s="18">
        <v>431</v>
      </c>
      <c r="B434" s="139" t="s">
        <v>913</v>
      </c>
      <c r="C434" s="12" t="s">
        <v>1025</v>
      </c>
      <c r="D434" s="21"/>
      <c r="E434" s="12" t="s">
        <v>1109</v>
      </c>
      <c r="F434" s="141"/>
      <c r="G434" s="21"/>
      <c r="H434" s="21"/>
    </row>
    <row r="435" spans="1:8" s="18" customFormat="1" x14ac:dyDescent="0.3">
      <c r="A435" s="18">
        <v>432</v>
      </c>
      <c r="B435" s="139" t="s">
        <v>914</v>
      </c>
      <c r="C435" s="12" t="s">
        <v>1026</v>
      </c>
      <c r="D435" s="21"/>
      <c r="E435" s="12" t="s">
        <v>1137</v>
      </c>
      <c r="F435" s="141"/>
      <c r="G435" s="21"/>
      <c r="H435" s="21"/>
    </row>
    <row r="436" spans="1:8" s="18" customFormat="1" x14ac:dyDescent="0.3">
      <c r="A436" s="18">
        <v>433</v>
      </c>
      <c r="B436" s="139" t="s">
        <v>915</v>
      </c>
      <c r="C436" s="12" t="s">
        <v>1027</v>
      </c>
      <c r="D436" s="21"/>
      <c r="E436" s="12" t="s">
        <v>1136</v>
      </c>
      <c r="F436" s="141"/>
      <c r="G436" s="21"/>
      <c r="H436" s="21"/>
    </row>
    <row r="437" spans="1:8" s="18" customFormat="1" ht="15" x14ac:dyDescent="0.25">
      <c r="A437" s="18">
        <v>434</v>
      </c>
      <c r="B437" s="139" t="s">
        <v>916</v>
      </c>
      <c r="C437" s="12" t="s">
        <v>1028</v>
      </c>
      <c r="D437" s="21">
        <v>1981</v>
      </c>
      <c r="E437" s="12" t="s">
        <v>764</v>
      </c>
      <c r="F437" s="141"/>
      <c r="G437" s="21"/>
      <c r="H437" s="21"/>
    </row>
    <row r="438" spans="1:8" s="18" customFormat="1" x14ac:dyDescent="0.3">
      <c r="A438" s="18">
        <v>435</v>
      </c>
      <c r="B438" s="139" t="s">
        <v>917</v>
      </c>
      <c r="C438" s="12" t="s">
        <v>1029</v>
      </c>
      <c r="D438" s="21"/>
      <c r="E438" s="12" t="s">
        <v>1138</v>
      </c>
      <c r="F438" s="141"/>
      <c r="G438" s="21"/>
      <c r="H438" s="21"/>
    </row>
    <row r="439" spans="1:8" s="18" customFormat="1" x14ac:dyDescent="0.3">
      <c r="A439" s="18">
        <v>436</v>
      </c>
      <c r="B439" s="139" t="s">
        <v>918</v>
      </c>
      <c r="C439" s="12" t="s">
        <v>1030</v>
      </c>
      <c r="D439" s="21"/>
      <c r="E439" s="12" t="s">
        <v>1139</v>
      </c>
      <c r="F439" s="141"/>
      <c r="G439" s="21"/>
      <c r="H439" s="21"/>
    </row>
    <row r="440" spans="1:8" s="18" customFormat="1" x14ac:dyDescent="0.3">
      <c r="A440" s="18">
        <v>437</v>
      </c>
      <c r="B440" s="139" t="s">
        <v>919</v>
      </c>
      <c r="C440" s="12" t="s">
        <v>1031</v>
      </c>
      <c r="D440" s="21"/>
      <c r="E440" s="12" t="s">
        <v>705</v>
      </c>
      <c r="F440" s="141"/>
      <c r="G440" s="21"/>
      <c r="H440" s="21"/>
    </row>
    <row r="441" spans="1:8" s="18" customFormat="1" ht="15" x14ac:dyDescent="0.25">
      <c r="A441" s="18">
        <v>438</v>
      </c>
      <c r="B441" s="139" t="s">
        <v>920</v>
      </c>
      <c r="C441" s="12" t="s">
        <v>1032</v>
      </c>
      <c r="D441" s="21"/>
      <c r="E441" s="12" t="s">
        <v>1140</v>
      </c>
      <c r="F441" s="141"/>
      <c r="G441" s="21"/>
      <c r="H441" s="21"/>
    </row>
    <row r="442" spans="1:8" s="18" customFormat="1" x14ac:dyDescent="0.3">
      <c r="A442" s="18">
        <v>439</v>
      </c>
      <c r="B442" s="139" t="s">
        <v>921</v>
      </c>
      <c r="C442" s="12" t="s">
        <v>1033</v>
      </c>
      <c r="D442" s="21"/>
      <c r="E442" s="12" t="s">
        <v>1141</v>
      </c>
      <c r="F442" s="141"/>
      <c r="G442" s="21"/>
      <c r="H442" s="21"/>
    </row>
    <row r="443" spans="1:8" s="18" customFormat="1" x14ac:dyDescent="0.3">
      <c r="A443" s="18">
        <v>440</v>
      </c>
      <c r="B443" s="139" t="s">
        <v>922</v>
      </c>
      <c r="C443" s="12" t="s">
        <v>1034</v>
      </c>
      <c r="D443" s="21"/>
      <c r="E443" s="12" t="s">
        <v>1140</v>
      </c>
      <c r="F443" s="141"/>
      <c r="G443" s="21"/>
      <c r="H443" s="21"/>
    </row>
    <row r="444" spans="1:8" s="18" customFormat="1" x14ac:dyDescent="0.3">
      <c r="A444" s="18">
        <v>441</v>
      </c>
      <c r="B444" s="139" t="s">
        <v>923</v>
      </c>
      <c r="C444" s="12" t="s">
        <v>1035</v>
      </c>
      <c r="D444" s="21">
        <v>1981</v>
      </c>
      <c r="E444" s="12" t="s">
        <v>1904</v>
      </c>
      <c r="F444" s="141"/>
      <c r="G444" s="21"/>
      <c r="H444" s="21"/>
    </row>
    <row r="445" spans="1:8" s="18" customFormat="1" x14ac:dyDescent="0.3">
      <c r="A445" s="18">
        <v>442</v>
      </c>
      <c r="B445" s="139" t="s">
        <v>924</v>
      </c>
      <c r="C445" s="12" t="s">
        <v>1036</v>
      </c>
      <c r="D445" s="21"/>
      <c r="E445" s="12" t="s">
        <v>715</v>
      </c>
      <c r="F445" s="141"/>
      <c r="G445" s="21"/>
      <c r="H445" s="21"/>
    </row>
    <row r="446" spans="1:8" s="18" customFormat="1" x14ac:dyDescent="0.3">
      <c r="A446" s="18">
        <v>443</v>
      </c>
      <c r="B446" s="139" t="s">
        <v>925</v>
      </c>
      <c r="C446" s="12" t="s">
        <v>1037</v>
      </c>
      <c r="D446" s="21"/>
      <c r="E446" s="12" t="s">
        <v>1135</v>
      </c>
      <c r="F446" s="141"/>
      <c r="G446" s="21"/>
      <c r="H446" s="21"/>
    </row>
    <row r="447" spans="1:8" s="18" customFormat="1" x14ac:dyDescent="0.3">
      <c r="A447" s="18">
        <v>444</v>
      </c>
      <c r="B447" s="139" t="s">
        <v>926</v>
      </c>
      <c r="C447" s="12" t="s">
        <v>1038</v>
      </c>
      <c r="D447" s="21"/>
      <c r="E447" s="12" t="s">
        <v>1142</v>
      </c>
      <c r="F447" s="141"/>
      <c r="G447" s="21"/>
      <c r="H447" s="21"/>
    </row>
    <row r="448" spans="1:8" s="18" customFormat="1" x14ac:dyDescent="0.3">
      <c r="A448" s="18">
        <v>445</v>
      </c>
      <c r="B448" s="139" t="s">
        <v>927</v>
      </c>
      <c r="C448" s="12" t="s">
        <v>1039</v>
      </c>
      <c r="D448" s="21">
        <v>1991</v>
      </c>
      <c r="E448" s="12" t="s">
        <v>1904</v>
      </c>
      <c r="F448" s="141"/>
      <c r="G448" s="21"/>
      <c r="H448" s="21"/>
    </row>
    <row r="449" spans="1:8" s="18" customFormat="1" x14ac:dyDescent="0.3">
      <c r="A449" s="18">
        <v>446</v>
      </c>
      <c r="B449" s="139" t="s">
        <v>928</v>
      </c>
      <c r="C449" s="12" t="s">
        <v>1040</v>
      </c>
      <c r="D449" s="21"/>
      <c r="E449" s="12" t="s">
        <v>1104</v>
      </c>
      <c r="F449" s="141"/>
      <c r="G449" s="21"/>
      <c r="H449" s="21"/>
    </row>
    <row r="450" spans="1:8" s="18" customFormat="1" x14ac:dyDescent="0.3">
      <c r="A450" s="18">
        <v>447</v>
      </c>
      <c r="B450" s="139" t="s">
        <v>929</v>
      </c>
      <c r="C450" s="12" t="s">
        <v>1041</v>
      </c>
      <c r="D450" s="21"/>
      <c r="E450" s="12" t="s">
        <v>1143</v>
      </c>
      <c r="F450" s="141"/>
      <c r="G450" s="21"/>
      <c r="H450" s="21"/>
    </row>
    <row r="451" spans="1:8" s="18" customFormat="1" x14ac:dyDescent="0.3">
      <c r="A451" s="18">
        <v>448</v>
      </c>
      <c r="B451" s="139" t="s">
        <v>930</v>
      </c>
      <c r="C451" s="12" t="s">
        <v>1042</v>
      </c>
      <c r="D451" s="21">
        <v>1972</v>
      </c>
      <c r="E451" s="12" t="s">
        <v>1765</v>
      </c>
      <c r="F451" s="141"/>
      <c r="G451" s="21"/>
      <c r="H451" s="21"/>
    </row>
    <row r="452" spans="1:8" s="18" customFormat="1" x14ac:dyDescent="0.3">
      <c r="A452" s="18">
        <v>449</v>
      </c>
      <c r="B452" s="139" t="s">
        <v>931</v>
      </c>
      <c r="C452" s="12" t="s">
        <v>1043</v>
      </c>
      <c r="D452" s="21"/>
      <c r="E452" s="224" t="s">
        <v>736</v>
      </c>
      <c r="F452" s="141"/>
      <c r="G452" s="21"/>
      <c r="H452" s="21"/>
    </row>
    <row r="453" spans="1:8" s="18" customFormat="1" ht="15" x14ac:dyDescent="0.25">
      <c r="A453" s="18">
        <v>450</v>
      </c>
      <c r="B453" s="139" t="s">
        <v>932</v>
      </c>
      <c r="C453" s="12" t="s">
        <v>1717</v>
      </c>
      <c r="D453" s="21">
        <v>1979</v>
      </c>
      <c r="E453" s="12" t="s">
        <v>1144</v>
      </c>
      <c r="F453" s="141"/>
      <c r="G453" s="21"/>
      <c r="H453" s="21"/>
    </row>
    <row r="454" spans="1:8" s="18" customFormat="1" x14ac:dyDescent="0.3">
      <c r="A454" s="18">
        <v>451</v>
      </c>
      <c r="B454" s="139" t="s">
        <v>933</v>
      </c>
      <c r="C454" s="12" t="s">
        <v>1044</v>
      </c>
      <c r="D454" s="21"/>
      <c r="E454" s="12" t="s">
        <v>1145</v>
      </c>
      <c r="F454" s="141"/>
      <c r="G454" s="21"/>
      <c r="H454" s="21"/>
    </row>
    <row r="455" spans="1:8" s="18" customFormat="1" x14ac:dyDescent="0.3">
      <c r="A455" s="18">
        <v>452</v>
      </c>
      <c r="B455" s="139" t="s">
        <v>934</v>
      </c>
      <c r="C455" s="12" t="s">
        <v>1045</v>
      </c>
      <c r="D455" s="21">
        <v>1972</v>
      </c>
      <c r="E455" s="12" t="s">
        <v>705</v>
      </c>
      <c r="F455" s="141"/>
      <c r="G455" s="21"/>
      <c r="H455" s="21"/>
    </row>
    <row r="456" spans="1:8" s="18" customFormat="1" x14ac:dyDescent="0.3">
      <c r="A456" s="18">
        <v>453</v>
      </c>
      <c r="B456" s="139" t="s">
        <v>935</v>
      </c>
      <c r="C456" s="12" t="s">
        <v>1046</v>
      </c>
      <c r="D456" s="21">
        <v>1992</v>
      </c>
      <c r="E456" s="12" t="s">
        <v>1146</v>
      </c>
      <c r="F456" s="141"/>
      <c r="G456" s="21"/>
      <c r="H456" s="21"/>
    </row>
    <row r="457" spans="1:8" s="18" customFormat="1" x14ac:dyDescent="0.3">
      <c r="A457" s="18">
        <v>454</v>
      </c>
      <c r="B457" s="139" t="s">
        <v>936</v>
      </c>
      <c r="C457" s="12" t="s">
        <v>1047</v>
      </c>
      <c r="D457" s="21"/>
      <c r="E457" s="12" t="s">
        <v>1147</v>
      </c>
      <c r="F457" s="141"/>
      <c r="G457" s="21"/>
      <c r="H457" s="21"/>
    </row>
    <row r="458" spans="1:8" s="18" customFormat="1" x14ac:dyDescent="0.3">
      <c r="A458" s="18">
        <v>455</v>
      </c>
      <c r="B458" s="139" t="s">
        <v>937</v>
      </c>
      <c r="C458" s="12" t="s">
        <v>1048</v>
      </c>
      <c r="D458" s="21">
        <v>1978</v>
      </c>
      <c r="E458" s="31" t="s">
        <v>1840</v>
      </c>
      <c r="F458" s="141">
        <v>1</v>
      </c>
      <c r="G458" s="21"/>
      <c r="H458" s="21"/>
    </row>
    <row r="459" spans="1:8" s="18" customFormat="1" x14ac:dyDescent="0.3">
      <c r="A459" s="18">
        <v>456</v>
      </c>
      <c r="B459" s="139" t="s">
        <v>938</v>
      </c>
      <c r="C459" s="12" t="s">
        <v>1049</v>
      </c>
      <c r="D459" s="21"/>
      <c r="E459" s="12" t="s">
        <v>1148</v>
      </c>
      <c r="F459" s="141"/>
      <c r="G459" s="21"/>
      <c r="H459" s="21"/>
    </row>
    <row r="460" spans="1:8" s="18" customFormat="1" x14ac:dyDescent="0.3">
      <c r="A460" s="18">
        <v>457</v>
      </c>
      <c r="B460" s="139" t="s">
        <v>939</v>
      </c>
      <c r="C460" s="12" t="s">
        <v>1050</v>
      </c>
      <c r="D460" s="21"/>
      <c r="E460" s="12" t="s">
        <v>1149</v>
      </c>
      <c r="F460" s="141"/>
      <c r="G460" s="21"/>
      <c r="H460" s="21"/>
    </row>
    <row r="461" spans="1:8" s="18" customFormat="1" x14ac:dyDescent="0.3">
      <c r="A461" s="18">
        <v>458</v>
      </c>
      <c r="B461" s="139" t="s">
        <v>940</v>
      </c>
      <c r="C461" s="12" t="s">
        <v>1051</v>
      </c>
      <c r="D461" s="21"/>
      <c r="E461" s="12" t="s">
        <v>1150</v>
      </c>
      <c r="F461" s="141"/>
      <c r="G461" s="21"/>
      <c r="H461" s="21"/>
    </row>
    <row r="462" spans="1:8" s="18" customFormat="1" x14ac:dyDescent="0.3">
      <c r="A462" s="18">
        <v>459</v>
      </c>
      <c r="B462" s="139" t="s">
        <v>941</v>
      </c>
      <c r="C462" s="12" t="s">
        <v>1052</v>
      </c>
      <c r="D462" s="21">
        <v>1969</v>
      </c>
      <c r="E462" s="12" t="s">
        <v>715</v>
      </c>
      <c r="F462" s="141"/>
      <c r="G462" s="21"/>
      <c r="H462" s="21"/>
    </row>
    <row r="463" spans="1:8" s="18" customFormat="1" x14ac:dyDescent="0.3">
      <c r="A463" s="18">
        <v>460</v>
      </c>
      <c r="B463" s="139" t="s">
        <v>942</v>
      </c>
      <c r="C463" s="12" t="s">
        <v>1053</v>
      </c>
      <c r="D463" s="21"/>
      <c r="E463" s="12" t="s">
        <v>735</v>
      </c>
      <c r="F463" s="141"/>
      <c r="G463" s="21"/>
      <c r="H463" s="21"/>
    </row>
    <row r="464" spans="1:8" s="18" customFormat="1" ht="15" x14ac:dyDescent="0.25">
      <c r="A464" s="18">
        <v>461</v>
      </c>
      <c r="B464" s="139" t="s">
        <v>943</v>
      </c>
      <c r="C464" s="12" t="s">
        <v>1054</v>
      </c>
      <c r="D464" s="21">
        <v>1974</v>
      </c>
      <c r="E464" s="12" t="s">
        <v>1116</v>
      </c>
      <c r="F464" s="141"/>
      <c r="G464" s="21"/>
      <c r="H464" s="21"/>
    </row>
    <row r="465" spans="1:8" s="18" customFormat="1" x14ac:dyDescent="0.3">
      <c r="A465" s="18">
        <v>462</v>
      </c>
      <c r="B465" s="139" t="s">
        <v>944</v>
      </c>
      <c r="C465" s="12" t="s">
        <v>1055</v>
      </c>
      <c r="D465" s="21"/>
      <c r="E465" s="12" t="s">
        <v>1269</v>
      </c>
      <c r="F465" s="141"/>
      <c r="G465" s="21"/>
      <c r="H465" s="21"/>
    </row>
    <row r="466" spans="1:8" s="18" customFormat="1" x14ac:dyDescent="0.3">
      <c r="A466" s="18">
        <v>463</v>
      </c>
      <c r="B466" s="139" t="s">
        <v>945</v>
      </c>
      <c r="C466" s="12" t="s">
        <v>1056</v>
      </c>
      <c r="D466" s="21"/>
      <c r="E466" s="12" t="s">
        <v>1116</v>
      </c>
      <c r="F466" s="141"/>
      <c r="G466" s="21"/>
      <c r="H466" s="21"/>
    </row>
    <row r="467" spans="1:8" s="18" customFormat="1" ht="15" x14ac:dyDescent="0.25">
      <c r="A467" s="18">
        <v>464</v>
      </c>
      <c r="B467" s="139" t="s">
        <v>946</v>
      </c>
      <c r="C467" s="12" t="s">
        <v>1057</v>
      </c>
      <c r="D467" s="21"/>
      <c r="E467" s="12" t="s">
        <v>1152</v>
      </c>
      <c r="F467" s="141"/>
      <c r="G467" s="21"/>
      <c r="H467" s="21"/>
    </row>
    <row r="468" spans="1:8" s="18" customFormat="1" x14ac:dyDescent="0.3">
      <c r="A468" s="18">
        <v>465</v>
      </c>
      <c r="B468" s="139" t="s">
        <v>947</v>
      </c>
      <c r="C468" s="12" t="s">
        <v>1058</v>
      </c>
      <c r="D468" s="21">
        <v>1971</v>
      </c>
      <c r="E468" s="12" t="s">
        <v>775</v>
      </c>
      <c r="F468" s="141"/>
      <c r="G468" s="21"/>
      <c r="H468" s="21"/>
    </row>
    <row r="469" spans="1:8" s="18" customFormat="1" x14ac:dyDescent="0.3">
      <c r="A469" s="18">
        <v>466</v>
      </c>
      <c r="B469" s="139" t="s">
        <v>948</v>
      </c>
      <c r="C469" s="12" t="s">
        <v>1059</v>
      </c>
      <c r="D469" s="21">
        <v>1978</v>
      </c>
      <c r="E469" s="12" t="s">
        <v>1147</v>
      </c>
      <c r="F469" s="141"/>
      <c r="G469" s="21"/>
      <c r="H469" s="21"/>
    </row>
    <row r="470" spans="1:8" s="18" customFormat="1" x14ac:dyDescent="0.3">
      <c r="A470" s="18">
        <v>467</v>
      </c>
      <c r="B470" s="139" t="s">
        <v>949</v>
      </c>
      <c r="C470" s="12" t="s">
        <v>1060</v>
      </c>
      <c r="D470" s="21"/>
      <c r="E470" s="12" t="s">
        <v>705</v>
      </c>
      <c r="F470" s="141"/>
      <c r="G470" s="21"/>
      <c r="H470" s="21"/>
    </row>
    <row r="471" spans="1:8" s="18" customFormat="1" x14ac:dyDescent="0.3">
      <c r="A471" s="18">
        <v>468</v>
      </c>
      <c r="B471" s="139" t="s">
        <v>950</v>
      </c>
      <c r="C471" s="12" t="s">
        <v>1061</v>
      </c>
      <c r="D471" s="21"/>
      <c r="E471" s="12" t="s">
        <v>1153</v>
      </c>
      <c r="F471" s="141"/>
      <c r="G471" s="21"/>
      <c r="H471" s="21"/>
    </row>
    <row r="472" spans="1:8" s="18" customFormat="1" x14ac:dyDescent="0.3">
      <c r="A472" s="18">
        <v>469</v>
      </c>
      <c r="B472" s="139" t="s">
        <v>951</v>
      </c>
      <c r="C472" s="12" t="s">
        <v>1062</v>
      </c>
      <c r="D472" s="21"/>
      <c r="E472" s="12" t="s">
        <v>1154</v>
      </c>
      <c r="F472" s="141"/>
      <c r="G472" s="21"/>
      <c r="H472" s="21"/>
    </row>
    <row r="473" spans="1:8" s="18" customFormat="1" x14ac:dyDescent="0.3">
      <c r="A473" s="18">
        <v>470</v>
      </c>
      <c r="B473" s="139" t="s">
        <v>952</v>
      </c>
      <c r="C473" s="12" t="s">
        <v>1063</v>
      </c>
      <c r="D473" s="21"/>
      <c r="E473" s="12" t="s">
        <v>705</v>
      </c>
      <c r="F473" s="141"/>
      <c r="G473" s="21"/>
      <c r="H473" s="21"/>
    </row>
    <row r="474" spans="1:8" s="18" customFormat="1" x14ac:dyDescent="0.3">
      <c r="A474" s="18">
        <v>471</v>
      </c>
      <c r="B474" s="139" t="s">
        <v>953</v>
      </c>
      <c r="C474" s="12" t="s">
        <v>1064</v>
      </c>
      <c r="D474" s="21"/>
      <c r="E474" s="12" t="s">
        <v>1155</v>
      </c>
      <c r="F474" s="141"/>
      <c r="G474" s="21"/>
      <c r="H474" s="21"/>
    </row>
    <row r="475" spans="1:8" s="18" customFormat="1" x14ac:dyDescent="0.3">
      <c r="A475" s="18">
        <v>472</v>
      </c>
      <c r="B475" s="139" t="s">
        <v>954</v>
      </c>
      <c r="C475" s="12" t="s">
        <v>1065</v>
      </c>
      <c r="D475" s="21"/>
      <c r="E475" s="12" t="s">
        <v>1104</v>
      </c>
      <c r="F475" s="141"/>
      <c r="G475" s="21"/>
      <c r="H475" s="21"/>
    </row>
    <row r="476" spans="1:8" s="18" customFormat="1" x14ac:dyDescent="0.3">
      <c r="A476" s="18">
        <v>473</v>
      </c>
      <c r="B476" s="139" t="s">
        <v>955</v>
      </c>
      <c r="C476" s="12" t="s">
        <v>1066</v>
      </c>
      <c r="D476" s="21"/>
      <c r="E476" s="12" t="s">
        <v>1156</v>
      </c>
      <c r="F476" s="141"/>
      <c r="G476" s="21"/>
      <c r="H476" s="21"/>
    </row>
    <row r="477" spans="1:8" s="18" customFormat="1" x14ac:dyDescent="0.3">
      <c r="A477" s="18">
        <v>474</v>
      </c>
      <c r="B477" s="139" t="s">
        <v>956</v>
      </c>
      <c r="C477" s="12" t="s">
        <v>1067</v>
      </c>
      <c r="D477" s="21"/>
      <c r="E477" s="12" t="s">
        <v>705</v>
      </c>
      <c r="F477" s="141"/>
      <c r="G477" s="21"/>
      <c r="H477" s="21"/>
    </row>
    <row r="478" spans="1:8" s="18" customFormat="1" x14ac:dyDescent="0.3">
      <c r="A478" s="18">
        <v>475</v>
      </c>
      <c r="B478" s="139" t="s">
        <v>957</v>
      </c>
      <c r="C478" s="12" t="s">
        <v>1068</v>
      </c>
      <c r="D478" s="21"/>
      <c r="E478" s="12" t="s">
        <v>717</v>
      </c>
      <c r="F478" s="141"/>
      <c r="G478" s="21"/>
      <c r="H478" s="21"/>
    </row>
    <row r="479" spans="1:8" s="18" customFormat="1" x14ac:dyDescent="0.3">
      <c r="A479" s="18">
        <v>476</v>
      </c>
      <c r="B479" s="139" t="s">
        <v>958</v>
      </c>
      <c r="C479" s="12" t="s">
        <v>1594</v>
      </c>
      <c r="D479" s="21">
        <v>2001</v>
      </c>
      <c r="E479" s="12" t="s">
        <v>702</v>
      </c>
      <c r="F479" s="141"/>
      <c r="G479" s="21"/>
      <c r="H479" s="21"/>
    </row>
    <row r="480" spans="1:8" s="18" customFormat="1" x14ac:dyDescent="0.3">
      <c r="A480" s="18">
        <v>477</v>
      </c>
      <c r="B480" s="139" t="s">
        <v>959</v>
      </c>
      <c r="C480" s="12" t="s">
        <v>1069</v>
      </c>
      <c r="D480" s="21">
        <v>1977</v>
      </c>
      <c r="E480" s="12" t="s">
        <v>764</v>
      </c>
      <c r="F480" s="141"/>
      <c r="G480" s="21"/>
      <c r="H480" s="21"/>
    </row>
    <row r="481" spans="1:8" s="18" customFormat="1" x14ac:dyDescent="0.3">
      <c r="A481" s="18">
        <v>478</v>
      </c>
      <c r="B481" s="139" t="s">
        <v>960</v>
      </c>
      <c r="C481" s="12" t="s">
        <v>1070</v>
      </c>
      <c r="D481" s="21"/>
      <c r="E481" s="12" t="s">
        <v>1143</v>
      </c>
      <c r="F481" s="141"/>
      <c r="G481" s="21"/>
      <c r="H481" s="21"/>
    </row>
    <row r="482" spans="1:8" s="18" customFormat="1" x14ac:dyDescent="0.3">
      <c r="A482" s="18">
        <v>479</v>
      </c>
      <c r="B482" s="139" t="s">
        <v>961</v>
      </c>
      <c r="C482" s="12" t="s">
        <v>1071</v>
      </c>
      <c r="D482" s="21"/>
      <c r="E482" s="12" t="s">
        <v>1138</v>
      </c>
      <c r="F482" s="141"/>
      <c r="G482" s="21"/>
      <c r="H482" s="21"/>
    </row>
    <row r="483" spans="1:8" s="18" customFormat="1" x14ac:dyDescent="0.3">
      <c r="A483" s="18">
        <v>480</v>
      </c>
      <c r="B483" s="139" t="s">
        <v>962</v>
      </c>
      <c r="C483" s="12" t="s">
        <v>1072</v>
      </c>
      <c r="D483" s="21"/>
      <c r="E483" s="12" t="s">
        <v>1158</v>
      </c>
      <c r="F483" s="141"/>
      <c r="G483" s="21"/>
      <c r="H483" s="21"/>
    </row>
    <row r="484" spans="1:8" s="18" customFormat="1" x14ac:dyDescent="0.3">
      <c r="A484" s="18">
        <v>481</v>
      </c>
      <c r="B484" s="139" t="s">
        <v>963</v>
      </c>
      <c r="C484" s="12" t="s">
        <v>1073</v>
      </c>
      <c r="D484" s="21"/>
      <c r="E484" s="12" t="s">
        <v>709</v>
      </c>
      <c r="F484" s="141"/>
      <c r="G484" s="21"/>
      <c r="H484" s="21"/>
    </row>
    <row r="485" spans="1:8" s="18" customFormat="1" x14ac:dyDescent="0.3">
      <c r="A485" s="18">
        <v>482</v>
      </c>
      <c r="B485" s="139" t="s">
        <v>964</v>
      </c>
      <c r="C485" s="12" t="s">
        <v>1074</v>
      </c>
      <c r="D485" s="21"/>
      <c r="E485" s="12" t="s">
        <v>1160</v>
      </c>
      <c r="F485" s="141"/>
      <c r="G485" s="21"/>
      <c r="H485" s="21"/>
    </row>
    <row r="486" spans="1:8" s="18" customFormat="1" x14ac:dyDescent="0.3">
      <c r="A486" s="18">
        <v>483</v>
      </c>
      <c r="B486" s="139" t="s">
        <v>965</v>
      </c>
      <c r="C486" s="12" t="s">
        <v>1075</v>
      </c>
      <c r="D486" s="21"/>
      <c r="E486" s="12" t="s">
        <v>715</v>
      </c>
      <c r="F486" s="141"/>
      <c r="G486" s="21"/>
      <c r="H486" s="21"/>
    </row>
    <row r="487" spans="1:8" s="18" customFormat="1" x14ac:dyDescent="0.3">
      <c r="A487" s="18">
        <v>484</v>
      </c>
      <c r="B487" s="139" t="s">
        <v>966</v>
      </c>
      <c r="C487" s="12" t="s">
        <v>1076</v>
      </c>
      <c r="D487" s="21"/>
      <c r="E487" s="12" t="s">
        <v>1161</v>
      </c>
      <c r="F487" s="141"/>
      <c r="G487" s="21"/>
      <c r="H487" s="21"/>
    </row>
    <row r="488" spans="1:8" s="18" customFormat="1" x14ac:dyDescent="0.3">
      <c r="A488" s="18">
        <v>485</v>
      </c>
      <c r="B488" s="139" t="s">
        <v>967</v>
      </c>
      <c r="C488" s="12" t="s">
        <v>1077</v>
      </c>
      <c r="D488" s="21">
        <v>1975</v>
      </c>
      <c r="E488" s="12" t="s">
        <v>715</v>
      </c>
      <c r="F488" s="141"/>
      <c r="G488" s="21"/>
      <c r="H488" s="21"/>
    </row>
    <row r="489" spans="1:8" s="18" customFormat="1" ht="15" x14ac:dyDescent="0.25">
      <c r="A489" s="18">
        <v>486</v>
      </c>
      <c r="B489" s="139" t="s">
        <v>968</v>
      </c>
      <c r="C489" s="12" t="s">
        <v>1078</v>
      </c>
      <c r="D489" s="21"/>
      <c r="E489" s="12" t="s">
        <v>1162</v>
      </c>
      <c r="F489" s="141"/>
      <c r="G489" s="21"/>
      <c r="H489" s="21"/>
    </row>
    <row r="490" spans="1:8" s="18" customFormat="1" x14ac:dyDescent="0.3">
      <c r="A490" s="18">
        <v>487</v>
      </c>
      <c r="B490" s="139" t="s">
        <v>969</v>
      </c>
      <c r="C490" s="12" t="s">
        <v>1473</v>
      </c>
      <c r="D490" s="21"/>
      <c r="E490" s="12" t="s">
        <v>1104</v>
      </c>
      <c r="F490" s="141"/>
      <c r="G490" s="21"/>
      <c r="H490" s="21"/>
    </row>
    <row r="491" spans="1:8" s="18" customFormat="1" x14ac:dyDescent="0.3">
      <c r="A491" s="18">
        <v>488</v>
      </c>
      <c r="B491" s="139" t="s">
        <v>970</v>
      </c>
      <c r="C491" s="12" t="s">
        <v>1079</v>
      </c>
      <c r="D491" s="21"/>
      <c r="E491" s="12" t="s">
        <v>715</v>
      </c>
      <c r="F491" s="141"/>
      <c r="G491" s="21"/>
      <c r="H491" s="21"/>
    </row>
    <row r="492" spans="1:8" s="18" customFormat="1" x14ac:dyDescent="0.3">
      <c r="A492" s="18">
        <v>489</v>
      </c>
      <c r="B492" s="139" t="s">
        <v>971</v>
      </c>
      <c r="C492" s="12" t="s">
        <v>1080</v>
      </c>
      <c r="D492" s="21"/>
      <c r="E492" s="12" t="s">
        <v>715</v>
      </c>
      <c r="F492" s="141"/>
      <c r="G492" s="21"/>
      <c r="H492" s="21"/>
    </row>
    <row r="493" spans="1:8" s="18" customFormat="1" x14ac:dyDescent="0.3">
      <c r="A493" s="18">
        <v>490</v>
      </c>
      <c r="B493" s="139" t="s">
        <v>972</v>
      </c>
      <c r="C493" s="12" t="s">
        <v>1081</v>
      </c>
      <c r="D493" s="21"/>
      <c r="E493" s="12" t="s">
        <v>1270</v>
      </c>
      <c r="F493" s="141"/>
      <c r="G493" s="21"/>
      <c r="H493" s="21"/>
    </row>
    <row r="494" spans="1:8" s="18" customFormat="1" x14ac:dyDescent="0.3">
      <c r="A494" s="18">
        <v>491</v>
      </c>
      <c r="B494" s="139" t="s">
        <v>973</v>
      </c>
      <c r="C494" s="12" t="s">
        <v>1082</v>
      </c>
      <c r="D494" s="21"/>
      <c r="E494" s="12" t="s">
        <v>1163</v>
      </c>
      <c r="F494" s="141"/>
      <c r="G494" s="21"/>
      <c r="H494" s="21"/>
    </row>
    <row r="495" spans="1:8" s="18" customFormat="1" x14ac:dyDescent="0.3">
      <c r="A495" s="18">
        <v>492</v>
      </c>
      <c r="B495" s="139" t="s">
        <v>974</v>
      </c>
      <c r="C495" s="12" t="s">
        <v>1083</v>
      </c>
      <c r="D495" s="21"/>
      <c r="E495" s="12" t="s">
        <v>1163</v>
      </c>
      <c r="F495" s="141"/>
      <c r="G495" s="21"/>
      <c r="H495" s="21"/>
    </row>
    <row r="496" spans="1:8" s="18" customFormat="1" x14ac:dyDescent="0.3">
      <c r="A496" s="18">
        <v>493</v>
      </c>
      <c r="B496" s="139" t="s">
        <v>975</v>
      </c>
      <c r="C496" s="12" t="s">
        <v>1084</v>
      </c>
      <c r="D496" s="21"/>
      <c r="E496" s="12" t="s">
        <v>1128</v>
      </c>
      <c r="F496" s="141"/>
      <c r="G496" s="21"/>
      <c r="H496" s="21"/>
    </row>
    <row r="497" spans="1:8" s="18" customFormat="1" x14ac:dyDescent="0.3">
      <c r="A497" s="18">
        <v>494</v>
      </c>
      <c r="B497" s="139" t="s">
        <v>976</v>
      </c>
      <c r="C497" s="12" t="s">
        <v>1085</v>
      </c>
      <c r="D497" s="21"/>
      <c r="E497" s="12" t="s">
        <v>1143</v>
      </c>
      <c r="F497" s="141"/>
      <c r="G497" s="21"/>
      <c r="H497" s="21"/>
    </row>
    <row r="498" spans="1:8" s="18" customFormat="1" x14ac:dyDescent="0.3">
      <c r="A498" s="18">
        <v>495</v>
      </c>
      <c r="B498" s="139" t="s">
        <v>977</v>
      </c>
      <c r="C498" s="12" t="s">
        <v>1086</v>
      </c>
      <c r="D498" s="21"/>
      <c r="E498" s="12" t="s">
        <v>699</v>
      </c>
      <c r="F498" s="141"/>
      <c r="G498" s="21"/>
      <c r="H498" s="21"/>
    </row>
    <row r="499" spans="1:8" s="18" customFormat="1" x14ac:dyDescent="0.3">
      <c r="A499" s="18">
        <v>496</v>
      </c>
      <c r="B499" s="139" t="s">
        <v>978</v>
      </c>
      <c r="C499" s="12" t="s">
        <v>1474</v>
      </c>
      <c r="D499" s="21"/>
      <c r="E499" s="12" t="s">
        <v>1104</v>
      </c>
      <c r="F499" s="141"/>
      <c r="G499" s="21"/>
      <c r="H499" s="21"/>
    </row>
    <row r="500" spans="1:8" s="18" customFormat="1" x14ac:dyDescent="0.3">
      <c r="A500" s="18">
        <v>497</v>
      </c>
      <c r="B500" s="139" t="s">
        <v>979</v>
      </c>
      <c r="C500" s="12" t="s">
        <v>1087</v>
      </c>
      <c r="D500" s="21"/>
      <c r="E500" s="12" t="s">
        <v>698</v>
      </c>
      <c r="F500" s="141"/>
      <c r="G500" s="21"/>
      <c r="H500" s="21"/>
    </row>
    <row r="501" spans="1:8" s="18" customFormat="1" x14ac:dyDescent="0.3">
      <c r="A501" s="18">
        <v>498</v>
      </c>
      <c r="B501" s="139" t="s">
        <v>980</v>
      </c>
      <c r="C501" s="12" t="s">
        <v>1088</v>
      </c>
      <c r="D501" s="21"/>
      <c r="E501" s="12" t="s">
        <v>1104</v>
      </c>
      <c r="F501" s="141"/>
      <c r="G501" s="21"/>
      <c r="H501" s="21"/>
    </row>
    <row r="502" spans="1:8" s="18" customFormat="1" x14ac:dyDescent="0.3">
      <c r="A502" s="18">
        <v>499</v>
      </c>
      <c r="B502" s="139" t="s">
        <v>981</v>
      </c>
      <c r="C502" s="12" t="s">
        <v>1089</v>
      </c>
      <c r="D502" s="21"/>
      <c r="E502" s="12" t="s">
        <v>1164</v>
      </c>
      <c r="F502" s="141"/>
      <c r="G502" s="21"/>
      <c r="H502" s="21"/>
    </row>
    <row r="503" spans="1:8" s="18" customFormat="1" x14ac:dyDescent="0.3">
      <c r="A503" s="18">
        <v>500</v>
      </c>
      <c r="B503" s="139" t="s">
        <v>982</v>
      </c>
      <c r="C503" s="12" t="s">
        <v>1090</v>
      </c>
      <c r="D503" s="21"/>
      <c r="E503" s="12" t="s">
        <v>1165</v>
      </c>
      <c r="F503" s="141"/>
      <c r="G503" s="21"/>
      <c r="H503" s="21"/>
    </row>
    <row r="504" spans="1:8" s="18" customFormat="1" x14ac:dyDescent="0.3">
      <c r="A504" s="18">
        <v>501</v>
      </c>
      <c r="B504" s="139" t="s">
        <v>983</v>
      </c>
      <c r="C504" s="12" t="s">
        <v>1091</v>
      </c>
      <c r="D504" s="21"/>
      <c r="E504" s="12" t="s">
        <v>1166</v>
      </c>
      <c r="F504" s="141"/>
      <c r="G504" s="21"/>
      <c r="H504" s="21"/>
    </row>
    <row r="505" spans="1:8" s="18" customFormat="1" x14ac:dyDescent="0.3">
      <c r="A505" s="18">
        <v>502</v>
      </c>
      <c r="B505" s="139" t="s">
        <v>984</v>
      </c>
      <c r="C505" s="12" t="s">
        <v>1092</v>
      </c>
      <c r="D505" s="21"/>
      <c r="E505" s="12" t="s">
        <v>1167</v>
      </c>
      <c r="F505" s="141"/>
      <c r="G505" s="21"/>
      <c r="H505" s="21"/>
    </row>
    <row r="506" spans="1:8" s="18" customFormat="1" x14ac:dyDescent="0.3">
      <c r="A506" s="18">
        <v>503</v>
      </c>
      <c r="B506" s="139" t="s">
        <v>985</v>
      </c>
      <c r="C506" s="12" t="s">
        <v>1093</v>
      </c>
      <c r="D506" s="21"/>
      <c r="E506" s="12" t="s">
        <v>1140</v>
      </c>
      <c r="F506" s="141"/>
      <c r="G506" s="21"/>
      <c r="H506" s="21"/>
    </row>
    <row r="507" spans="1:8" s="18" customFormat="1" x14ac:dyDescent="0.3">
      <c r="A507" s="18">
        <v>504</v>
      </c>
      <c r="B507" s="139" t="s">
        <v>986</v>
      </c>
      <c r="C507" s="12" t="s">
        <v>1094</v>
      </c>
      <c r="D507" s="21"/>
      <c r="E507" s="12" t="s">
        <v>1163</v>
      </c>
      <c r="F507" s="141"/>
      <c r="G507" s="21"/>
      <c r="H507" s="21"/>
    </row>
    <row r="508" spans="1:8" s="18" customFormat="1" ht="15" x14ac:dyDescent="0.25">
      <c r="A508" s="18">
        <v>505</v>
      </c>
      <c r="B508" s="139" t="s">
        <v>987</v>
      </c>
      <c r="C508" s="12" t="s">
        <v>1095</v>
      </c>
      <c r="D508" s="21"/>
      <c r="E508" s="12" t="s">
        <v>1167</v>
      </c>
      <c r="F508" s="141"/>
      <c r="G508" s="21"/>
      <c r="H508" s="21"/>
    </row>
    <row r="509" spans="1:8" s="18" customFormat="1" x14ac:dyDescent="0.3">
      <c r="A509" s="18">
        <v>506</v>
      </c>
      <c r="B509" s="139" t="s">
        <v>988</v>
      </c>
      <c r="C509" s="12" t="s">
        <v>1096</v>
      </c>
      <c r="D509" s="21">
        <v>1991</v>
      </c>
      <c r="E509" s="12" t="s">
        <v>2017</v>
      </c>
      <c r="F509" s="141"/>
      <c r="G509" s="21"/>
      <c r="H509" s="21"/>
    </row>
    <row r="510" spans="1:8" s="18" customFormat="1" x14ac:dyDescent="0.3">
      <c r="A510" s="18">
        <v>507</v>
      </c>
      <c r="B510" s="139" t="s">
        <v>989</v>
      </c>
      <c r="C510" s="12" t="s">
        <v>1097</v>
      </c>
      <c r="D510" s="21"/>
      <c r="E510" s="12" t="s">
        <v>1169</v>
      </c>
      <c r="F510" s="141"/>
      <c r="G510" s="21"/>
      <c r="H510" s="21"/>
    </row>
    <row r="511" spans="1:8" s="18" customFormat="1" x14ac:dyDescent="0.3">
      <c r="A511" s="18">
        <v>508</v>
      </c>
      <c r="B511" s="139" t="s">
        <v>990</v>
      </c>
      <c r="C511" s="12" t="s">
        <v>1098</v>
      </c>
      <c r="D511" s="21">
        <v>1982</v>
      </c>
      <c r="E511" s="12" t="s">
        <v>2018</v>
      </c>
      <c r="F511" s="141"/>
      <c r="G511" s="21"/>
      <c r="H511" s="21"/>
    </row>
    <row r="512" spans="1:8" s="18" customFormat="1" ht="15" x14ac:dyDescent="0.25">
      <c r="A512" s="18">
        <v>509</v>
      </c>
      <c r="B512" s="139" t="s">
        <v>991</v>
      </c>
      <c r="C512" s="12" t="s">
        <v>1099</v>
      </c>
      <c r="D512" s="21">
        <v>1976</v>
      </c>
      <c r="E512" s="12" t="s">
        <v>1147</v>
      </c>
      <c r="F512" s="141"/>
      <c r="G512" s="21"/>
      <c r="H512" s="21"/>
    </row>
    <row r="513" spans="1:8" s="18" customFormat="1" x14ac:dyDescent="0.3">
      <c r="A513" s="18">
        <v>510</v>
      </c>
      <c r="B513" s="139" t="s">
        <v>1243</v>
      </c>
      <c r="C513" s="31" t="s">
        <v>1245</v>
      </c>
      <c r="D513" s="21">
        <v>1985</v>
      </c>
      <c r="E513" s="31" t="s">
        <v>705</v>
      </c>
      <c r="F513" s="141"/>
      <c r="G513" s="21">
        <v>1</v>
      </c>
      <c r="H513" s="21"/>
    </row>
    <row r="514" spans="1:8" s="18" customFormat="1" x14ac:dyDescent="0.3">
      <c r="A514" s="18">
        <v>511</v>
      </c>
      <c r="B514" s="139" t="s">
        <v>1244</v>
      </c>
      <c r="C514" s="31" t="s">
        <v>1246</v>
      </c>
      <c r="D514" s="21">
        <v>2009</v>
      </c>
      <c r="E514" s="12"/>
      <c r="F514" s="141"/>
      <c r="G514" s="21"/>
      <c r="H514" s="21"/>
    </row>
    <row r="515" spans="1:8" s="18" customFormat="1" x14ac:dyDescent="0.3">
      <c r="A515" s="18">
        <v>512</v>
      </c>
      <c r="B515" s="139" t="s">
        <v>1247</v>
      </c>
      <c r="C515" s="31" t="s">
        <v>1248</v>
      </c>
      <c r="D515" s="21">
        <v>1992</v>
      </c>
      <c r="E515" s="12" t="s">
        <v>709</v>
      </c>
      <c r="F515" s="141">
        <v>1</v>
      </c>
      <c r="G515" s="21">
        <v>1</v>
      </c>
      <c r="H515" s="21"/>
    </row>
    <row r="516" spans="1:8" s="18" customFormat="1" x14ac:dyDescent="0.3">
      <c r="A516" s="18">
        <v>513</v>
      </c>
      <c r="B516" s="139" t="s">
        <v>1249</v>
      </c>
      <c r="C516" s="31" t="s">
        <v>1250</v>
      </c>
      <c r="D516" s="21">
        <v>1988</v>
      </c>
      <c r="E516" s="12" t="s">
        <v>1859</v>
      </c>
      <c r="F516" s="141">
        <v>1</v>
      </c>
      <c r="G516" s="21">
        <v>1</v>
      </c>
      <c r="H516" s="21"/>
    </row>
    <row r="517" spans="1:8" s="18" customFormat="1" x14ac:dyDescent="0.3">
      <c r="A517" s="18">
        <v>514</v>
      </c>
      <c r="B517" s="139" t="s">
        <v>1253</v>
      </c>
      <c r="C517" s="31" t="s">
        <v>1254</v>
      </c>
      <c r="D517" s="21">
        <v>1978</v>
      </c>
      <c r="E517" s="31" t="s">
        <v>713</v>
      </c>
      <c r="F517" s="141"/>
      <c r="G517" s="21">
        <v>1</v>
      </c>
      <c r="H517" s="21"/>
    </row>
    <row r="518" spans="1:8" s="18" customFormat="1" x14ac:dyDescent="0.3">
      <c r="A518" s="18">
        <v>515</v>
      </c>
      <c r="B518" s="139" t="s">
        <v>1255</v>
      </c>
      <c r="C518" s="31" t="s">
        <v>1256</v>
      </c>
      <c r="D518" s="21">
        <v>1976</v>
      </c>
      <c r="E518" s="12"/>
      <c r="F518" s="141"/>
      <c r="G518" s="21">
        <v>1</v>
      </c>
      <c r="H518" s="21"/>
    </row>
    <row r="519" spans="1:8" s="18" customFormat="1" x14ac:dyDescent="0.3">
      <c r="A519" s="18">
        <v>516</v>
      </c>
      <c r="B519" s="139" t="s">
        <v>1258</v>
      </c>
      <c r="C519" s="31" t="s">
        <v>1261</v>
      </c>
      <c r="D519" s="21">
        <v>1983</v>
      </c>
      <c r="E519" s="31" t="s">
        <v>713</v>
      </c>
      <c r="F519" s="141"/>
      <c r="G519" s="21">
        <v>1</v>
      </c>
      <c r="H519" s="21"/>
    </row>
    <row r="520" spans="1:8" s="18" customFormat="1" x14ac:dyDescent="0.3">
      <c r="A520" s="18">
        <v>517</v>
      </c>
      <c r="B520" s="139" t="s">
        <v>1259</v>
      </c>
      <c r="C520" s="31" t="s">
        <v>1260</v>
      </c>
      <c r="D520" s="21">
        <v>1975</v>
      </c>
      <c r="E520" s="31" t="s">
        <v>1265</v>
      </c>
      <c r="F520" s="141"/>
      <c r="G520" s="21"/>
      <c r="H520" s="21"/>
    </row>
    <row r="521" spans="1:8" s="18" customFormat="1" x14ac:dyDescent="0.3">
      <c r="A521" s="18">
        <v>518</v>
      </c>
      <c r="B521" s="139" t="s">
        <v>1262</v>
      </c>
      <c r="C521" s="31" t="s">
        <v>1273</v>
      </c>
      <c r="D521" s="21">
        <v>1978</v>
      </c>
      <c r="E521" s="31" t="s">
        <v>1840</v>
      </c>
      <c r="F521" s="141">
        <v>1</v>
      </c>
      <c r="G521" s="21">
        <v>1</v>
      </c>
      <c r="H521" s="21"/>
    </row>
    <row r="522" spans="1:8" s="18" customFormat="1" ht="15" x14ac:dyDescent="0.25">
      <c r="A522" s="18">
        <v>519</v>
      </c>
      <c r="B522" s="139" t="s">
        <v>1276</v>
      </c>
      <c r="C522" s="31" t="s">
        <v>1271</v>
      </c>
      <c r="D522" s="21">
        <v>1969</v>
      </c>
      <c r="E522" s="31" t="s">
        <v>697</v>
      </c>
      <c r="F522" s="141"/>
      <c r="G522" s="21">
        <v>1</v>
      </c>
      <c r="H522" s="21"/>
    </row>
    <row r="523" spans="1:8" s="18" customFormat="1" x14ac:dyDescent="0.3">
      <c r="A523" s="18">
        <v>520</v>
      </c>
      <c r="B523" s="139" t="s">
        <v>1277</v>
      </c>
      <c r="C523" s="31" t="s">
        <v>1272</v>
      </c>
      <c r="D523" s="21">
        <v>1999</v>
      </c>
      <c r="E523" s="12" t="s">
        <v>1642</v>
      </c>
      <c r="F523" s="141"/>
      <c r="G523" s="21">
        <v>1</v>
      </c>
      <c r="H523" s="21"/>
    </row>
    <row r="524" spans="1:8" s="18" customFormat="1" x14ac:dyDescent="0.3">
      <c r="A524" s="18">
        <v>521</v>
      </c>
      <c r="B524" s="139" t="s">
        <v>1294</v>
      </c>
      <c r="C524" s="19" t="s">
        <v>1279</v>
      </c>
      <c r="D524" s="21">
        <v>1980</v>
      </c>
      <c r="E524" s="12" t="s">
        <v>1905</v>
      </c>
      <c r="F524" s="141"/>
      <c r="G524" s="21"/>
      <c r="H524" s="19"/>
    </row>
    <row r="525" spans="1:8" s="18" customFormat="1" ht="15" x14ac:dyDescent="0.25">
      <c r="A525" s="18">
        <v>522</v>
      </c>
      <c r="B525" s="139" t="s">
        <v>1295</v>
      </c>
      <c r="C525" s="19" t="s">
        <v>1280</v>
      </c>
      <c r="D525" s="21">
        <v>1974</v>
      </c>
      <c r="E525" s="12"/>
      <c r="F525" s="141"/>
      <c r="G525" s="21"/>
      <c r="H525" s="19"/>
    </row>
    <row r="526" spans="1:8" s="18" customFormat="1" x14ac:dyDescent="0.3">
      <c r="A526" s="18">
        <v>523</v>
      </c>
      <c r="B526" s="139" t="s">
        <v>1296</v>
      </c>
      <c r="C526" s="19" t="s">
        <v>1281</v>
      </c>
      <c r="D526" s="21">
        <v>1995</v>
      </c>
      <c r="E526" s="12"/>
      <c r="F526" s="141"/>
      <c r="G526" s="21"/>
      <c r="H526" s="19"/>
    </row>
    <row r="527" spans="1:8" s="18" customFormat="1" x14ac:dyDescent="0.3">
      <c r="A527" s="18">
        <v>524</v>
      </c>
      <c r="B527" s="139" t="s">
        <v>1297</v>
      </c>
      <c r="C527" s="19" t="s">
        <v>1282</v>
      </c>
      <c r="D527" s="21"/>
      <c r="E527" s="12"/>
      <c r="F527" s="141"/>
      <c r="G527" s="21"/>
      <c r="H527" s="19"/>
    </row>
    <row r="528" spans="1:8" s="18" customFormat="1" x14ac:dyDescent="0.3">
      <c r="A528" s="18">
        <v>525</v>
      </c>
      <c r="B528" s="139" t="s">
        <v>1298</v>
      </c>
      <c r="C528" s="19" t="s">
        <v>1283</v>
      </c>
      <c r="D528" s="21"/>
      <c r="E528" s="12"/>
      <c r="F528" s="141"/>
      <c r="G528" s="21"/>
      <c r="H528" s="19"/>
    </row>
    <row r="529" spans="1:8" s="18" customFormat="1" x14ac:dyDescent="0.3">
      <c r="A529" s="18">
        <v>526</v>
      </c>
      <c r="B529" s="139" t="s">
        <v>1299</v>
      </c>
      <c r="C529" s="19" t="s">
        <v>1284</v>
      </c>
      <c r="D529" s="21">
        <v>1977</v>
      </c>
      <c r="E529" s="12"/>
      <c r="F529" s="141"/>
      <c r="G529" s="21"/>
      <c r="H529" s="19"/>
    </row>
    <row r="530" spans="1:8" s="18" customFormat="1" x14ac:dyDescent="0.3">
      <c r="A530" s="18">
        <v>527</v>
      </c>
      <c r="B530" s="139" t="s">
        <v>1300</v>
      </c>
      <c r="C530" s="19" t="s">
        <v>1285</v>
      </c>
      <c r="D530" s="21">
        <v>1980</v>
      </c>
      <c r="E530" s="12" t="s">
        <v>715</v>
      </c>
      <c r="F530" s="141"/>
      <c r="G530" s="21"/>
      <c r="H530" s="19"/>
    </row>
    <row r="531" spans="1:8" s="18" customFormat="1" x14ac:dyDescent="0.3">
      <c r="A531" s="18">
        <v>528</v>
      </c>
      <c r="B531" s="139" t="s">
        <v>1301</v>
      </c>
      <c r="C531" s="19" t="s">
        <v>1286</v>
      </c>
      <c r="D531" s="21"/>
      <c r="E531" s="12"/>
      <c r="F531" s="141"/>
      <c r="G531" s="21"/>
      <c r="H531" s="19"/>
    </row>
    <row r="532" spans="1:8" s="18" customFormat="1" ht="15" x14ac:dyDescent="0.25">
      <c r="A532" s="18">
        <v>529</v>
      </c>
      <c r="B532" s="139" t="s">
        <v>1302</v>
      </c>
      <c r="C532" s="19" t="s">
        <v>1287</v>
      </c>
      <c r="D532" s="21">
        <v>1990</v>
      </c>
      <c r="E532" s="12"/>
      <c r="F532" s="141"/>
      <c r="G532" s="21"/>
      <c r="H532" s="19"/>
    </row>
    <row r="533" spans="1:8" s="18" customFormat="1" x14ac:dyDescent="0.3">
      <c r="A533" s="18">
        <v>530</v>
      </c>
      <c r="B533" s="139" t="s">
        <v>1303</v>
      </c>
      <c r="C533" s="19" t="s">
        <v>1288</v>
      </c>
      <c r="D533" s="21">
        <v>1977</v>
      </c>
      <c r="E533" s="12" t="s">
        <v>1905</v>
      </c>
      <c r="F533" s="141"/>
      <c r="G533" s="21"/>
      <c r="H533" s="19"/>
    </row>
    <row r="534" spans="1:8" s="18" customFormat="1" x14ac:dyDescent="0.3">
      <c r="A534" s="18">
        <v>531</v>
      </c>
      <c r="B534" s="139" t="s">
        <v>1304</v>
      </c>
      <c r="C534" s="19" t="s">
        <v>1289</v>
      </c>
      <c r="D534" s="145">
        <v>2000</v>
      </c>
      <c r="E534" s="31" t="s">
        <v>1290</v>
      </c>
      <c r="F534" s="141"/>
      <c r="G534" s="21"/>
      <c r="H534" s="19"/>
    </row>
    <row r="535" spans="1:8" s="18" customFormat="1" x14ac:dyDescent="0.3">
      <c r="A535" s="18">
        <v>532</v>
      </c>
      <c r="B535" s="139" t="s">
        <v>1305</v>
      </c>
      <c r="C535" s="19" t="s">
        <v>1291</v>
      </c>
      <c r="D535" s="145">
        <v>1978</v>
      </c>
      <c r="E535" s="31" t="s">
        <v>1292</v>
      </c>
      <c r="F535" s="141"/>
      <c r="G535" s="21"/>
      <c r="H535" s="19"/>
    </row>
    <row r="536" spans="1:8" s="18" customFormat="1" ht="15" x14ac:dyDescent="0.25">
      <c r="A536" s="18">
        <v>533</v>
      </c>
      <c r="B536" s="139" t="s">
        <v>1306</v>
      </c>
      <c r="C536" s="19" t="s">
        <v>1841</v>
      </c>
      <c r="D536" s="21">
        <v>1964</v>
      </c>
      <c r="E536" s="31" t="s">
        <v>705</v>
      </c>
      <c r="F536" s="141"/>
      <c r="G536" s="21"/>
      <c r="H536" s="19"/>
    </row>
    <row r="537" spans="1:8" s="18" customFormat="1" x14ac:dyDescent="0.3">
      <c r="A537" s="18">
        <v>534</v>
      </c>
      <c r="B537" s="139" t="s">
        <v>1307</v>
      </c>
      <c r="C537" s="19" t="s">
        <v>1293</v>
      </c>
      <c r="D537" s="21">
        <v>1989</v>
      </c>
      <c r="E537" s="12" t="s">
        <v>1906</v>
      </c>
      <c r="F537" s="141"/>
      <c r="G537" s="21"/>
      <c r="H537" s="19"/>
    </row>
    <row r="538" spans="1:8" s="18" customFormat="1" x14ac:dyDescent="0.3">
      <c r="A538" s="18">
        <v>535</v>
      </c>
      <c r="B538" s="139" t="s">
        <v>1346</v>
      </c>
      <c r="C538" s="19" t="s">
        <v>1312</v>
      </c>
      <c r="D538" s="145">
        <v>1996</v>
      </c>
      <c r="E538" s="31" t="s">
        <v>1252</v>
      </c>
      <c r="F538" s="141"/>
      <c r="G538" s="21"/>
      <c r="H538" s="21"/>
    </row>
    <row r="539" spans="1:8" s="18" customFormat="1" x14ac:dyDescent="0.3">
      <c r="A539" s="18">
        <v>536</v>
      </c>
      <c r="B539" s="139" t="s">
        <v>1347</v>
      </c>
      <c r="C539" s="19" t="s">
        <v>1313</v>
      </c>
      <c r="D539" s="145">
        <v>1959</v>
      </c>
      <c r="E539" s="31" t="s">
        <v>1380</v>
      </c>
      <c r="F539" s="141"/>
      <c r="G539" s="21"/>
      <c r="H539" s="21"/>
    </row>
    <row r="540" spans="1:8" s="18" customFormat="1" ht="15" x14ac:dyDescent="0.25">
      <c r="A540" s="18">
        <v>537</v>
      </c>
      <c r="B540" s="139" t="s">
        <v>1348</v>
      </c>
      <c r="C540" s="19" t="s">
        <v>1314</v>
      </c>
      <c r="D540" s="145">
        <v>1995</v>
      </c>
      <c r="E540" s="31" t="s">
        <v>1105</v>
      </c>
      <c r="F540" s="141"/>
      <c r="G540" s="21"/>
      <c r="H540" s="21"/>
    </row>
    <row r="541" spans="1:8" s="18" customFormat="1" x14ac:dyDescent="0.3">
      <c r="A541" s="18">
        <v>538</v>
      </c>
      <c r="B541" s="139" t="s">
        <v>1349</v>
      </c>
      <c r="C541" s="19" t="s">
        <v>1315</v>
      </c>
      <c r="D541" s="145">
        <v>1981</v>
      </c>
      <c r="E541" s="31" t="s">
        <v>1381</v>
      </c>
      <c r="F541" s="141"/>
      <c r="G541" s="21"/>
      <c r="H541" s="21"/>
    </row>
    <row r="542" spans="1:8" s="18" customFormat="1" x14ac:dyDescent="0.3">
      <c r="A542" s="18">
        <v>539</v>
      </c>
      <c r="B542" s="139" t="s">
        <v>1350</v>
      </c>
      <c r="C542" s="19" t="s">
        <v>1316</v>
      </c>
      <c r="D542" s="145">
        <v>1991</v>
      </c>
      <c r="E542" s="31" t="s">
        <v>1382</v>
      </c>
      <c r="F542" s="141"/>
      <c r="G542" s="21"/>
      <c r="H542" s="21"/>
    </row>
    <row r="543" spans="1:8" s="18" customFormat="1" x14ac:dyDescent="0.3">
      <c r="A543" s="18">
        <v>540</v>
      </c>
      <c r="B543" s="139" t="s">
        <v>1351</v>
      </c>
      <c r="C543" s="19" t="s">
        <v>1317</v>
      </c>
      <c r="D543" s="145">
        <v>1999</v>
      </c>
      <c r="E543" s="31" t="s">
        <v>1383</v>
      </c>
      <c r="F543" s="141"/>
      <c r="G543" s="21"/>
      <c r="H543" s="21"/>
    </row>
    <row r="544" spans="1:8" s="18" customFormat="1" x14ac:dyDescent="0.3">
      <c r="A544" s="18">
        <v>541</v>
      </c>
      <c r="B544" s="139" t="s">
        <v>1352</v>
      </c>
      <c r="C544" s="19" t="s">
        <v>1318</v>
      </c>
      <c r="D544" s="145">
        <v>1976</v>
      </c>
      <c r="E544" s="31" t="s">
        <v>1384</v>
      </c>
      <c r="F544" s="141"/>
      <c r="G544" s="21"/>
      <c r="H544" s="21"/>
    </row>
    <row r="545" spans="1:8" s="18" customFormat="1" x14ac:dyDescent="0.3">
      <c r="A545" s="18">
        <v>542</v>
      </c>
      <c r="B545" s="139" t="s">
        <v>1353</v>
      </c>
      <c r="C545" s="19" t="s">
        <v>1319</v>
      </c>
      <c r="D545" s="145">
        <v>1961</v>
      </c>
      <c r="E545" s="31" t="s">
        <v>1385</v>
      </c>
      <c r="F545" s="141"/>
      <c r="G545" s="21"/>
      <c r="H545" s="21"/>
    </row>
    <row r="546" spans="1:8" s="18" customFormat="1" x14ac:dyDescent="0.3">
      <c r="A546" s="18">
        <v>543</v>
      </c>
      <c r="B546" s="139" t="s">
        <v>1354</v>
      </c>
      <c r="C546" s="19" t="s">
        <v>1320</v>
      </c>
      <c r="D546" s="145">
        <v>1981</v>
      </c>
      <c r="E546" s="31" t="s">
        <v>705</v>
      </c>
      <c r="F546" s="141"/>
      <c r="G546" s="21"/>
      <c r="H546" s="21"/>
    </row>
    <row r="547" spans="1:8" s="18" customFormat="1" x14ac:dyDescent="0.3">
      <c r="A547" s="18">
        <v>544</v>
      </c>
      <c r="B547" s="139" t="s">
        <v>1355</v>
      </c>
      <c r="C547" s="19" t="s">
        <v>1321</v>
      </c>
      <c r="D547" s="145">
        <v>1959</v>
      </c>
      <c r="E547" s="31" t="s">
        <v>1386</v>
      </c>
      <c r="F547" s="141"/>
      <c r="G547" s="21"/>
      <c r="H547" s="21"/>
    </row>
    <row r="548" spans="1:8" s="18" customFormat="1" x14ac:dyDescent="0.3">
      <c r="A548" s="18">
        <v>545</v>
      </c>
      <c r="B548" s="139" t="s">
        <v>1356</v>
      </c>
      <c r="C548" s="19" t="s">
        <v>1322</v>
      </c>
      <c r="D548" s="21">
        <v>2000</v>
      </c>
      <c r="E548" s="12" t="s">
        <v>1663</v>
      </c>
      <c r="F548" s="141"/>
      <c r="G548" s="21"/>
      <c r="H548" s="21"/>
    </row>
    <row r="549" spans="1:8" s="18" customFormat="1" ht="15" x14ac:dyDescent="0.25">
      <c r="A549" s="18">
        <v>546</v>
      </c>
      <c r="B549" s="139" t="s">
        <v>1357</v>
      </c>
      <c r="C549" s="19" t="s">
        <v>1323</v>
      </c>
      <c r="D549" s="145">
        <v>1970</v>
      </c>
      <c r="E549" s="31" t="s">
        <v>705</v>
      </c>
      <c r="F549" s="141"/>
      <c r="G549" s="21"/>
      <c r="H549" s="21"/>
    </row>
    <row r="550" spans="1:8" s="18" customFormat="1" x14ac:dyDescent="0.3">
      <c r="A550" s="18">
        <v>547</v>
      </c>
      <c r="B550" s="139" t="s">
        <v>1358</v>
      </c>
      <c r="C550" s="19" t="s">
        <v>1324</v>
      </c>
      <c r="D550" s="145">
        <v>1994</v>
      </c>
      <c r="E550" s="31" t="s">
        <v>1382</v>
      </c>
      <c r="F550" s="141"/>
      <c r="G550" s="21"/>
      <c r="H550" s="21"/>
    </row>
    <row r="551" spans="1:8" s="18" customFormat="1" x14ac:dyDescent="0.3">
      <c r="A551" s="18">
        <v>548</v>
      </c>
      <c r="B551" s="139" t="s">
        <v>1359</v>
      </c>
      <c r="C551" s="19" t="s">
        <v>1325</v>
      </c>
      <c r="D551" s="145">
        <v>1960</v>
      </c>
      <c r="E551" s="31" t="s">
        <v>1387</v>
      </c>
      <c r="F551" s="141"/>
      <c r="G551" s="21"/>
      <c r="H551" s="21"/>
    </row>
    <row r="552" spans="1:8" s="18" customFormat="1" x14ac:dyDescent="0.3">
      <c r="A552" s="18">
        <v>549</v>
      </c>
      <c r="B552" s="139" t="s">
        <v>1360</v>
      </c>
      <c r="C552" s="19" t="s">
        <v>1326</v>
      </c>
      <c r="D552" s="145">
        <v>1964</v>
      </c>
      <c r="E552" s="31" t="s">
        <v>1388</v>
      </c>
      <c r="F552" s="141"/>
      <c r="G552" s="21"/>
      <c r="H552" s="21"/>
    </row>
    <row r="553" spans="1:8" s="18" customFormat="1" x14ac:dyDescent="0.3">
      <c r="A553" s="18">
        <v>550</v>
      </c>
      <c r="B553" s="139" t="s">
        <v>1361</v>
      </c>
      <c r="C553" s="19" t="s">
        <v>1327</v>
      </c>
      <c r="D553" s="145">
        <v>1993</v>
      </c>
      <c r="E553" s="31" t="s">
        <v>1389</v>
      </c>
      <c r="F553" s="141"/>
      <c r="G553" s="21"/>
      <c r="H553" s="21"/>
    </row>
    <row r="554" spans="1:8" s="18" customFormat="1" ht="15" x14ac:dyDescent="0.25">
      <c r="A554" s="18">
        <v>551</v>
      </c>
      <c r="B554" s="139" t="s">
        <v>1362</v>
      </c>
      <c r="C554" s="19" t="s">
        <v>1328</v>
      </c>
      <c r="D554" s="145">
        <v>1982</v>
      </c>
      <c r="E554" s="31" t="s">
        <v>1390</v>
      </c>
      <c r="F554" s="141"/>
      <c r="G554" s="21"/>
      <c r="H554" s="21"/>
    </row>
    <row r="555" spans="1:8" s="18" customFormat="1" ht="15" x14ac:dyDescent="0.25">
      <c r="A555" s="18">
        <v>552</v>
      </c>
      <c r="B555" s="139" t="s">
        <v>1363</v>
      </c>
      <c r="C555" s="19" t="s">
        <v>1329</v>
      </c>
      <c r="D555" s="145">
        <v>1980</v>
      </c>
      <c r="E555" s="31" t="s">
        <v>1391</v>
      </c>
      <c r="F555" s="141"/>
      <c r="G555" s="21"/>
      <c r="H555" s="21"/>
    </row>
    <row r="556" spans="1:8" s="18" customFormat="1" x14ac:dyDescent="0.3">
      <c r="A556" s="18">
        <v>553</v>
      </c>
      <c r="B556" s="139" t="s">
        <v>1364</v>
      </c>
      <c r="C556" s="19" t="s">
        <v>1330</v>
      </c>
      <c r="D556" s="145">
        <v>1981</v>
      </c>
      <c r="E556" s="31" t="s">
        <v>1392</v>
      </c>
      <c r="F556" s="141">
        <v>1</v>
      </c>
      <c r="G556" s="21"/>
      <c r="H556" s="21"/>
    </row>
    <row r="557" spans="1:8" s="18" customFormat="1" x14ac:dyDescent="0.3">
      <c r="A557" s="18">
        <v>554</v>
      </c>
      <c r="B557" s="139" t="s">
        <v>1365</v>
      </c>
      <c r="C557" s="19" t="s">
        <v>1331</v>
      </c>
      <c r="D557" s="145">
        <v>1983</v>
      </c>
      <c r="E557" s="31" t="s">
        <v>1393</v>
      </c>
      <c r="F557" s="141"/>
      <c r="G557" s="21"/>
      <c r="H557" s="21"/>
    </row>
    <row r="558" spans="1:8" s="18" customFormat="1" x14ac:dyDescent="0.3">
      <c r="A558" s="18">
        <v>555</v>
      </c>
      <c r="B558" s="139" t="s">
        <v>1366</v>
      </c>
      <c r="C558" s="19" t="s">
        <v>1332</v>
      </c>
      <c r="D558" s="145">
        <v>1976</v>
      </c>
      <c r="E558" s="31" t="s">
        <v>1394</v>
      </c>
      <c r="F558" s="141"/>
      <c r="G558" s="21"/>
      <c r="H558" s="21"/>
    </row>
    <row r="559" spans="1:8" s="18" customFormat="1" x14ac:dyDescent="0.3">
      <c r="A559" s="18">
        <v>556</v>
      </c>
      <c r="B559" s="139" t="s">
        <v>1367</v>
      </c>
      <c r="C559" s="19" t="s">
        <v>1333</v>
      </c>
      <c r="D559" s="145">
        <v>1987</v>
      </c>
      <c r="E559" s="31" t="s">
        <v>1395</v>
      </c>
      <c r="F559" s="141"/>
      <c r="G559" s="21"/>
      <c r="H559" s="21"/>
    </row>
    <row r="560" spans="1:8" s="18" customFormat="1" x14ac:dyDescent="0.3">
      <c r="A560" s="18">
        <v>557</v>
      </c>
      <c r="B560" s="139" t="s">
        <v>1368</v>
      </c>
      <c r="C560" s="19" t="s">
        <v>1334</v>
      </c>
      <c r="D560" s="145">
        <v>1991</v>
      </c>
      <c r="E560" s="31" t="s">
        <v>1396</v>
      </c>
      <c r="F560" s="141"/>
      <c r="G560" s="21"/>
      <c r="H560" s="21"/>
    </row>
    <row r="561" spans="1:8" s="18" customFormat="1" x14ac:dyDescent="0.3">
      <c r="A561" s="18">
        <v>558</v>
      </c>
      <c r="B561" s="139" t="s">
        <v>1369</v>
      </c>
      <c r="C561" s="19" t="s">
        <v>1335</v>
      </c>
      <c r="D561" s="145">
        <v>1964</v>
      </c>
      <c r="E561" s="31" t="s">
        <v>1397</v>
      </c>
      <c r="F561" s="141"/>
      <c r="G561" s="21"/>
      <c r="H561" s="21"/>
    </row>
    <row r="562" spans="1:8" s="18" customFormat="1" x14ac:dyDescent="0.3">
      <c r="A562" s="18">
        <v>559</v>
      </c>
      <c r="B562" s="139" t="s">
        <v>1370</v>
      </c>
      <c r="C562" s="19" t="s">
        <v>1336</v>
      </c>
      <c r="D562" s="145">
        <v>1980</v>
      </c>
      <c r="E562" s="31" t="s">
        <v>1398</v>
      </c>
      <c r="F562" s="141"/>
      <c r="G562" s="21"/>
      <c r="H562" s="21"/>
    </row>
    <row r="563" spans="1:8" s="18" customFormat="1" x14ac:dyDescent="0.3">
      <c r="A563" s="18">
        <v>560</v>
      </c>
      <c r="B563" s="139" t="s">
        <v>1371</v>
      </c>
      <c r="C563" s="19" t="s">
        <v>1337</v>
      </c>
      <c r="D563" s="145">
        <v>1973</v>
      </c>
      <c r="E563" s="31" t="s">
        <v>1399</v>
      </c>
      <c r="F563" s="141"/>
      <c r="G563" s="21"/>
      <c r="H563" s="21"/>
    </row>
    <row r="564" spans="1:8" s="18" customFormat="1" x14ac:dyDescent="0.3">
      <c r="A564" s="18">
        <v>561</v>
      </c>
      <c r="B564" s="139" t="s">
        <v>1372</v>
      </c>
      <c r="C564" s="19" t="s">
        <v>1338</v>
      </c>
      <c r="D564" s="145">
        <v>1968</v>
      </c>
      <c r="E564" s="31" t="s">
        <v>1388</v>
      </c>
      <c r="F564" s="141"/>
      <c r="G564" s="21"/>
      <c r="H564" s="21"/>
    </row>
    <row r="565" spans="1:8" s="18" customFormat="1" ht="15" x14ac:dyDescent="0.25">
      <c r="A565" s="18">
        <v>562</v>
      </c>
      <c r="B565" s="139" t="s">
        <v>1373</v>
      </c>
      <c r="C565" s="19" t="s">
        <v>1339</v>
      </c>
      <c r="D565" s="145">
        <v>1989</v>
      </c>
      <c r="E565" s="12" t="s">
        <v>2019</v>
      </c>
      <c r="F565" s="141"/>
      <c r="G565" s="21"/>
      <c r="H565" s="21"/>
    </row>
    <row r="566" spans="1:8" s="18" customFormat="1" x14ac:dyDescent="0.3">
      <c r="A566" s="18">
        <v>563</v>
      </c>
      <c r="B566" s="139" t="s">
        <v>1374</v>
      </c>
      <c r="C566" s="19" t="s">
        <v>1340</v>
      </c>
      <c r="D566" s="145">
        <v>1974</v>
      </c>
      <c r="E566" s="31" t="s">
        <v>1401</v>
      </c>
      <c r="F566" s="141"/>
      <c r="G566" s="21"/>
      <c r="H566" s="21"/>
    </row>
    <row r="567" spans="1:8" s="18" customFormat="1" ht="15" x14ac:dyDescent="0.25">
      <c r="A567" s="18">
        <v>564</v>
      </c>
      <c r="B567" s="139" t="s">
        <v>1375</v>
      </c>
      <c r="C567" s="19" t="s">
        <v>1341</v>
      </c>
      <c r="D567" s="145">
        <v>1980</v>
      </c>
      <c r="E567" s="31" t="s">
        <v>1402</v>
      </c>
      <c r="F567" s="141"/>
      <c r="G567" s="21"/>
      <c r="H567" s="21"/>
    </row>
    <row r="568" spans="1:8" s="18" customFormat="1" x14ac:dyDescent="0.3">
      <c r="A568" s="18">
        <v>565</v>
      </c>
      <c r="B568" s="139" t="s">
        <v>1376</v>
      </c>
      <c r="C568" s="19" t="s">
        <v>1342</v>
      </c>
      <c r="D568" s="145">
        <v>1976</v>
      </c>
      <c r="E568" s="31" t="s">
        <v>1859</v>
      </c>
      <c r="F568" s="141">
        <v>1</v>
      </c>
      <c r="G568" s="21"/>
      <c r="H568" s="21"/>
    </row>
    <row r="569" spans="1:8" s="18" customFormat="1" x14ac:dyDescent="0.3">
      <c r="A569" s="18">
        <v>566</v>
      </c>
      <c r="B569" s="139" t="s">
        <v>1377</v>
      </c>
      <c r="C569" s="19" t="s">
        <v>1343</v>
      </c>
      <c r="D569" s="145">
        <v>1991</v>
      </c>
      <c r="E569" s="31" t="s">
        <v>1395</v>
      </c>
      <c r="F569" s="141"/>
      <c r="G569" s="21"/>
      <c r="H569" s="21"/>
    </row>
    <row r="570" spans="1:8" s="18" customFormat="1" x14ac:dyDescent="0.3">
      <c r="A570" s="18">
        <v>567</v>
      </c>
      <c r="B570" s="139" t="s">
        <v>1378</v>
      </c>
      <c r="C570" s="19" t="s">
        <v>1344</v>
      </c>
      <c r="D570" s="145">
        <v>1966</v>
      </c>
      <c r="E570" s="31" t="s">
        <v>711</v>
      </c>
      <c r="F570" s="141"/>
      <c r="G570" s="21"/>
      <c r="H570" s="21"/>
    </row>
    <row r="571" spans="1:8" s="18" customFormat="1" x14ac:dyDescent="0.3">
      <c r="A571" s="18">
        <v>568</v>
      </c>
      <c r="B571" s="139" t="s">
        <v>1379</v>
      </c>
      <c r="C571" s="19" t="s">
        <v>1345</v>
      </c>
      <c r="D571" s="145">
        <v>1989</v>
      </c>
      <c r="E571" s="12" t="s">
        <v>1664</v>
      </c>
      <c r="F571" s="141"/>
      <c r="G571" s="21"/>
      <c r="H571" s="21"/>
    </row>
    <row r="572" spans="1:8" s="18" customFormat="1" x14ac:dyDescent="0.3">
      <c r="A572" s="18">
        <v>569</v>
      </c>
      <c r="B572" s="139" t="s">
        <v>1438</v>
      </c>
      <c r="C572" s="81" t="s">
        <v>1403</v>
      </c>
      <c r="D572" s="21"/>
      <c r="E572" s="225"/>
      <c r="F572" s="141"/>
      <c r="G572" s="21"/>
      <c r="H572" s="21"/>
    </row>
    <row r="573" spans="1:8" s="18" customFormat="1" ht="15" x14ac:dyDescent="0.25">
      <c r="A573" s="18">
        <v>570</v>
      </c>
      <c r="B573" s="139" t="s">
        <v>1439</v>
      </c>
      <c r="C573" s="81" t="s">
        <v>1404</v>
      </c>
      <c r="D573" s="21"/>
      <c r="E573" s="225"/>
      <c r="F573" s="141"/>
      <c r="G573" s="21"/>
      <c r="H573" s="21"/>
    </row>
    <row r="574" spans="1:8" s="18" customFormat="1" x14ac:dyDescent="0.3">
      <c r="A574" s="18">
        <v>571</v>
      </c>
      <c r="B574" s="139" t="s">
        <v>1440</v>
      </c>
      <c r="C574" s="81" t="s">
        <v>1405</v>
      </c>
      <c r="D574" s="21"/>
      <c r="E574" s="225" t="s">
        <v>1290</v>
      </c>
      <c r="F574" s="141"/>
      <c r="G574" s="21"/>
      <c r="H574" s="21"/>
    </row>
    <row r="575" spans="1:8" s="18" customFormat="1" x14ac:dyDescent="0.3">
      <c r="A575" s="18">
        <v>572</v>
      </c>
      <c r="B575" s="139" t="s">
        <v>1441</v>
      </c>
      <c r="C575" s="81" t="s">
        <v>1406</v>
      </c>
      <c r="D575" s="21"/>
      <c r="E575" s="225" t="s">
        <v>1432</v>
      </c>
      <c r="F575" s="141"/>
      <c r="G575" s="21"/>
      <c r="H575" s="21"/>
    </row>
    <row r="576" spans="1:8" s="18" customFormat="1" x14ac:dyDescent="0.3">
      <c r="A576" s="18">
        <v>573</v>
      </c>
      <c r="B576" s="139" t="s">
        <v>1442</v>
      </c>
      <c r="C576" s="81" t="s">
        <v>1407</v>
      </c>
      <c r="D576" s="21"/>
      <c r="E576" s="225"/>
      <c r="F576" s="141"/>
      <c r="G576" s="21"/>
      <c r="H576" s="21"/>
    </row>
    <row r="577" spans="1:8" s="18" customFormat="1" ht="15" x14ac:dyDescent="0.25">
      <c r="A577" s="18">
        <v>574</v>
      </c>
      <c r="B577" s="139" t="s">
        <v>1443</v>
      </c>
      <c r="C577" s="81" t="s">
        <v>1843</v>
      </c>
      <c r="D577" s="21">
        <v>1963</v>
      </c>
      <c r="E577" s="12" t="s">
        <v>1836</v>
      </c>
      <c r="F577" s="141"/>
      <c r="G577" s="21"/>
      <c r="H577" s="21"/>
    </row>
    <row r="578" spans="1:8" s="18" customFormat="1" x14ac:dyDescent="0.3">
      <c r="A578" s="18">
        <v>575</v>
      </c>
      <c r="B578" s="139" t="s">
        <v>1444</v>
      </c>
      <c r="C578" s="81" t="s">
        <v>1852</v>
      </c>
      <c r="D578" s="21">
        <v>1995</v>
      </c>
      <c r="E578" s="225" t="s">
        <v>1853</v>
      </c>
      <c r="F578" s="141"/>
      <c r="G578" s="21"/>
      <c r="H578" s="21"/>
    </row>
    <row r="579" spans="1:8" s="18" customFormat="1" x14ac:dyDescent="0.3">
      <c r="A579" s="18">
        <v>576</v>
      </c>
      <c r="B579" s="139" t="s">
        <v>1445</v>
      </c>
      <c r="C579" s="81" t="s">
        <v>1408</v>
      </c>
      <c r="D579" s="21"/>
      <c r="E579" s="225" t="s">
        <v>1433</v>
      </c>
      <c r="F579" s="141"/>
      <c r="G579" s="21"/>
      <c r="H579" s="21"/>
    </row>
    <row r="580" spans="1:8" s="18" customFormat="1" x14ac:dyDescent="0.3">
      <c r="A580" s="18">
        <v>577</v>
      </c>
      <c r="B580" s="139" t="s">
        <v>1446</v>
      </c>
      <c r="C580" s="81" t="s">
        <v>1409</v>
      </c>
      <c r="D580" s="21"/>
      <c r="E580" s="225"/>
      <c r="F580" s="141"/>
      <c r="G580" s="21"/>
      <c r="H580" s="21"/>
    </row>
    <row r="581" spans="1:8" s="18" customFormat="1" x14ac:dyDescent="0.3">
      <c r="A581" s="18">
        <v>578</v>
      </c>
      <c r="B581" s="139" t="s">
        <v>1447</v>
      </c>
      <c r="C581" s="81" t="s">
        <v>1410</v>
      </c>
      <c r="D581" s="21"/>
      <c r="E581" s="225"/>
      <c r="F581" s="141"/>
      <c r="G581" s="21"/>
      <c r="H581" s="21"/>
    </row>
    <row r="582" spans="1:8" s="18" customFormat="1" x14ac:dyDescent="0.3">
      <c r="A582" s="18">
        <v>579</v>
      </c>
      <c r="B582" s="139" t="s">
        <v>1448</v>
      </c>
      <c r="C582" s="81" t="s">
        <v>1411</v>
      </c>
      <c r="D582" s="21"/>
      <c r="E582" s="225" t="s">
        <v>1434</v>
      </c>
      <c r="F582" s="141"/>
      <c r="G582" s="21"/>
      <c r="H582" s="21"/>
    </row>
    <row r="583" spans="1:8" s="18" customFormat="1" x14ac:dyDescent="0.3">
      <c r="A583" s="18">
        <v>580</v>
      </c>
      <c r="B583" s="139" t="s">
        <v>1449</v>
      </c>
      <c r="C583" s="81" t="s">
        <v>1854</v>
      </c>
      <c r="D583" s="21">
        <v>1980</v>
      </c>
      <c r="E583" s="225" t="s">
        <v>1856</v>
      </c>
      <c r="F583" s="141"/>
      <c r="G583" s="21"/>
      <c r="H583" s="21"/>
    </row>
    <row r="584" spans="1:8" s="18" customFormat="1" x14ac:dyDescent="0.3">
      <c r="A584" s="18">
        <v>581</v>
      </c>
      <c r="B584" s="139" t="s">
        <v>1450</v>
      </c>
      <c r="C584" s="81" t="s">
        <v>1412</v>
      </c>
      <c r="D584" s="21"/>
      <c r="E584" s="225" t="s">
        <v>1433</v>
      </c>
      <c r="F584" s="141"/>
      <c r="G584" s="21"/>
      <c r="H584" s="21"/>
    </row>
    <row r="585" spans="1:8" s="18" customFormat="1" ht="15" x14ac:dyDescent="0.25">
      <c r="A585" s="18">
        <v>582</v>
      </c>
      <c r="B585" s="139" t="s">
        <v>1451</v>
      </c>
      <c r="C585" s="81" t="s">
        <v>1413</v>
      </c>
      <c r="D585" s="21"/>
      <c r="E585" s="225" t="s">
        <v>1434</v>
      </c>
      <c r="F585" s="141"/>
      <c r="G585" s="21"/>
      <c r="H585" s="21"/>
    </row>
    <row r="586" spans="1:8" s="18" customFormat="1" x14ac:dyDescent="0.3">
      <c r="A586" s="18">
        <v>583</v>
      </c>
      <c r="B586" s="139" t="s">
        <v>1452</v>
      </c>
      <c r="C586" s="81" t="s">
        <v>1414</v>
      </c>
      <c r="D586" s="21"/>
      <c r="E586" s="225"/>
      <c r="F586" s="141"/>
      <c r="G586" s="21"/>
      <c r="H586" s="21"/>
    </row>
    <row r="587" spans="1:8" s="18" customFormat="1" ht="15" x14ac:dyDescent="0.25">
      <c r="A587" s="18">
        <v>584</v>
      </c>
      <c r="B587" s="139" t="s">
        <v>1453</v>
      </c>
      <c r="C587" s="81" t="s">
        <v>1415</v>
      </c>
      <c r="D587" s="21"/>
      <c r="E587" s="225"/>
      <c r="F587" s="141"/>
      <c r="G587" s="21"/>
      <c r="H587" s="21"/>
    </row>
    <row r="588" spans="1:8" s="18" customFormat="1" x14ac:dyDescent="0.3">
      <c r="A588" s="18">
        <v>585</v>
      </c>
      <c r="B588" s="139" t="s">
        <v>1454</v>
      </c>
      <c r="C588" s="81" t="s">
        <v>1416</v>
      </c>
      <c r="D588" s="21"/>
      <c r="E588" s="225" t="s">
        <v>1434</v>
      </c>
      <c r="F588" s="141"/>
      <c r="G588" s="21"/>
      <c r="H588" s="21"/>
    </row>
    <row r="589" spans="1:8" s="18" customFormat="1" x14ac:dyDescent="0.3">
      <c r="A589" s="18">
        <v>586</v>
      </c>
      <c r="B589" s="139" t="s">
        <v>1455</v>
      </c>
      <c r="C589" s="81" t="s">
        <v>1417</v>
      </c>
      <c r="D589" s="21"/>
      <c r="E589" s="225"/>
      <c r="F589" s="141"/>
      <c r="G589" s="21"/>
      <c r="H589" s="21"/>
    </row>
    <row r="590" spans="1:8" s="18" customFormat="1" x14ac:dyDescent="0.3">
      <c r="A590" s="18">
        <v>587</v>
      </c>
      <c r="B590" s="139" t="s">
        <v>1456</v>
      </c>
      <c r="C590" s="81" t="s">
        <v>1418</v>
      </c>
      <c r="D590" s="21"/>
      <c r="E590" s="225"/>
      <c r="F590" s="141"/>
      <c r="G590" s="21"/>
      <c r="H590" s="21"/>
    </row>
    <row r="591" spans="1:8" s="18" customFormat="1" x14ac:dyDescent="0.3">
      <c r="A591" s="18">
        <v>588</v>
      </c>
      <c r="B591" s="139" t="s">
        <v>1457</v>
      </c>
      <c r="C591" s="81" t="s">
        <v>1419</v>
      </c>
      <c r="D591" s="21"/>
      <c r="E591" s="225" t="s">
        <v>1434</v>
      </c>
      <c r="F591" s="141"/>
      <c r="G591" s="21"/>
      <c r="H591" s="21"/>
    </row>
    <row r="592" spans="1:8" s="18" customFormat="1" x14ac:dyDescent="0.3">
      <c r="A592" s="18">
        <v>589</v>
      </c>
      <c r="B592" s="139" t="s">
        <v>1458</v>
      </c>
      <c r="C592" s="81" t="s">
        <v>1420</v>
      </c>
      <c r="D592" s="21"/>
      <c r="E592" s="225"/>
      <c r="F592" s="141"/>
      <c r="G592" s="21"/>
      <c r="H592" s="21"/>
    </row>
    <row r="593" spans="1:8" s="18" customFormat="1" ht="15" x14ac:dyDescent="0.25">
      <c r="A593" s="18">
        <v>590</v>
      </c>
      <c r="B593" s="139" t="s">
        <v>1459</v>
      </c>
      <c r="C593" s="81" t="s">
        <v>1421</v>
      </c>
      <c r="D593" s="21"/>
      <c r="E593" s="225"/>
      <c r="F593" s="141"/>
      <c r="G593" s="21"/>
      <c r="H593" s="21"/>
    </row>
    <row r="594" spans="1:8" s="18" customFormat="1" x14ac:dyDescent="0.3">
      <c r="A594" s="18">
        <v>591</v>
      </c>
      <c r="B594" s="139" t="s">
        <v>1460</v>
      </c>
      <c r="C594" s="81" t="s">
        <v>1595</v>
      </c>
      <c r="D594" s="21"/>
      <c r="E594" s="225" t="s">
        <v>1432</v>
      </c>
      <c r="F594" s="141"/>
      <c r="G594" s="21"/>
      <c r="H594" s="21"/>
    </row>
    <row r="595" spans="1:8" s="18" customFormat="1" x14ac:dyDescent="0.3">
      <c r="A595" s="18">
        <v>592</v>
      </c>
      <c r="B595" s="139" t="s">
        <v>1461</v>
      </c>
      <c r="C595" s="81" t="s">
        <v>1422</v>
      </c>
      <c r="D595" s="21"/>
      <c r="E595" s="225"/>
      <c r="F595" s="141"/>
      <c r="G595" s="21"/>
      <c r="H595" s="21"/>
    </row>
    <row r="596" spans="1:8" s="18" customFormat="1" x14ac:dyDescent="0.3">
      <c r="A596" s="18">
        <v>593</v>
      </c>
      <c r="B596" s="139" t="s">
        <v>1462</v>
      </c>
      <c r="C596" s="81" t="s">
        <v>1423</v>
      </c>
      <c r="D596" s="21"/>
      <c r="E596" s="225" t="s">
        <v>1290</v>
      </c>
      <c r="F596" s="141"/>
      <c r="G596" s="21"/>
      <c r="H596" s="21"/>
    </row>
    <row r="597" spans="1:8" s="18" customFormat="1" x14ac:dyDescent="0.3">
      <c r="A597" s="18">
        <v>594</v>
      </c>
      <c r="B597" s="139" t="s">
        <v>1463</v>
      </c>
      <c r="C597" s="81" t="s">
        <v>1424</v>
      </c>
      <c r="D597" s="21">
        <v>1980</v>
      </c>
      <c r="E597" s="12" t="s">
        <v>701</v>
      </c>
      <c r="F597" s="141"/>
      <c r="G597" s="21"/>
      <c r="H597" s="21"/>
    </row>
    <row r="598" spans="1:8" s="18" customFormat="1" x14ac:dyDescent="0.3">
      <c r="A598" s="18">
        <v>595</v>
      </c>
      <c r="B598" s="139" t="s">
        <v>1464</v>
      </c>
      <c r="C598" s="81" t="s">
        <v>1425</v>
      </c>
      <c r="D598" s="160">
        <v>1971</v>
      </c>
      <c r="E598" s="226" t="s">
        <v>1883</v>
      </c>
      <c r="F598" s="141"/>
      <c r="G598" s="21"/>
      <c r="H598" s="21"/>
    </row>
    <row r="599" spans="1:8" s="18" customFormat="1" x14ac:dyDescent="0.3">
      <c r="A599" s="18">
        <v>596</v>
      </c>
      <c r="B599" s="139" t="s">
        <v>1465</v>
      </c>
      <c r="C599" s="12" t="s">
        <v>47</v>
      </c>
      <c r="D599" s="21"/>
      <c r="E599" s="225" t="s">
        <v>1436</v>
      </c>
      <c r="F599" s="141"/>
      <c r="G599" s="21"/>
      <c r="H599" s="21"/>
    </row>
    <row r="600" spans="1:8" s="18" customFormat="1" x14ac:dyDescent="0.3">
      <c r="A600" s="18">
        <v>597</v>
      </c>
      <c r="B600" s="139" t="s">
        <v>1466</v>
      </c>
      <c r="C600" s="81" t="s">
        <v>1426</v>
      </c>
      <c r="D600" s="21">
        <v>1974</v>
      </c>
      <c r="E600" s="225" t="s">
        <v>702</v>
      </c>
      <c r="F600" s="141"/>
      <c r="G600" s="21"/>
      <c r="H600" s="21"/>
    </row>
    <row r="601" spans="1:8" s="18" customFormat="1" ht="15" x14ac:dyDescent="0.25">
      <c r="A601" s="18">
        <v>598</v>
      </c>
      <c r="B601" s="139" t="s">
        <v>1467</v>
      </c>
      <c r="C601" s="81" t="s">
        <v>1427</v>
      </c>
      <c r="D601" s="21"/>
      <c r="E601" s="225"/>
      <c r="F601" s="141"/>
      <c r="G601" s="21"/>
      <c r="H601" s="21"/>
    </row>
    <row r="602" spans="1:8" s="18" customFormat="1" x14ac:dyDescent="0.3">
      <c r="A602" s="18">
        <v>599</v>
      </c>
      <c r="B602" s="139" t="s">
        <v>1468</v>
      </c>
      <c r="C602" s="81" t="s">
        <v>1428</v>
      </c>
      <c r="D602" s="21"/>
      <c r="E602" s="225" t="s">
        <v>1434</v>
      </c>
      <c r="F602" s="141"/>
      <c r="G602" s="21"/>
      <c r="H602" s="21"/>
    </row>
    <row r="603" spans="1:8" s="18" customFormat="1" x14ac:dyDescent="0.3">
      <c r="A603" s="18">
        <v>600</v>
      </c>
      <c r="B603" s="139" t="s">
        <v>1469</v>
      </c>
      <c r="C603" s="81" t="s">
        <v>1429</v>
      </c>
      <c r="D603" s="21"/>
      <c r="E603" s="225" t="s">
        <v>1434</v>
      </c>
      <c r="F603" s="141"/>
      <c r="G603" s="21"/>
      <c r="H603" s="21"/>
    </row>
    <row r="604" spans="1:8" s="18" customFormat="1" x14ac:dyDescent="0.3">
      <c r="A604" s="18">
        <v>601</v>
      </c>
      <c r="B604" s="139" t="s">
        <v>1470</v>
      </c>
      <c r="C604" s="81" t="s">
        <v>2054</v>
      </c>
      <c r="D604" s="21"/>
      <c r="E604" s="225" t="s">
        <v>1437</v>
      </c>
      <c r="F604" s="141"/>
      <c r="G604" s="21"/>
      <c r="H604" s="21"/>
    </row>
    <row r="605" spans="1:8" s="18" customFormat="1" x14ac:dyDescent="0.3">
      <c r="A605" s="18">
        <v>602</v>
      </c>
      <c r="B605" s="139" t="s">
        <v>1471</v>
      </c>
      <c r="C605" s="81" t="s">
        <v>1430</v>
      </c>
      <c r="D605" s="21"/>
      <c r="E605" s="225"/>
      <c r="F605" s="141"/>
      <c r="G605" s="21"/>
      <c r="H605" s="21"/>
    </row>
    <row r="606" spans="1:8" s="18" customFormat="1" x14ac:dyDescent="0.3">
      <c r="A606" s="18">
        <v>603</v>
      </c>
      <c r="B606" s="139" t="s">
        <v>1472</v>
      </c>
      <c r="C606" s="81" t="s">
        <v>1431</v>
      </c>
      <c r="D606" s="21"/>
      <c r="E606" s="225"/>
      <c r="F606" s="141"/>
      <c r="G606" s="21"/>
      <c r="H606" s="21"/>
    </row>
    <row r="607" spans="1:8" s="18" customFormat="1" x14ac:dyDescent="0.3">
      <c r="A607" s="18">
        <v>604</v>
      </c>
      <c r="B607" s="139" t="s">
        <v>1476</v>
      </c>
      <c r="C607" s="12" t="s">
        <v>1475</v>
      </c>
      <c r="D607" s="21">
        <v>1979</v>
      </c>
      <c r="E607" s="12" t="s">
        <v>1477</v>
      </c>
      <c r="F607" s="141">
        <v>1</v>
      </c>
      <c r="G607" s="21"/>
      <c r="H607" s="21"/>
    </row>
    <row r="608" spans="1:8" s="18" customFormat="1" x14ac:dyDescent="0.3">
      <c r="A608" s="18">
        <v>605</v>
      </c>
      <c r="B608" s="139" t="s">
        <v>1479</v>
      </c>
      <c r="C608" s="12" t="s">
        <v>1478</v>
      </c>
      <c r="D608" s="21"/>
      <c r="E608" s="12" t="s">
        <v>1600</v>
      </c>
      <c r="F608" s="141"/>
      <c r="G608" s="21"/>
      <c r="H608" s="21"/>
    </row>
    <row r="609" spans="1:8" s="18" customFormat="1" x14ac:dyDescent="0.3">
      <c r="A609" s="18">
        <v>606</v>
      </c>
      <c r="B609" s="139" t="s">
        <v>1480</v>
      </c>
      <c r="C609" s="12" t="s">
        <v>1481</v>
      </c>
      <c r="D609" s="21">
        <v>1981</v>
      </c>
      <c r="E609" s="12" t="s">
        <v>2254</v>
      </c>
      <c r="F609" s="141">
        <v>1</v>
      </c>
      <c r="G609" s="21"/>
      <c r="H609" s="21"/>
    </row>
    <row r="610" spans="1:8" s="18" customFormat="1" x14ac:dyDescent="0.3">
      <c r="A610" s="18">
        <v>607</v>
      </c>
      <c r="B610" s="139" t="s">
        <v>1548</v>
      </c>
      <c r="C610" s="19" t="s">
        <v>1483</v>
      </c>
      <c r="D610" s="145">
        <v>1999</v>
      </c>
      <c r="E610" s="12" t="s">
        <v>2020</v>
      </c>
      <c r="F610" s="141"/>
      <c r="G610" s="21"/>
      <c r="H610" s="21"/>
    </row>
    <row r="611" spans="1:8" s="18" customFormat="1" x14ac:dyDescent="0.3">
      <c r="A611" s="18">
        <v>608</v>
      </c>
      <c r="B611" s="139" t="s">
        <v>1549</v>
      </c>
      <c r="C611" s="19" t="s">
        <v>1485</v>
      </c>
      <c r="D611" s="145">
        <v>1987</v>
      </c>
      <c r="E611" s="12" t="s">
        <v>2021</v>
      </c>
      <c r="F611" s="141"/>
      <c r="G611" s="21"/>
      <c r="H611" s="21"/>
    </row>
    <row r="612" spans="1:8" s="18" customFormat="1" x14ac:dyDescent="0.3">
      <c r="A612" s="18">
        <v>609</v>
      </c>
      <c r="B612" s="139" t="s">
        <v>1550</v>
      </c>
      <c r="C612" s="19" t="s">
        <v>1487</v>
      </c>
      <c r="D612" s="145">
        <v>1988</v>
      </c>
      <c r="E612" s="24" t="s">
        <v>766</v>
      </c>
      <c r="F612" s="141"/>
      <c r="G612" s="21"/>
      <c r="H612" s="21"/>
    </row>
    <row r="613" spans="1:8" s="18" customFormat="1" x14ac:dyDescent="0.3">
      <c r="A613" s="18">
        <v>610</v>
      </c>
      <c r="B613" s="139" t="s">
        <v>1551</v>
      </c>
      <c r="C613" s="19" t="s">
        <v>1488</v>
      </c>
      <c r="D613" s="145">
        <v>1987</v>
      </c>
      <c r="E613" s="31" t="s">
        <v>1489</v>
      </c>
      <c r="F613" s="141"/>
      <c r="G613" s="21"/>
      <c r="H613" s="21"/>
    </row>
    <row r="614" spans="1:8" s="18" customFormat="1" x14ac:dyDescent="0.3">
      <c r="A614" s="18">
        <v>611</v>
      </c>
      <c r="B614" s="139" t="s">
        <v>1552</v>
      </c>
      <c r="C614" s="19" t="s">
        <v>1490</v>
      </c>
      <c r="D614" s="145">
        <v>1988</v>
      </c>
      <c r="E614" s="31" t="s">
        <v>1491</v>
      </c>
      <c r="F614" s="141"/>
      <c r="G614" s="21"/>
      <c r="H614" s="21"/>
    </row>
    <row r="615" spans="1:8" s="18" customFormat="1" x14ac:dyDescent="0.3">
      <c r="A615" s="18">
        <v>612</v>
      </c>
      <c r="B615" s="139" t="s">
        <v>1553</v>
      </c>
      <c r="C615" s="19" t="s">
        <v>1492</v>
      </c>
      <c r="D615" s="145">
        <v>1976</v>
      </c>
      <c r="E615" s="31" t="s">
        <v>705</v>
      </c>
      <c r="F615" s="141"/>
      <c r="G615" s="21"/>
      <c r="H615" s="21"/>
    </row>
    <row r="616" spans="1:8" s="18" customFormat="1" x14ac:dyDescent="0.3">
      <c r="A616" s="18">
        <v>613</v>
      </c>
      <c r="B616" s="139" t="s">
        <v>1554</v>
      </c>
      <c r="C616" s="19" t="s">
        <v>1493</v>
      </c>
      <c r="D616" s="145">
        <v>1982</v>
      </c>
      <c r="E616" s="31" t="s">
        <v>1494</v>
      </c>
      <c r="F616" s="141"/>
      <c r="G616" s="21"/>
      <c r="H616" s="21"/>
    </row>
    <row r="617" spans="1:8" s="18" customFormat="1" x14ac:dyDescent="0.3">
      <c r="A617" s="18">
        <v>614</v>
      </c>
      <c r="B617" s="139" t="s">
        <v>1555</v>
      </c>
      <c r="C617" s="19" t="s">
        <v>1495</v>
      </c>
      <c r="D617" s="145">
        <v>1986</v>
      </c>
      <c r="E617" s="31" t="s">
        <v>1496</v>
      </c>
      <c r="F617" s="141"/>
      <c r="G617" s="21"/>
      <c r="H617" s="21"/>
    </row>
    <row r="618" spans="1:8" s="18" customFormat="1" x14ac:dyDescent="0.3">
      <c r="A618" s="18">
        <v>615</v>
      </c>
      <c r="B618" s="139" t="s">
        <v>1556</v>
      </c>
      <c r="C618" s="19" t="s">
        <v>1497</v>
      </c>
      <c r="D618" s="145">
        <v>1981</v>
      </c>
      <c r="E618" s="31" t="s">
        <v>1107</v>
      </c>
      <c r="F618" s="141"/>
      <c r="G618" s="21"/>
      <c r="H618" s="21"/>
    </row>
    <row r="619" spans="1:8" s="18" customFormat="1" x14ac:dyDescent="0.3">
      <c r="A619" s="18">
        <v>616</v>
      </c>
      <c r="B619" s="139" t="s">
        <v>1557</v>
      </c>
      <c r="C619" s="19" t="s">
        <v>1498</v>
      </c>
      <c r="D619" s="145">
        <v>1981</v>
      </c>
      <c r="E619" s="31" t="s">
        <v>732</v>
      </c>
      <c r="F619" s="141"/>
      <c r="G619" s="21"/>
      <c r="H619" s="21"/>
    </row>
    <row r="620" spans="1:8" s="18" customFormat="1" x14ac:dyDescent="0.3">
      <c r="A620" s="18">
        <v>617</v>
      </c>
      <c r="B620" s="139" t="s">
        <v>1558</v>
      </c>
      <c r="C620" s="19" t="s">
        <v>1499</v>
      </c>
      <c r="D620" s="145">
        <v>1989</v>
      </c>
      <c r="E620" s="31" t="s">
        <v>1500</v>
      </c>
      <c r="F620" s="141"/>
      <c r="G620" s="21"/>
      <c r="H620" s="21"/>
    </row>
    <row r="621" spans="1:8" s="18" customFormat="1" x14ac:dyDescent="0.3">
      <c r="A621" s="18">
        <v>618</v>
      </c>
      <c r="B621" s="139" t="s">
        <v>1559</v>
      </c>
      <c r="C621" s="19" t="s">
        <v>1501</v>
      </c>
      <c r="D621" s="145">
        <v>1978</v>
      </c>
      <c r="E621" s="31" t="s">
        <v>1502</v>
      </c>
      <c r="F621" s="141"/>
      <c r="G621" s="21"/>
      <c r="H621" s="21"/>
    </row>
    <row r="622" spans="1:8" s="18" customFormat="1" x14ac:dyDescent="0.3">
      <c r="A622" s="18">
        <v>619</v>
      </c>
      <c r="B622" s="139" t="s">
        <v>1560</v>
      </c>
      <c r="C622" s="19" t="s">
        <v>1503</v>
      </c>
      <c r="D622" s="145">
        <v>1970</v>
      </c>
      <c r="E622" s="31" t="s">
        <v>1103</v>
      </c>
      <c r="F622" s="141"/>
      <c r="G622" s="21"/>
      <c r="H622" s="21"/>
    </row>
    <row r="623" spans="1:8" s="18" customFormat="1" x14ac:dyDescent="0.3">
      <c r="A623" s="18">
        <v>620</v>
      </c>
      <c r="B623" s="139" t="s">
        <v>1561</v>
      </c>
      <c r="C623" s="19" t="s">
        <v>1504</v>
      </c>
      <c r="D623" s="145">
        <v>1995</v>
      </c>
      <c r="E623" s="31" t="s">
        <v>1400</v>
      </c>
      <c r="F623" s="141"/>
      <c r="G623" s="21"/>
      <c r="H623" s="21"/>
    </row>
    <row r="624" spans="1:8" s="18" customFormat="1" x14ac:dyDescent="0.3">
      <c r="A624" s="18">
        <v>621</v>
      </c>
      <c r="B624" s="139" t="s">
        <v>1562</v>
      </c>
      <c r="C624" s="19" t="s">
        <v>1505</v>
      </c>
      <c r="D624" s="145">
        <v>1977</v>
      </c>
      <c r="E624" s="31" t="s">
        <v>1506</v>
      </c>
      <c r="F624" s="141"/>
      <c r="G624" s="12"/>
      <c r="H624" s="12"/>
    </row>
    <row r="625" spans="1:8" s="18" customFormat="1" x14ac:dyDescent="0.3">
      <c r="A625" s="18">
        <v>622</v>
      </c>
      <c r="B625" s="458" t="s">
        <v>1563</v>
      </c>
      <c r="C625" s="246" t="s">
        <v>1507</v>
      </c>
      <c r="D625" s="249">
        <v>1982</v>
      </c>
      <c r="E625" s="224" t="s">
        <v>2022</v>
      </c>
      <c r="F625" s="428"/>
      <c r="G625" s="306"/>
      <c r="H625" s="306"/>
    </row>
    <row r="626" spans="1:8" s="18" customFormat="1" x14ac:dyDescent="0.3">
      <c r="A626" s="18">
        <v>623</v>
      </c>
      <c r="B626" s="139" t="s">
        <v>1564</v>
      </c>
      <c r="C626" s="19" t="s">
        <v>1508</v>
      </c>
      <c r="D626" s="145">
        <v>1986</v>
      </c>
      <c r="E626" s="31" t="s">
        <v>1509</v>
      </c>
      <c r="F626" s="141"/>
      <c r="G626" s="12"/>
      <c r="H626" s="12"/>
    </row>
    <row r="627" spans="1:8" s="18" customFormat="1" x14ac:dyDescent="0.3">
      <c r="A627" s="18">
        <v>624</v>
      </c>
      <c r="B627" s="139" t="s">
        <v>1565</v>
      </c>
      <c r="C627" s="19" t="s">
        <v>1510</v>
      </c>
      <c r="D627" s="145">
        <v>1973</v>
      </c>
      <c r="E627" s="31" t="s">
        <v>703</v>
      </c>
      <c r="F627" s="141"/>
      <c r="G627" s="12"/>
      <c r="H627" s="12"/>
    </row>
    <row r="628" spans="1:8" s="18" customFormat="1" x14ac:dyDescent="0.3">
      <c r="A628" s="18">
        <v>625</v>
      </c>
      <c r="B628" s="139" t="s">
        <v>1566</v>
      </c>
      <c r="C628" s="19" t="s">
        <v>1511</v>
      </c>
      <c r="D628" s="145">
        <v>1982</v>
      </c>
      <c r="E628" s="31" t="s">
        <v>1512</v>
      </c>
      <c r="F628" s="141"/>
      <c r="G628" s="12"/>
      <c r="H628" s="12"/>
    </row>
    <row r="629" spans="1:8" s="18" customFormat="1" x14ac:dyDescent="0.3">
      <c r="A629" s="18">
        <v>626</v>
      </c>
      <c r="B629" s="139" t="s">
        <v>1567</v>
      </c>
      <c r="C629" s="19" t="s">
        <v>1513</v>
      </c>
      <c r="D629" s="145">
        <v>1987</v>
      </c>
      <c r="E629" s="31" t="s">
        <v>1514</v>
      </c>
      <c r="F629" s="141"/>
      <c r="G629" s="12"/>
      <c r="H629" s="12"/>
    </row>
    <row r="630" spans="1:8" s="18" customFormat="1" x14ac:dyDescent="0.3">
      <c r="A630" s="18">
        <v>627</v>
      </c>
      <c r="B630" s="139" t="s">
        <v>1568</v>
      </c>
      <c r="C630" s="19" t="s">
        <v>1515</v>
      </c>
      <c r="D630" s="145">
        <v>1978</v>
      </c>
      <c r="E630" s="12" t="s">
        <v>2024</v>
      </c>
      <c r="F630" s="141"/>
      <c r="G630" s="12"/>
      <c r="H630" s="12"/>
    </row>
    <row r="631" spans="1:8" s="18" customFormat="1" x14ac:dyDescent="0.3">
      <c r="A631" s="18">
        <v>628</v>
      </c>
      <c r="B631" s="139" t="s">
        <v>1569</v>
      </c>
      <c r="C631" s="19" t="s">
        <v>1517</v>
      </c>
      <c r="D631" s="145">
        <v>1986</v>
      </c>
      <c r="E631" s="31" t="s">
        <v>1518</v>
      </c>
      <c r="F631" s="141"/>
      <c r="G631" s="12"/>
      <c r="H631" s="12"/>
    </row>
    <row r="632" spans="1:8" s="18" customFormat="1" x14ac:dyDescent="0.3">
      <c r="A632" s="18">
        <v>629</v>
      </c>
      <c r="B632" s="139" t="s">
        <v>1570</v>
      </c>
      <c r="C632" s="19" t="s">
        <v>1519</v>
      </c>
      <c r="D632" s="145">
        <v>1982</v>
      </c>
      <c r="E632" s="31" t="s">
        <v>1520</v>
      </c>
      <c r="F632" s="141"/>
      <c r="G632" s="12"/>
      <c r="H632" s="12"/>
    </row>
    <row r="633" spans="1:8" s="18" customFormat="1" x14ac:dyDescent="0.3">
      <c r="A633" s="18">
        <v>630</v>
      </c>
      <c r="B633" s="139" t="s">
        <v>1571</v>
      </c>
      <c r="C633" s="19" t="s">
        <v>1521</v>
      </c>
      <c r="D633" s="145">
        <v>1991</v>
      </c>
      <c r="E633" s="31" t="s">
        <v>1522</v>
      </c>
      <c r="F633" s="141"/>
      <c r="G633" s="12"/>
      <c r="H633" s="12"/>
    </row>
    <row r="634" spans="1:8" s="18" customFormat="1" x14ac:dyDescent="0.3">
      <c r="A634" s="18">
        <v>631</v>
      </c>
      <c r="B634" s="139" t="s">
        <v>1572</v>
      </c>
      <c r="C634" s="19" t="s">
        <v>1523</v>
      </c>
      <c r="D634" s="145">
        <v>1989</v>
      </c>
      <c r="E634" s="31" t="s">
        <v>1524</v>
      </c>
      <c r="F634" s="141"/>
      <c r="G634" s="12"/>
      <c r="H634" s="12"/>
    </row>
    <row r="635" spans="1:8" s="18" customFormat="1" x14ac:dyDescent="0.3">
      <c r="A635" s="18">
        <v>632</v>
      </c>
      <c r="B635" s="139" t="s">
        <v>1573</v>
      </c>
      <c r="C635" s="19" t="s">
        <v>1525</v>
      </c>
      <c r="D635" s="145">
        <v>1979</v>
      </c>
      <c r="E635" s="31" t="s">
        <v>1865</v>
      </c>
      <c r="F635" s="141">
        <v>1</v>
      </c>
      <c r="G635" s="12"/>
      <c r="H635" s="12"/>
    </row>
    <row r="636" spans="1:8" s="18" customFormat="1" x14ac:dyDescent="0.3">
      <c r="A636" s="18">
        <v>633</v>
      </c>
      <c r="B636" s="139" t="s">
        <v>1574</v>
      </c>
      <c r="C636" s="19" t="s">
        <v>1527</v>
      </c>
      <c r="D636" s="145">
        <v>1985</v>
      </c>
      <c r="E636" s="31" t="s">
        <v>1518</v>
      </c>
      <c r="F636" s="141"/>
      <c r="G636" s="12"/>
      <c r="H636" s="12"/>
    </row>
    <row r="637" spans="1:8" s="18" customFormat="1" x14ac:dyDescent="0.3">
      <c r="A637" s="18">
        <v>634</v>
      </c>
      <c r="B637" s="139" t="s">
        <v>1575</v>
      </c>
      <c r="C637" s="19" t="s">
        <v>1528</v>
      </c>
      <c r="D637" s="145">
        <v>1989</v>
      </c>
      <c r="E637" s="31" t="s">
        <v>1432</v>
      </c>
      <c r="F637" s="141"/>
      <c r="G637" s="12"/>
      <c r="H637" s="12"/>
    </row>
    <row r="638" spans="1:8" s="18" customFormat="1" x14ac:dyDescent="0.3">
      <c r="A638" s="18">
        <v>635</v>
      </c>
      <c r="B638" s="139" t="s">
        <v>1576</v>
      </c>
      <c r="C638" s="19" t="s">
        <v>1529</v>
      </c>
      <c r="D638" s="145">
        <v>1957</v>
      </c>
      <c r="E638" s="31" t="s">
        <v>1530</v>
      </c>
      <c r="F638" s="141">
        <v>1</v>
      </c>
      <c r="G638" s="12"/>
      <c r="H638" s="12"/>
    </row>
    <row r="639" spans="1:8" s="18" customFormat="1" x14ac:dyDescent="0.3">
      <c r="A639" s="18">
        <v>636</v>
      </c>
      <c r="B639" s="139" t="s">
        <v>1577</v>
      </c>
      <c r="C639" s="19" t="s">
        <v>1531</v>
      </c>
      <c r="D639" s="145">
        <v>1978</v>
      </c>
      <c r="E639" s="31" t="s">
        <v>775</v>
      </c>
      <c r="F639" s="141"/>
      <c r="G639" s="12"/>
      <c r="H639" s="12"/>
    </row>
    <row r="640" spans="1:8" s="18" customFormat="1" x14ac:dyDescent="0.3">
      <c r="A640" s="18">
        <v>637</v>
      </c>
      <c r="B640" s="139" t="s">
        <v>1578</v>
      </c>
      <c r="C640" s="19" t="s">
        <v>1532</v>
      </c>
      <c r="D640" s="145">
        <v>1978</v>
      </c>
      <c r="E640" s="12" t="s">
        <v>1859</v>
      </c>
      <c r="F640" s="141"/>
      <c r="G640" s="12"/>
      <c r="H640" s="12"/>
    </row>
    <row r="641" spans="1:8" s="18" customFormat="1" x14ac:dyDescent="0.3">
      <c r="A641" s="18">
        <v>638</v>
      </c>
      <c r="B641" s="139" t="s">
        <v>1579</v>
      </c>
      <c r="C641" s="19" t="s">
        <v>1534</v>
      </c>
      <c r="D641" s="145">
        <v>1960</v>
      </c>
      <c r="E641" s="31" t="s">
        <v>705</v>
      </c>
      <c r="F641" s="141"/>
      <c r="G641" s="12"/>
      <c r="H641" s="12"/>
    </row>
    <row r="642" spans="1:8" s="18" customFormat="1" x14ac:dyDescent="0.3">
      <c r="A642" s="18">
        <v>639</v>
      </c>
      <c r="B642" s="139" t="s">
        <v>1580</v>
      </c>
      <c r="C642" s="19" t="s">
        <v>1535</v>
      </c>
      <c r="D642" s="145">
        <v>1975</v>
      </c>
      <c r="E642" s="31" t="s">
        <v>717</v>
      </c>
      <c r="F642" s="141"/>
      <c r="G642" s="12"/>
      <c r="H642" s="12"/>
    </row>
    <row r="643" spans="1:8" s="18" customFormat="1" ht="15" x14ac:dyDescent="0.25">
      <c r="A643" s="18">
        <v>640</v>
      </c>
      <c r="B643" s="139" t="s">
        <v>1581</v>
      </c>
      <c r="C643" s="19" t="s">
        <v>1536</v>
      </c>
      <c r="D643" s="145">
        <v>1993</v>
      </c>
      <c r="E643" s="31" t="s">
        <v>1400</v>
      </c>
      <c r="F643" s="141"/>
      <c r="G643" s="12"/>
      <c r="H643" s="12"/>
    </row>
    <row r="644" spans="1:8" s="18" customFormat="1" x14ac:dyDescent="0.3">
      <c r="A644" s="18">
        <v>641</v>
      </c>
      <c r="B644" s="139" t="s">
        <v>1582</v>
      </c>
      <c r="C644" s="19" t="s">
        <v>1537</v>
      </c>
      <c r="D644" s="145">
        <v>1991</v>
      </c>
      <c r="E644" s="31" t="s">
        <v>1400</v>
      </c>
      <c r="F644" s="141"/>
      <c r="G644" s="12"/>
      <c r="H644" s="12"/>
    </row>
    <row r="645" spans="1:8" s="18" customFormat="1" ht="15" x14ac:dyDescent="0.25">
      <c r="A645" s="18">
        <v>642</v>
      </c>
      <c r="B645" s="139" t="s">
        <v>1583</v>
      </c>
      <c r="C645" s="19" t="s">
        <v>1538</v>
      </c>
      <c r="D645" s="145">
        <v>1977</v>
      </c>
      <c r="E645" s="31" t="s">
        <v>1526</v>
      </c>
      <c r="F645" s="141"/>
      <c r="G645" s="12"/>
      <c r="H645" s="12"/>
    </row>
    <row r="646" spans="1:8" s="18" customFormat="1" x14ac:dyDescent="0.3">
      <c r="A646" s="18">
        <v>643</v>
      </c>
      <c r="B646" s="139" t="s">
        <v>1584</v>
      </c>
      <c r="C646" s="19" t="s">
        <v>1539</v>
      </c>
      <c r="D646" s="145">
        <v>1979</v>
      </c>
      <c r="E646" s="31" t="s">
        <v>1512</v>
      </c>
      <c r="F646" s="141"/>
      <c r="G646" s="12"/>
      <c r="H646" s="12"/>
    </row>
    <row r="647" spans="1:8" s="18" customFormat="1" x14ac:dyDescent="0.3">
      <c r="A647" s="18">
        <v>644</v>
      </c>
      <c r="B647" s="139" t="s">
        <v>1585</v>
      </c>
      <c r="C647" s="19" t="s">
        <v>1540</v>
      </c>
      <c r="D647" s="145">
        <v>1975</v>
      </c>
      <c r="E647" s="31" t="s">
        <v>1512</v>
      </c>
      <c r="F647" s="141"/>
      <c r="G647" s="12"/>
      <c r="H647" s="12"/>
    </row>
    <row r="648" spans="1:8" s="18" customFormat="1" ht="15" x14ac:dyDescent="0.25">
      <c r="A648" s="18">
        <v>645</v>
      </c>
      <c r="B648" s="139" t="s">
        <v>1586</v>
      </c>
      <c r="C648" s="19" t="s">
        <v>1541</v>
      </c>
      <c r="D648" s="145">
        <v>1975</v>
      </c>
      <c r="E648" s="12" t="s">
        <v>2025</v>
      </c>
      <c r="F648" s="141"/>
      <c r="G648" s="12"/>
      <c r="H648" s="12"/>
    </row>
    <row r="649" spans="1:8" s="18" customFormat="1" x14ac:dyDescent="0.3">
      <c r="A649" s="18">
        <v>646</v>
      </c>
      <c r="B649" s="139" t="s">
        <v>1587</v>
      </c>
      <c r="C649" s="19" t="s">
        <v>1542</v>
      </c>
      <c r="D649" s="145">
        <v>1982</v>
      </c>
      <c r="E649" s="31" t="s">
        <v>1543</v>
      </c>
      <c r="F649" s="141"/>
      <c r="G649" s="12"/>
      <c r="H649" s="12"/>
    </row>
    <row r="650" spans="1:8" s="18" customFormat="1" x14ac:dyDescent="0.3">
      <c r="A650" s="18">
        <v>647</v>
      </c>
      <c r="B650" s="139" t="s">
        <v>1588</v>
      </c>
      <c r="C650" s="19" t="s">
        <v>1544</v>
      </c>
      <c r="D650" s="145">
        <v>1991</v>
      </c>
      <c r="E650" s="31" t="s">
        <v>1432</v>
      </c>
      <c r="F650" s="141"/>
      <c r="G650" s="12"/>
      <c r="H650" s="12"/>
    </row>
    <row r="651" spans="1:8" s="18" customFormat="1" x14ac:dyDescent="0.3">
      <c r="A651" s="18">
        <v>648</v>
      </c>
      <c r="B651" s="139" t="s">
        <v>1589</v>
      </c>
      <c r="C651" s="19" t="s">
        <v>1545</v>
      </c>
      <c r="D651" s="145">
        <v>1992</v>
      </c>
      <c r="E651" s="31" t="s">
        <v>1522</v>
      </c>
      <c r="F651" s="141"/>
      <c r="G651" s="12"/>
      <c r="H651" s="12"/>
    </row>
    <row r="652" spans="1:8" s="18" customFormat="1" x14ac:dyDescent="0.3">
      <c r="A652" s="18">
        <v>649</v>
      </c>
      <c r="B652" s="139" t="s">
        <v>1590</v>
      </c>
      <c r="C652" s="19" t="s">
        <v>1546</v>
      </c>
      <c r="D652" s="145">
        <v>1992</v>
      </c>
      <c r="E652" s="31" t="s">
        <v>1547</v>
      </c>
      <c r="F652" s="141"/>
      <c r="G652" s="12"/>
      <c r="H652" s="12"/>
    </row>
    <row r="653" spans="1:8" s="18" customFormat="1" x14ac:dyDescent="0.3">
      <c r="A653" s="18">
        <v>650</v>
      </c>
      <c r="B653" s="139" t="s">
        <v>1593</v>
      </c>
      <c r="C653" s="12" t="s">
        <v>1592</v>
      </c>
      <c r="D653" s="145">
        <v>2004</v>
      </c>
      <c r="E653" s="31" t="s">
        <v>703</v>
      </c>
      <c r="F653" s="141"/>
      <c r="G653" s="12"/>
      <c r="H653" s="12"/>
    </row>
    <row r="654" spans="1:8" s="18" customFormat="1" x14ac:dyDescent="0.3">
      <c r="A654" s="18">
        <v>651</v>
      </c>
      <c r="B654" s="139" t="s">
        <v>1597</v>
      </c>
      <c r="C654" s="12" t="s">
        <v>1596</v>
      </c>
      <c r="D654" s="145">
        <v>2002</v>
      </c>
      <c r="E654" s="31" t="s">
        <v>1400</v>
      </c>
      <c r="F654" s="141"/>
      <c r="G654" s="12"/>
      <c r="H654" s="12"/>
    </row>
    <row r="655" spans="1:8" s="18" customFormat="1" x14ac:dyDescent="0.3">
      <c r="A655" s="18">
        <v>652</v>
      </c>
      <c r="B655" s="139" t="s">
        <v>1598</v>
      </c>
      <c r="C655" s="12" t="s">
        <v>1599</v>
      </c>
      <c r="D655" s="21">
        <v>1983</v>
      </c>
      <c r="E655" s="12" t="s">
        <v>713</v>
      </c>
      <c r="F655" s="141">
        <v>1</v>
      </c>
      <c r="G655" s="21"/>
      <c r="H655" s="21"/>
    </row>
    <row r="656" spans="1:8" s="18" customFormat="1" x14ac:dyDescent="0.3">
      <c r="A656" s="18">
        <v>653</v>
      </c>
      <c r="B656" s="139" t="s">
        <v>1601</v>
      </c>
      <c r="C656" s="12" t="s">
        <v>1602</v>
      </c>
      <c r="D656" s="21">
        <v>1978</v>
      </c>
      <c r="E656" s="12" t="s">
        <v>1603</v>
      </c>
      <c r="F656" s="141">
        <v>1</v>
      </c>
      <c r="G656" s="21"/>
      <c r="H656" s="21"/>
    </row>
    <row r="657" spans="1:8" s="18" customFormat="1" x14ac:dyDescent="0.3">
      <c r="A657" s="18">
        <v>654</v>
      </c>
      <c r="B657" s="139" t="s">
        <v>1604</v>
      </c>
      <c r="C657" s="12" t="s">
        <v>1605</v>
      </c>
      <c r="D657" s="21">
        <v>1973</v>
      </c>
      <c r="E657" s="31" t="s">
        <v>1606</v>
      </c>
      <c r="F657" s="141">
        <v>1</v>
      </c>
      <c r="G657" s="21"/>
      <c r="H657" s="21"/>
    </row>
    <row r="658" spans="1:8" s="18" customFormat="1" ht="15" x14ac:dyDescent="0.25">
      <c r="A658" s="18">
        <v>655</v>
      </c>
      <c r="B658" s="139" t="s">
        <v>1609</v>
      </c>
      <c r="C658" s="12" t="s">
        <v>1607</v>
      </c>
      <c r="D658" s="21">
        <v>1977</v>
      </c>
      <c r="E658" s="226" t="s">
        <v>1608</v>
      </c>
      <c r="F658" s="141">
        <v>1</v>
      </c>
      <c r="G658" s="21"/>
      <c r="H658" s="21"/>
    </row>
    <row r="659" spans="1:8" s="18" customFormat="1" x14ac:dyDescent="0.3">
      <c r="A659" s="18">
        <v>656</v>
      </c>
      <c r="B659" s="32" t="s">
        <v>1612</v>
      </c>
      <c r="C659" s="19" t="s">
        <v>1611</v>
      </c>
      <c r="D659" s="21">
        <v>1979</v>
      </c>
      <c r="E659" s="12" t="s">
        <v>705</v>
      </c>
      <c r="F659" s="141"/>
      <c r="G659" s="21"/>
      <c r="H659" s="21"/>
    </row>
    <row r="660" spans="1:8" s="18" customFormat="1" x14ac:dyDescent="0.3">
      <c r="A660" s="18">
        <v>657</v>
      </c>
      <c r="B660" s="32" t="s">
        <v>1616</v>
      </c>
      <c r="C660" s="12" t="s">
        <v>1614</v>
      </c>
      <c r="D660" s="21">
        <v>1970</v>
      </c>
      <c r="E660" s="12" t="s">
        <v>709</v>
      </c>
      <c r="F660" s="141">
        <v>1</v>
      </c>
      <c r="G660" s="21"/>
      <c r="H660" s="21"/>
    </row>
    <row r="661" spans="1:8" s="18" customFormat="1" x14ac:dyDescent="0.3">
      <c r="A661" s="18">
        <v>658</v>
      </c>
      <c r="B661" s="32" t="s">
        <v>1617</v>
      </c>
      <c r="C661" s="12" t="s">
        <v>1615</v>
      </c>
      <c r="D661" s="21"/>
      <c r="E661" s="12"/>
      <c r="F661" s="141">
        <v>1</v>
      </c>
      <c r="G661" s="21"/>
      <c r="H661" s="21"/>
    </row>
    <row r="662" spans="1:8" s="18" customFormat="1" x14ac:dyDescent="0.3">
      <c r="A662" s="18">
        <v>659</v>
      </c>
      <c r="B662" s="32" t="s">
        <v>1665</v>
      </c>
      <c r="C662" s="162" t="s">
        <v>1621</v>
      </c>
      <c r="D662" s="145">
        <v>1984</v>
      </c>
      <c r="E662" s="227" t="s">
        <v>1641</v>
      </c>
      <c r="F662" s="141"/>
      <c r="G662" s="21"/>
      <c r="H662" s="21"/>
    </row>
    <row r="663" spans="1:8" s="18" customFormat="1" ht="15" x14ac:dyDescent="0.25">
      <c r="A663" s="18">
        <v>660</v>
      </c>
      <c r="B663" s="32" t="s">
        <v>1666</v>
      </c>
      <c r="C663" s="162" t="s">
        <v>1622</v>
      </c>
      <c r="D663" s="145">
        <v>1996</v>
      </c>
      <c r="E663" s="227" t="s">
        <v>1642</v>
      </c>
      <c r="F663" s="141"/>
      <c r="G663" s="21"/>
      <c r="H663" s="21"/>
    </row>
    <row r="664" spans="1:8" s="18" customFormat="1" ht="15" x14ac:dyDescent="0.25">
      <c r="A664" s="18">
        <v>661</v>
      </c>
      <c r="B664" s="32" t="s">
        <v>1667</v>
      </c>
      <c r="C664" s="162" t="s">
        <v>1623</v>
      </c>
      <c r="D664" s="145">
        <v>1984</v>
      </c>
      <c r="E664" s="227" t="s">
        <v>1643</v>
      </c>
      <c r="F664" s="141"/>
      <c r="G664" s="21"/>
      <c r="H664" s="21"/>
    </row>
    <row r="665" spans="1:8" s="18" customFormat="1" x14ac:dyDescent="0.3">
      <c r="A665" s="18">
        <v>662</v>
      </c>
      <c r="B665" s="32" t="s">
        <v>1668</v>
      </c>
      <c r="C665" s="162" t="s">
        <v>1624</v>
      </c>
      <c r="D665" s="145">
        <v>1975</v>
      </c>
      <c r="E665" t="s">
        <v>2271</v>
      </c>
      <c r="F665" s="141"/>
      <c r="G665" s="21"/>
      <c r="H665" s="21"/>
    </row>
    <row r="666" spans="1:8" s="18" customFormat="1" x14ac:dyDescent="0.3">
      <c r="A666" s="18">
        <v>663</v>
      </c>
      <c r="B666" s="32" t="s">
        <v>1669</v>
      </c>
      <c r="C666" s="162" t="s">
        <v>1625</v>
      </c>
      <c r="D666" s="145">
        <v>1971</v>
      </c>
      <c r="E666" s="227" t="s">
        <v>1644</v>
      </c>
      <c r="F666" s="141"/>
      <c r="G666" s="21"/>
      <c r="H666" s="21"/>
    </row>
    <row r="667" spans="1:8" s="18" customFormat="1" x14ac:dyDescent="0.3">
      <c r="A667" s="18">
        <v>664</v>
      </c>
      <c r="B667" s="32" t="s">
        <v>1670</v>
      </c>
      <c r="C667" s="162" t="s">
        <v>1626</v>
      </c>
      <c r="D667" s="145">
        <v>1989</v>
      </c>
      <c r="E667" s="227" t="s">
        <v>1381</v>
      </c>
      <c r="F667" s="141"/>
      <c r="G667" s="21"/>
      <c r="H667" s="21"/>
    </row>
    <row r="668" spans="1:8" s="18" customFormat="1" x14ac:dyDescent="0.3">
      <c r="A668" s="18">
        <v>665</v>
      </c>
      <c r="B668" s="32" t="s">
        <v>1671</v>
      </c>
      <c r="C668" s="162" t="s">
        <v>1627</v>
      </c>
      <c r="D668" s="145">
        <v>1981</v>
      </c>
      <c r="E668" s="227" t="s">
        <v>1645</v>
      </c>
      <c r="F668" s="141"/>
      <c r="G668" s="21"/>
      <c r="H668" s="21"/>
    </row>
    <row r="669" spans="1:8" s="18" customFormat="1" ht="15" x14ac:dyDescent="0.25">
      <c r="A669" s="18">
        <v>666</v>
      </c>
      <c r="B669" s="32" t="s">
        <v>1672</v>
      </c>
      <c r="C669" s="162" t="s">
        <v>1628</v>
      </c>
      <c r="D669" s="145">
        <v>1977</v>
      </c>
      <c r="E669" s="227" t="s">
        <v>1646</v>
      </c>
      <c r="F669" s="141"/>
      <c r="G669" s="21"/>
      <c r="H669" s="21"/>
    </row>
    <row r="670" spans="1:8" s="18" customFormat="1" x14ac:dyDescent="0.3">
      <c r="A670" s="18">
        <v>667</v>
      </c>
      <c r="B670" s="32" t="s">
        <v>1673</v>
      </c>
      <c r="C670" s="162" t="s">
        <v>1629</v>
      </c>
      <c r="D670" s="145">
        <v>1974</v>
      </c>
      <c r="E670" s="12" t="s">
        <v>2026</v>
      </c>
      <c r="F670" s="141"/>
      <c r="G670" s="21"/>
      <c r="H670" s="21"/>
    </row>
    <row r="671" spans="1:8" s="18" customFormat="1" x14ac:dyDescent="0.3">
      <c r="A671" s="18">
        <v>668</v>
      </c>
      <c r="B671" s="32" t="s">
        <v>1674</v>
      </c>
      <c r="C671" s="162" t="s">
        <v>1630</v>
      </c>
      <c r="D671" s="145">
        <v>1980</v>
      </c>
      <c r="E671" s="227" t="s">
        <v>1647</v>
      </c>
      <c r="F671" s="141"/>
      <c r="G671" s="21"/>
      <c r="H671" s="21"/>
    </row>
    <row r="672" spans="1:8" s="18" customFormat="1" x14ac:dyDescent="0.3">
      <c r="A672" s="18">
        <v>669</v>
      </c>
      <c r="B672" s="32" t="s">
        <v>1675</v>
      </c>
      <c r="C672" s="162" t="s">
        <v>1631</v>
      </c>
      <c r="D672" s="145">
        <v>1973</v>
      </c>
      <c r="E672" s="227" t="s">
        <v>1648</v>
      </c>
      <c r="F672" s="141"/>
      <c r="G672" s="21"/>
      <c r="H672" s="21"/>
    </row>
    <row r="673" spans="1:8" s="18" customFormat="1" x14ac:dyDescent="0.3">
      <c r="A673" s="18">
        <v>670</v>
      </c>
      <c r="B673" s="32" t="s">
        <v>1676</v>
      </c>
      <c r="C673" s="162" t="s">
        <v>1632</v>
      </c>
      <c r="D673" s="145">
        <v>1979</v>
      </c>
      <c r="E673" s="12" t="s">
        <v>1641</v>
      </c>
      <c r="F673" s="141"/>
      <c r="G673" s="21"/>
      <c r="H673" s="21"/>
    </row>
    <row r="674" spans="1:8" s="18" customFormat="1" x14ac:dyDescent="0.3">
      <c r="A674" s="18">
        <v>671</v>
      </c>
      <c r="B674" s="32" t="s">
        <v>1677</v>
      </c>
      <c r="C674" s="162" t="s">
        <v>1633</v>
      </c>
      <c r="D674" s="145">
        <v>1982</v>
      </c>
      <c r="E674" s="227" t="s">
        <v>1649</v>
      </c>
      <c r="F674" s="141"/>
      <c r="G674" s="21"/>
      <c r="H674" s="21"/>
    </row>
    <row r="675" spans="1:8" s="18" customFormat="1" x14ac:dyDescent="0.3">
      <c r="A675" s="18">
        <v>672</v>
      </c>
      <c r="B675" s="32" t="s">
        <v>1678</v>
      </c>
      <c r="C675" s="162" t="s">
        <v>1634</v>
      </c>
      <c r="D675" s="145">
        <v>1993</v>
      </c>
      <c r="E675" s="227" t="s">
        <v>1650</v>
      </c>
      <c r="F675" s="141"/>
      <c r="G675" s="21"/>
      <c r="H675" s="21"/>
    </row>
    <row r="676" spans="1:8" s="18" customFormat="1" ht="15" x14ac:dyDescent="0.25">
      <c r="A676" s="18">
        <v>673</v>
      </c>
      <c r="B676" s="32" t="s">
        <v>1679</v>
      </c>
      <c r="C676" s="162" t="s">
        <v>1635</v>
      </c>
      <c r="D676" s="145">
        <v>1992</v>
      </c>
      <c r="E676" s="227" t="s">
        <v>1650</v>
      </c>
      <c r="F676" s="141"/>
      <c r="G676" s="21"/>
      <c r="H676" s="21"/>
    </row>
    <row r="677" spans="1:8" s="18" customFormat="1" x14ac:dyDescent="0.3">
      <c r="A677" s="18">
        <v>674</v>
      </c>
      <c r="B677" s="32" t="s">
        <v>1680</v>
      </c>
      <c r="C677" s="162" t="s">
        <v>1636</v>
      </c>
      <c r="D677" s="145">
        <v>1952</v>
      </c>
      <c r="E677" s="227" t="s">
        <v>1651</v>
      </c>
      <c r="F677" s="141"/>
      <c r="G677" s="21"/>
      <c r="H677" s="21"/>
    </row>
    <row r="678" spans="1:8" s="18" customFormat="1" x14ac:dyDescent="0.3">
      <c r="A678" s="18">
        <v>675</v>
      </c>
      <c r="B678" s="32" t="s">
        <v>1681</v>
      </c>
      <c r="C678" s="162" t="s">
        <v>1637</v>
      </c>
      <c r="D678" s="145">
        <v>1961</v>
      </c>
      <c r="E678" s="227" t="s">
        <v>1652</v>
      </c>
      <c r="F678" s="141"/>
      <c r="G678" s="21"/>
      <c r="H678" s="21"/>
    </row>
    <row r="679" spans="1:8" s="18" customFormat="1" x14ac:dyDescent="0.3">
      <c r="A679" s="18">
        <v>676</v>
      </c>
      <c r="B679" s="32" t="s">
        <v>1682</v>
      </c>
      <c r="C679" s="162" t="s">
        <v>1638</v>
      </c>
      <c r="D679" s="145">
        <v>1960</v>
      </c>
      <c r="E679" s="227" t="s">
        <v>1653</v>
      </c>
      <c r="F679" s="141"/>
      <c r="G679" s="21"/>
      <c r="H679" s="21"/>
    </row>
    <row r="680" spans="1:8" s="18" customFormat="1" x14ac:dyDescent="0.3">
      <c r="A680" s="18">
        <v>677</v>
      </c>
      <c r="B680" s="32" t="s">
        <v>1683</v>
      </c>
      <c r="C680" s="162" t="s">
        <v>1639</v>
      </c>
      <c r="D680" s="145">
        <v>1949</v>
      </c>
      <c r="E680" s="227" t="s">
        <v>1654</v>
      </c>
      <c r="F680" s="141"/>
      <c r="G680" s="21"/>
      <c r="H680" s="21"/>
    </row>
    <row r="681" spans="1:8" s="18" customFormat="1" x14ac:dyDescent="0.3">
      <c r="A681" s="18">
        <v>678</v>
      </c>
      <c r="B681" s="32" t="s">
        <v>1684</v>
      </c>
      <c r="C681" s="162" t="s">
        <v>1640</v>
      </c>
      <c r="D681" s="145">
        <v>1963</v>
      </c>
      <c r="E681" s="227" t="s">
        <v>1655</v>
      </c>
      <c r="F681" s="141"/>
      <c r="G681" s="21"/>
      <c r="H681" s="21"/>
    </row>
    <row r="682" spans="1:8" s="18" customFormat="1" x14ac:dyDescent="0.3">
      <c r="A682" s="18">
        <v>679</v>
      </c>
      <c r="B682" s="32" t="s">
        <v>1696</v>
      </c>
      <c r="C682" s="161" t="s">
        <v>1685</v>
      </c>
      <c r="D682" s="21">
        <v>1977</v>
      </c>
      <c r="E682" s="26" t="s">
        <v>1715</v>
      </c>
      <c r="F682" s="141"/>
      <c r="G682" s="21"/>
      <c r="H682" s="21"/>
    </row>
    <row r="683" spans="1:8" s="18" customFormat="1" x14ac:dyDescent="0.3">
      <c r="A683" s="18">
        <v>680</v>
      </c>
      <c r="B683" s="32" t="s">
        <v>1697</v>
      </c>
      <c r="C683" s="161" t="s">
        <v>1686</v>
      </c>
      <c r="D683" s="21"/>
      <c r="E683" s="26"/>
      <c r="F683" s="141"/>
      <c r="G683" s="21"/>
      <c r="H683" s="21"/>
    </row>
    <row r="684" spans="1:8" s="18" customFormat="1" x14ac:dyDescent="0.3">
      <c r="A684" s="18">
        <v>681</v>
      </c>
      <c r="B684" s="32" t="s">
        <v>1698</v>
      </c>
      <c r="C684" s="161" t="s">
        <v>1855</v>
      </c>
      <c r="D684" s="21">
        <v>1982</v>
      </c>
      <c r="E684" s="26" t="s">
        <v>1856</v>
      </c>
      <c r="F684" s="141"/>
      <c r="G684" s="21"/>
      <c r="H684" s="21"/>
    </row>
    <row r="685" spans="1:8" s="18" customFormat="1" x14ac:dyDescent="0.3">
      <c r="A685" s="18">
        <v>682</v>
      </c>
      <c r="B685" s="32" t="s">
        <v>1699</v>
      </c>
      <c r="C685" s="161" t="s">
        <v>1857</v>
      </c>
      <c r="D685" s="21">
        <v>1978</v>
      </c>
      <c r="E685" s="26" t="s">
        <v>1715</v>
      </c>
      <c r="F685" s="141"/>
      <c r="G685" s="21"/>
      <c r="H685" s="21"/>
    </row>
    <row r="686" spans="1:8" s="18" customFormat="1" ht="15" x14ac:dyDescent="0.25">
      <c r="A686" s="18">
        <v>683</v>
      </c>
      <c r="B686" s="32" t="s">
        <v>1700</v>
      </c>
      <c r="C686" s="161" t="s">
        <v>1866</v>
      </c>
      <c r="D686" s="21">
        <v>1971</v>
      </c>
      <c r="E686" s="12" t="s">
        <v>705</v>
      </c>
      <c r="F686" s="141"/>
      <c r="G686" s="21"/>
      <c r="H686" s="21"/>
    </row>
    <row r="687" spans="1:8" s="18" customFormat="1" x14ac:dyDescent="0.3">
      <c r="A687" s="18">
        <v>684</v>
      </c>
      <c r="B687" s="32" t="s">
        <v>1701</v>
      </c>
      <c r="C687" s="161" t="s">
        <v>1858</v>
      </c>
      <c r="D687" s="21">
        <v>1990</v>
      </c>
      <c r="E687" s="26" t="s">
        <v>2248</v>
      </c>
      <c r="F687" s="141"/>
      <c r="G687" s="21"/>
      <c r="H687" s="21"/>
    </row>
    <row r="688" spans="1:8" s="18" customFormat="1" x14ac:dyDescent="0.3">
      <c r="A688" s="18">
        <v>685</v>
      </c>
      <c r="B688" s="32" t="s">
        <v>1702</v>
      </c>
      <c r="C688" s="161" t="s">
        <v>1687</v>
      </c>
      <c r="D688" s="21"/>
      <c r="E688" s="26"/>
      <c r="F688" s="141"/>
      <c r="G688" s="21"/>
      <c r="H688" s="21"/>
    </row>
    <row r="689" spans="1:8" s="18" customFormat="1" x14ac:dyDescent="0.3">
      <c r="A689" s="18">
        <v>686</v>
      </c>
      <c r="B689" s="32" t="s">
        <v>1703</v>
      </c>
      <c r="C689" s="161" t="s">
        <v>1688</v>
      </c>
      <c r="D689" s="21"/>
      <c r="E689" s="26"/>
      <c r="F689" s="141"/>
      <c r="G689" s="21"/>
      <c r="H689" s="21"/>
    </row>
    <row r="690" spans="1:8" s="18" customFormat="1" x14ac:dyDescent="0.3">
      <c r="A690" s="18">
        <v>687</v>
      </c>
      <c r="B690" s="32" t="s">
        <v>1704</v>
      </c>
      <c r="C690" s="161" t="s">
        <v>1689</v>
      </c>
      <c r="D690" s="21"/>
      <c r="E690" s="26" t="s">
        <v>1716</v>
      </c>
      <c r="F690" s="141"/>
      <c r="G690" s="21"/>
      <c r="H690" s="21"/>
    </row>
    <row r="691" spans="1:8" s="18" customFormat="1" x14ac:dyDescent="0.3">
      <c r="A691" s="18">
        <v>688</v>
      </c>
      <c r="B691" s="32" t="s">
        <v>1705</v>
      </c>
      <c r="C691" s="161" t="s">
        <v>1690</v>
      </c>
      <c r="D691" s="21"/>
      <c r="E691" s="26"/>
      <c r="F691" s="141"/>
      <c r="G691" s="21"/>
      <c r="H691" s="21"/>
    </row>
    <row r="692" spans="1:8" s="18" customFormat="1" ht="15" x14ac:dyDescent="0.25">
      <c r="A692" s="18">
        <v>689</v>
      </c>
      <c r="B692" s="32" t="s">
        <v>1706</v>
      </c>
      <c r="C692" s="161" t="s">
        <v>1691</v>
      </c>
      <c r="D692" s="21"/>
      <c r="E692" s="26"/>
      <c r="F692" s="141"/>
      <c r="G692" s="21"/>
      <c r="H692" s="21"/>
    </row>
    <row r="693" spans="1:8" s="18" customFormat="1" x14ac:dyDescent="0.3">
      <c r="A693" s="18">
        <v>690</v>
      </c>
      <c r="B693" s="32" t="s">
        <v>1707</v>
      </c>
      <c r="C693" s="161" t="s">
        <v>1692</v>
      </c>
      <c r="D693" s="21"/>
      <c r="E693" s="26"/>
      <c r="F693" s="141"/>
      <c r="G693" s="21"/>
      <c r="H693" s="21"/>
    </row>
    <row r="694" spans="1:8" s="18" customFormat="1" x14ac:dyDescent="0.3">
      <c r="A694" s="18">
        <v>691</v>
      </c>
      <c r="B694" s="32" t="s">
        <v>1708</v>
      </c>
      <c r="C694" s="161" t="s">
        <v>1860</v>
      </c>
      <c r="D694" s="21">
        <v>1978</v>
      </c>
      <c r="E694" s="26" t="s">
        <v>1851</v>
      </c>
      <c r="F694" s="141"/>
      <c r="G694" s="21"/>
      <c r="H694" s="21"/>
    </row>
    <row r="695" spans="1:8" s="18" customFormat="1" x14ac:dyDescent="0.3">
      <c r="A695" s="18">
        <v>692</v>
      </c>
      <c r="B695" s="32" t="s">
        <v>1709</v>
      </c>
      <c r="C695" s="161" t="s">
        <v>1693</v>
      </c>
      <c r="D695" s="21"/>
      <c r="E695" s="26" t="s">
        <v>1716</v>
      </c>
      <c r="F695" s="141"/>
      <c r="G695" s="21"/>
      <c r="H695" s="21"/>
    </row>
    <row r="696" spans="1:8" s="18" customFormat="1" x14ac:dyDescent="0.3">
      <c r="A696" s="18">
        <v>693</v>
      </c>
      <c r="B696" s="32" t="s">
        <v>1710</v>
      </c>
      <c r="C696" s="161" t="s">
        <v>1694</v>
      </c>
      <c r="D696" s="21"/>
      <c r="E696" s="12"/>
      <c r="F696" s="141"/>
      <c r="G696" s="21"/>
      <c r="H696" s="21"/>
    </row>
    <row r="697" spans="1:8" s="18" customFormat="1" ht="15" x14ac:dyDescent="0.25">
      <c r="A697" s="18">
        <v>694</v>
      </c>
      <c r="B697" s="32" t="s">
        <v>1711</v>
      </c>
      <c r="C697" s="161" t="s">
        <v>1695</v>
      </c>
      <c r="D697" s="21"/>
      <c r="E697" s="12"/>
      <c r="F697" s="141"/>
      <c r="G697" s="21"/>
      <c r="H697" s="21"/>
    </row>
    <row r="698" spans="1:8" s="18" customFormat="1" x14ac:dyDescent="0.3">
      <c r="A698" s="18">
        <v>695</v>
      </c>
      <c r="B698" s="32" t="s">
        <v>1712</v>
      </c>
      <c r="C698" s="161" t="s">
        <v>1867</v>
      </c>
      <c r="D698" s="21">
        <v>1974</v>
      </c>
      <c r="E698" s="12" t="s">
        <v>1715</v>
      </c>
      <c r="F698" s="141"/>
      <c r="G698" s="21"/>
      <c r="H698" s="21"/>
    </row>
    <row r="699" spans="1:8" s="18" customFormat="1" x14ac:dyDescent="0.3">
      <c r="A699" s="18">
        <v>696</v>
      </c>
      <c r="B699" s="32" t="s">
        <v>1713</v>
      </c>
      <c r="C699" s="161" t="s">
        <v>1862</v>
      </c>
      <c r="D699" s="21">
        <v>1975</v>
      </c>
      <c r="E699" s="12" t="s">
        <v>1859</v>
      </c>
      <c r="F699" s="141"/>
      <c r="G699" s="21"/>
      <c r="H699" s="21"/>
    </row>
    <row r="700" spans="1:8" s="18" customFormat="1" ht="15" x14ac:dyDescent="0.25">
      <c r="A700" s="18">
        <v>697</v>
      </c>
      <c r="B700" s="32" t="s">
        <v>1714</v>
      </c>
      <c r="C700" s="161" t="s">
        <v>1864</v>
      </c>
      <c r="D700" s="21">
        <v>1993</v>
      </c>
      <c r="E700" s="12" t="s">
        <v>2027</v>
      </c>
      <c r="F700" s="141"/>
      <c r="G700" s="21"/>
      <c r="H700" s="21"/>
    </row>
    <row r="701" spans="1:8" s="18" customFormat="1" x14ac:dyDescent="0.3">
      <c r="A701" s="18">
        <v>698</v>
      </c>
      <c r="B701" s="32" t="s">
        <v>1738</v>
      </c>
      <c r="C701" s="9" t="s">
        <v>1718</v>
      </c>
      <c r="D701" s="21">
        <v>1990</v>
      </c>
      <c r="E701" s="12" t="s">
        <v>1435</v>
      </c>
      <c r="F701" s="141"/>
      <c r="G701" s="21"/>
      <c r="H701" s="21"/>
    </row>
    <row r="702" spans="1:8" s="18" customFormat="1" x14ac:dyDescent="0.3">
      <c r="A702" s="18">
        <v>699</v>
      </c>
      <c r="B702" s="32" t="s">
        <v>1739</v>
      </c>
      <c r="C702" s="9" t="s">
        <v>1719</v>
      </c>
      <c r="D702" s="21">
        <v>1981</v>
      </c>
      <c r="E702" s="9" t="s">
        <v>1762</v>
      </c>
      <c r="F702" s="141"/>
      <c r="G702" s="21"/>
      <c r="H702" s="21"/>
    </row>
    <row r="703" spans="1:8" s="18" customFormat="1" x14ac:dyDescent="0.3">
      <c r="A703" s="18">
        <v>700</v>
      </c>
      <c r="B703" s="32" t="s">
        <v>1740</v>
      </c>
      <c r="C703" s="9" t="s">
        <v>1720</v>
      </c>
      <c r="D703" s="21">
        <v>1976</v>
      </c>
      <c r="E703" s="9" t="s">
        <v>737</v>
      </c>
      <c r="F703" s="141"/>
      <c r="G703" s="21"/>
      <c r="H703" s="21"/>
    </row>
    <row r="704" spans="1:8" s="18" customFormat="1" x14ac:dyDescent="0.3">
      <c r="A704" s="18">
        <v>701</v>
      </c>
      <c r="B704" s="32" t="s">
        <v>1741</v>
      </c>
      <c r="C704" s="9" t="s">
        <v>1721</v>
      </c>
      <c r="D704" s="21">
        <v>1998</v>
      </c>
      <c r="E704" s="9" t="s">
        <v>1859</v>
      </c>
      <c r="F704" s="141"/>
      <c r="G704" s="21"/>
      <c r="H704" s="21"/>
    </row>
    <row r="705" spans="1:8" s="18" customFormat="1" x14ac:dyDescent="0.3">
      <c r="A705" s="18">
        <v>702</v>
      </c>
      <c r="B705" s="32" t="s">
        <v>1742</v>
      </c>
      <c r="C705" s="9" t="s">
        <v>1737</v>
      </c>
      <c r="D705" s="21">
        <v>1975</v>
      </c>
      <c r="E705" s="12" t="s">
        <v>1907</v>
      </c>
      <c r="F705" s="141"/>
      <c r="G705" s="21"/>
      <c r="H705" s="21"/>
    </row>
    <row r="706" spans="1:8" s="18" customFormat="1" x14ac:dyDescent="0.3">
      <c r="A706" s="18">
        <v>703</v>
      </c>
      <c r="B706" s="32" t="s">
        <v>1743</v>
      </c>
      <c r="C706" s="9" t="s">
        <v>1722</v>
      </c>
      <c r="D706" s="21">
        <v>1995</v>
      </c>
      <c r="E706" s="9" t="s">
        <v>1381</v>
      </c>
      <c r="F706" s="141"/>
      <c r="G706" s="21"/>
      <c r="H706" s="21"/>
    </row>
    <row r="707" spans="1:8" s="18" customFormat="1" x14ac:dyDescent="0.3">
      <c r="A707" s="18">
        <v>704</v>
      </c>
      <c r="B707" s="32" t="s">
        <v>1744</v>
      </c>
      <c r="C707" s="9" t="s">
        <v>1723</v>
      </c>
      <c r="D707" s="21">
        <v>1986</v>
      </c>
      <c r="E707" s="9" t="s">
        <v>711</v>
      </c>
      <c r="F707" s="141"/>
      <c r="G707" s="21"/>
      <c r="H707" s="21"/>
    </row>
    <row r="708" spans="1:8" s="18" customFormat="1" x14ac:dyDescent="0.3">
      <c r="A708" s="18">
        <v>705</v>
      </c>
      <c r="B708" s="32" t="s">
        <v>1745</v>
      </c>
      <c r="C708" s="9" t="s">
        <v>1724</v>
      </c>
      <c r="D708" s="21">
        <v>1991</v>
      </c>
      <c r="E708" s="247" t="s">
        <v>1763</v>
      </c>
      <c r="F708" s="141"/>
      <c r="G708" s="21"/>
      <c r="H708" s="21"/>
    </row>
    <row r="709" spans="1:8" s="18" customFormat="1" x14ac:dyDescent="0.3">
      <c r="A709" s="18">
        <v>706</v>
      </c>
      <c r="B709" s="32" t="s">
        <v>1746</v>
      </c>
      <c r="C709" s="9" t="s">
        <v>1725</v>
      </c>
      <c r="D709" s="21">
        <v>1981</v>
      </c>
      <c r="E709" s="9"/>
      <c r="F709" s="141"/>
      <c r="G709" s="21"/>
      <c r="H709" s="21"/>
    </row>
    <row r="710" spans="1:8" s="18" customFormat="1" x14ac:dyDescent="0.3">
      <c r="A710" s="18">
        <v>707</v>
      </c>
      <c r="B710" s="32" t="s">
        <v>1747</v>
      </c>
      <c r="C710" s="9" t="s">
        <v>1726</v>
      </c>
      <c r="D710" s="21">
        <v>1984</v>
      </c>
      <c r="E710" s="9" t="s">
        <v>705</v>
      </c>
      <c r="F710" s="141"/>
      <c r="G710" s="21"/>
      <c r="H710" s="21"/>
    </row>
    <row r="711" spans="1:8" s="18" customFormat="1" x14ac:dyDescent="0.3">
      <c r="A711" s="18">
        <v>708</v>
      </c>
      <c r="B711" s="32" t="s">
        <v>1748</v>
      </c>
      <c r="C711" s="9" t="s">
        <v>1727</v>
      </c>
      <c r="D711" s="21">
        <v>1983</v>
      </c>
      <c r="E711" s="9" t="s">
        <v>1619</v>
      </c>
      <c r="F711" s="141"/>
      <c r="G711" s="21"/>
      <c r="H711" s="21"/>
    </row>
    <row r="712" spans="1:8" s="18" customFormat="1" x14ac:dyDescent="0.3">
      <c r="A712" s="18">
        <v>709</v>
      </c>
      <c r="B712" s="32" t="s">
        <v>1749</v>
      </c>
      <c r="C712" s="9" t="s">
        <v>1728</v>
      </c>
      <c r="D712" s="21">
        <v>1988</v>
      </c>
      <c r="E712" s="9" t="s">
        <v>1101</v>
      </c>
      <c r="F712" s="141"/>
      <c r="G712" s="21"/>
      <c r="H712" s="21"/>
    </row>
    <row r="713" spans="1:8" s="18" customFormat="1" x14ac:dyDescent="0.3">
      <c r="A713" s="18">
        <v>710</v>
      </c>
      <c r="B713" s="32" t="s">
        <v>1750</v>
      </c>
      <c r="C713" s="9" t="s">
        <v>1729</v>
      </c>
      <c r="D713" s="21">
        <v>1982</v>
      </c>
      <c r="E713" s="9" t="s">
        <v>1156</v>
      </c>
      <c r="F713" s="141"/>
      <c r="G713" s="21"/>
      <c r="H713" s="21"/>
    </row>
    <row r="714" spans="1:8" s="18" customFormat="1" x14ac:dyDescent="0.3">
      <c r="A714" s="18">
        <v>711</v>
      </c>
      <c r="B714" s="32" t="s">
        <v>1751</v>
      </c>
      <c r="C714" s="9" t="s">
        <v>1730</v>
      </c>
      <c r="D714" s="21">
        <v>1975</v>
      </c>
      <c r="E714" s="9" t="s">
        <v>703</v>
      </c>
      <c r="F714" s="141"/>
      <c r="G714" s="21"/>
      <c r="H714" s="21"/>
    </row>
    <row r="715" spans="1:8" s="18" customFormat="1" x14ac:dyDescent="0.3">
      <c r="A715" s="18">
        <v>712</v>
      </c>
      <c r="B715" s="32" t="s">
        <v>1752</v>
      </c>
      <c r="C715" s="9" t="s">
        <v>1731</v>
      </c>
      <c r="D715" s="21">
        <v>1979</v>
      </c>
      <c r="E715" s="9" t="s">
        <v>1764</v>
      </c>
      <c r="F715" s="141"/>
      <c r="G715" s="21"/>
      <c r="H715" s="21"/>
    </row>
    <row r="716" spans="1:8" s="18" customFormat="1" x14ac:dyDescent="0.3">
      <c r="A716" s="18">
        <v>713</v>
      </c>
      <c r="B716" s="32" t="s">
        <v>1753</v>
      </c>
      <c r="C716" s="9" t="s">
        <v>1869</v>
      </c>
      <c r="D716" s="21">
        <v>1969</v>
      </c>
      <c r="E716" s="9" t="s">
        <v>1763</v>
      </c>
      <c r="F716" s="141"/>
      <c r="G716" s="21"/>
      <c r="H716" s="21"/>
    </row>
    <row r="717" spans="1:8" s="18" customFormat="1" x14ac:dyDescent="0.3">
      <c r="A717" s="18">
        <v>714</v>
      </c>
      <c r="B717" s="32" t="s">
        <v>1754</v>
      </c>
      <c r="C717" s="9" t="s">
        <v>1732</v>
      </c>
      <c r="D717" s="21">
        <v>1986</v>
      </c>
      <c r="E717" s="9" t="s">
        <v>2033</v>
      </c>
      <c r="F717" s="141"/>
      <c r="G717" s="21"/>
      <c r="H717" s="21"/>
    </row>
    <row r="718" spans="1:8" s="18" customFormat="1" x14ac:dyDescent="0.3">
      <c r="A718" s="18">
        <v>715</v>
      </c>
      <c r="B718" s="32" t="s">
        <v>1755</v>
      </c>
      <c r="C718" s="9" t="s">
        <v>467</v>
      </c>
      <c r="D718" s="21">
        <v>1982</v>
      </c>
      <c r="E718" s="12" t="s">
        <v>698</v>
      </c>
      <c r="F718" s="141"/>
      <c r="G718" s="21"/>
      <c r="H718" s="21"/>
    </row>
    <row r="719" spans="1:8" s="18" customFormat="1" x14ac:dyDescent="0.3">
      <c r="A719" s="18">
        <v>716</v>
      </c>
      <c r="B719" s="32" t="s">
        <v>1756</v>
      </c>
      <c r="C719" s="9" t="s">
        <v>1733</v>
      </c>
      <c r="D719" s="21">
        <v>1978</v>
      </c>
      <c r="E719" s="9" t="s">
        <v>1766</v>
      </c>
      <c r="F719" s="141"/>
      <c r="G719" s="21"/>
      <c r="H719" s="21"/>
    </row>
    <row r="720" spans="1:8" s="18" customFormat="1" x14ac:dyDescent="0.3">
      <c r="A720" s="18">
        <v>717</v>
      </c>
      <c r="B720" s="32" t="s">
        <v>1757</v>
      </c>
      <c r="C720" s="9" t="s">
        <v>1734</v>
      </c>
      <c r="D720" s="21">
        <v>1990</v>
      </c>
      <c r="E720" s="9" t="s">
        <v>1767</v>
      </c>
      <c r="F720" s="141"/>
      <c r="G720" s="21"/>
      <c r="H720" s="21"/>
    </row>
    <row r="721" spans="1:8" s="18" customFormat="1" x14ac:dyDescent="0.3">
      <c r="A721" s="18">
        <v>718</v>
      </c>
      <c r="B721" s="32" t="s">
        <v>1758</v>
      </c>
      <c r="C721" s="162" t="s">
        <v>1959</v>
      </c>
      <c r="D721" s="21">
        <v>1975</v>
      </c>
      <c r="E721" s="12" t="s">
        <v>2053</v>
      </c>
      <c r="F721" s="141"/>
      <c r="G721" s="21"/>
      <c r="H721" s="21"/>
    </row>
    <row r="722" spans="1:8" s="18" customFormat="1" x14ac:dyDescent="0.3">
      <c r="A722" s="18">
        <v>719</v>
      </c>
      <c r="B722" s="32" t="s">
        <v>1759</v>
      </c>
      <c r="C722" s="9" t="s">
        <v>1735</v>
      </c>
      <c r="D722" s="21">
        <v>1986</v>
      </c>
      <c r="E722" s="9" t="s">
        <v>698</v>
      </c>
      <c r="F722" s="141"/>
      <c r="G722" s="21"/>
      <c r="H722" s="21"/>
    </row>
    <row r="723" spans="1:8" s="18" customFormat="1" x14ac:dyDescent="0.3">
      <c r="A723" s="18">
        <v>720</v>
      </c>
      <c r="B723" s="32" t="s">
        <v>1760</v>
      </c>
      <c r="C723" s="9" t="s">
        <v>1736</v>
      </c>
      <c r="D723" s="21">
        <v>1985</v>
      </c>
      <c r="E723" s="9" t="s">
        <v>1768</v>
      </c>
      <c r="F723" s="141"/>
      <c r="G723" s="21"/>
      <c r="H723" s="21"/>
    </row>
    <row r="724" spans="1:8" s="18" customFormat="1" x14ac:dyDescent="0.3">
      <c r="A724" s="18">
        <v>721</v>
      </c>
      <c r="B724" s="139" t="s">
        <v>1761</v>
      </c>
      <c r="C724" s="31" t="s">
        <v>1263</v>
      </c>
      <c r="D724" s="21">
        <v>1975</v>
      </c>
      <c r="E724" s="31" t="s">
        <v>1266</v>
      </c>
      <c r="F724" s="141">
        <v>1</v>
      </c>
      <c r="G724" s="21">
        <v>1</v>
      </c>
      <c r="H724" s="21"/>
    </row>
    <row r="725" spans="1:8" s="18" customFormat="1" ht="15" x14ac:dyDescent="0.25">
      <c r="A725" s="18">
        <v>722</v>
      </c>
      <c r="B725" s="32" t="s">
        <v>1833</v>
      </c>
      <c r="C725" s="12" t="s">
        <v>1834</v>
      </c>
      <c r="D725" s="21">
        <v>1967</v>
      </c>
      <c r="E725" s="12" t="s">
        <v>1835</v>
      </c>
      <c r="F725" s="141"/>
      <c r="G725" s="21"/>
      <c r="H725" s="21"/>
    </row>
    <row r="726" spans="1:8" s="18" customFormat="1" x14ac:dyDescent="0.3">
      <c r="A726" s="18">
        <v>723</v>
      </c>
      <c r="B726" s="32" t="s">
        <v>1870</v>
      </c>
      <c r="C726" s="12" t="s">
        <v>1880</v>
      </c>
      <c r="D726" s="21">
        <v>1989</v>
      </c>
      <c r="E726" s="9" t="s">
        <v>1881</v>
      </c>
      <c r="F726" s="141"/>
      <c r="G726" s="21"/>
      <c r="H726" s="21"/>
    </row>
    <row r="727" spans="1:8" s="18" customFormat="1" x14ac:dyDescent="0.3">
      <c r="A727" s="18">
        <v>724</v>
      </c>
      <c r="B727" s="32" t="s">
        <v>1871</v>
      </c>
      <c r="C727" s="12" t="s">
        <v>1882</v>
      </c>
      <c r="D727" s="21">
        <v>1992</v>
      </c>
      <c r="E727" s="12" t="s">
        <v>1763</v>
      </c>
      <c r="F727" s="141"/>
      <c r="G727" s="21"/>
      <c r="H727" s="21"/>
    </row>
    <row r="728" spans="1:8" s="18" customFormat="1" x14ac:dyDescent="0.3">
      <c r="A728" s="18">
        <v>725</v>
      </c>
      <c r="B728" s="32" t="s">
        <v>1872</v>
      </c>
      <c r="C728" s="12" t="s">
        <v>1891</v>
      </c>
      <c r="D728" s="21">
        <v>1971</v>
      </c>
      <c r="E728" s="12" t="s">
        <v>717</v>
      </c>
      <c r="F728" s="141"/>
      <c r="G728" s="21"/>
      <c r="H728" s="21"/>
    </row>
    <row r="729" spans="1:8" s="18" customFormat="1" x14ac:dyDescent="0.3">
      <c r="A729" s="18">
        <v>726</v>
      </c>
      <c r="B729" s="32" t="s">
        <v>1873</v>
      </c>
      <c r="C729" s="12" t="s">
        <v>1892</v>
      </c>
      <c r="D729" s="21">
        <v>1994</v>
      </c>
      <c r="E729" s="228">
        <v>123</v>
      </c>
      <c r="F729" s="141"/>
      <c r="G729" s="21"/>
      <c r="H729" s="21"/>
    </row>
    <row r="730" spans="1:8" s="18" customFormat="1" x14ac:dyDescent="0.3">
      <c r="A730" s="18">
        <v>727</v>
      </c>
      <c r="B730" s="32" t="s">
        <v>1874</v>
      </c>
      <c r="C730" s="12" t="s">
        <v>1893</v>
      </c>
      <c r="D730" s="21">
        <v>1994</v>
      </c>
      <c r="E730" s="228" t="s">
        <v>1894</v>
      </c>
      <c r="F730" s="141"/>
      <c r="G730" s="21"/>
      <c r="H730" s="21"/>
    </row>
    <row r="731" spans="1:8" s="18" customFormat="1" x14ac:dyDescent="0.3">
      <c r="A731" s="18">
        <v>728</v>
      </c>
      <c r="B731" s="32" t="s">
        <v>1875</v>
      </c>
      <c r="C731" s="12" t="s">
        <v>1895</v>
      </c>
      <c r="D731" s="21">
        <v>1964</v>
      </c>
      <c r="E731" s="228"/>
      <c r="F731" s="141"/>
      <c r="G731" s="21"/>
      <c r="H731" s="21"/>
    </row>
    <row r="732" spans="1:8" s="18" customFormat="1" x14ac:dyDescent="0.3">
      <c r="A732" s="18">
        <v>729</v>
      </c>
      <c r="B732" s="32" t="s">
        <v>1876</v>
      </c>
      <c r="C732" s="229" t="s">
        <v>1898</v>
      </c>
      <c r="D732" s="21">
        <v>1977</v>
      </c>
      <c r="E732" s="228" t="s">
        <v>703</v>
      </c>
      <c r="F732" s="141"/>
      <c r="G732" s="21"/>
      <c r="H732" s="21"/>
    </row>
    <row r="733" spans="1:8" s="18" customFormat="1" x14ac:dyDescent="0.3">
      <c r="A733" s="18">
        <v>730</v>
      </c>
      <c r="B733" s="32" t="s">
        <v>1877</v>
      </c>
      <c r="C733" s="229" t="s">
        <v>1899</v>
      </c>
      <c r="D733" s="21">
        <v>1980</v>
      </c>
      <c r="E733" s="228" t="s">
        <v>1900</v>
      </c>
      <c r="F733" s="141"/>
      <c r="G733" s="21"/>
      <c r="H733" s="21"/>
    </row>
    <row r="734" spans="1:8" s="18" customFormat="1" x14ac:dyDescent="0.3">
      <c r="A734" s="18">
        <v>731</v>
      </c>
      <c r="B734" s="32" t="s">
        <v>1878</v>
      </c>
      <c r="C734" s="162" t="s">
        <v>1908</v>
      </c>
      <c r="D734" s="21">
        <v>1998</v>
      </c>
      <c r="E734" s="12" t="s">
        <v>2028</v>
      </c>
      <c r="F734" s="141"/>
      <c r="G734" s="21"/>
      <c r="H734" s="21"/>
    </row>
    <row r="735" spans="1:8" s="18" customFormat="1" x14ac:dyDescent="0.3">
      <c r="A735" s="18">
        <v>732</v>
      </c>
      <c r="B735" s="32" t="s">
        <v>1879</v>
      </c>
      <c r="C735" s="162" t="s">
        <v>1909</v>
      </c>
      <c r="D735" s="21">
        <v>1982</v>
      </c>
      <c r="E735" s="12" t="s">
        <v>1650</v>
      </c>
      <c r="F735" s="141"/>
      <c r="G735" s="21"/>
      <c r="H735" s="21"/>
    </row>
    <row r="736" spans="1:8" s="18" customFormat="1" x14ac:dyDescent="0.3">
      <c r="A736" s="18">
        <v>733</v>
      </c>
      <c r="B736" s="32" t="s">
        <v>1884</v>
      </c>
      <c r="C736" s="162" t="s">
        <v>1910</v>
      </c>
      <c r="D736" s="21">
        <v>1982</v>
      </c>
      <c r="E736" s="12" t="s">
        <v>2029</v>
      </c>
      <c r="F736" s="141"/>
      <c r="G736" s="21"/>
      <c r="H736" s="21"/>
    </row>
    <row r="737" spans="1:8" s="18" customFormat="1" x14ac:dyDescent="0.3">
      <c r="A737" s="18">
        <v>734</v>
      </c>
      <c r="B737" s="32" t="s">
        <v>1885</v>
      </c>
      <c r="C737" s="162" t="s">
        <v>1911</v>
      </c>
      <c r="D737" s="21">
        <v>1980</v>
      </c>
      <c r="E737" s="12" t="s">
        <v>730</v>
      </c>
      <c r="F737" s="141"/>
      <c r="G737" s="21"/>
      <c r="H737" s="21"/>
    </row>
    <row r="738" spans="1:8" s="18" customFormat="1" x14ac:dyDescent="0.3">
      <c r="A738" s="18">
        <v>735</v>
      </c>
      <c r="B738" s="32" t="s">
        <v>1886</v>
      </c>
      <c r="C738" s="162" t="s">
        <v>1912</v>
      </c>
      <c r="D738" s="21">
        <v>1987</v>
      </c>
      <c r="E738" s="12" t="s">
        <v>2030</v>
      </c>
      <c r="F738" s="141"/>
      <c r="G738" s="21"/>
      <c r="H738" s="21"/>
    </row>
    <row r="739" spans="1:8" s="18" customFormat="1" x14ac:dyDescent="0.3">
      <c r="A739" s="18">
        <v>736</v>
      </c>
      <c r="B739" s="32" t="s">
        <v>1887</v>
      </c>
      <c r="C739" s="162" t="s">
        <v>1913</v>
      </c>
      <c r="D739" s="21">
        <v>1973</v>
      </c>
      <c r="E739" s="12" t="s">
        <v>1109</v>
      </c>
      <c r="F739" s="141"/>
      <c r="G739" s="21"/>
      <c r="H739" s="21"/>
    </row>
    <row r="740" spans="1:8" s="18" customFormat="1" x14ac:dyDescent="0.3">
      <c r="A740" s="18">
        <v>737</v>
      </c>
      <c r="B740" s="32" t="s">
        <v>1888</v>
      </c>
      <c r="C740" s="162" t="s">
        <v>1914</v>
      </c>
      <c r="D740" s="21">
        <v>1999</v>
      </c>
      <c r="E740" s="12" t="s">
        <v>2031</v>
      </c>
      <c r="F740" s="141"/>
      <c r="G740" s="21"/>
      <c r="H740" s="21"/>
    </row>
    <row r="741" spans="1:8" s="18" customFormat="1" x14ac:dyDescent="0.3">
      <c r="A741" s="18">
        <v>738</v>
      </c>
      <c r="B741" s="32" t="s">
        <v>1889</v>
      </c>
      <c r="C741" s="162" t="s">
        <v>1915</v>
      </c>
      <c r="D741" s="21">
        <v>1993</v>
      </c>
      <c r="E741" s="12" t="s">
        <v>2032</v>
      </c>
      <c r="F741" s="141"/>
      <c r="G741" s="21"/>
      <c r="H741" s="21"/>
    </row>
    <row r="742" spans="1:8" s="18" customFormat="1" x14ac:dyDescent="0.3">
      <c r="A742" s="18">
        <v>739</v>
      </c>
      <c r="B742" s="32" t="s">
        <v>1890</v>
      </c>
      <c r="C742" s="162" t="s">
        <v>1916</v>
      </c>
      <c r="D742" s="21">
        <v>1985</v>
      </c>
      <c r="E742" s="12" t="s">
        <v>2033</v>
      </c>
      <c r="F742" s="141"/>
      <c r="G742" s="21"/>
      <c r="H742" s="21"/>
    </row>
    <row r="743" spans="1:8" s="18" customFormat="1" x14ac:dyDescent="0.3">
      <c r="A743" s="18">
        <v>740</v>
      </c>
      <c r="B743" s="32" t="s">
        <v>1962</v>
      </c>
      <c r="C743" s="162" t="s">
        <v>1917</v>
      </c>
      <c r="D743" s="21">
        <v>1979</v>
      </c>
      <c r="E743" s="12" t="s">
        <v>2034</v>
      </c>
      <c r="F743" s="141"/>
      <c r="G743" s="21"/>
      <c r="H743" s="21"/>
    </row>
    <row r="744" spans="1:8" s="18" customFormat="1" x14ac:dyDescent="0.3">
      <c r="A744" s="18">
        <v>741</v>
      </c>
      <c r="B744" s="32" t="s">
        <v>1963</v>
      </c>
      <c r="C744" s="162" t="s">
        <v>1918</v>
      </c>
      <c r="D744" s="21">
        <v>1980</v>
      </c>
      <c r="E744" s="12" t="s">
        <v>698</v>
      </c>
      <c r="F744" s="141"/>
      <c r="G744" s="21"/>
      <c r="H744" s="21"/>
    </row>
    <row r="745" spans="1:8" s="18" customFormat="1" x14ac:dyDescent="0.3">
      <c r="A745" s="18">
        <v>742</v>
      </c>
      <c r="B745" s="32" t="s">
        <v>1964</v>
      </c>
      <c r="C745" s="162" t="s">
        <v>1919</v>
      </c>
      <c r="D745" s="21">
        <v>1988</v>
      </c>
      <c r="E745" s="12" t="s">
        <v>2035</v>
      </c>
      <c r="F745" s="141"/>
      <c r="G745" s="21"/>
      <c r="H745" s="21"/>
    </row>
    <row r="746" spans="1:8" s="18" customFormat="1" x14ac:dyDescent="0.3">
      <c r="A746" s="18">
        <v>743</v>
      </c>
      <c r="B746" s="32" t="s">
        <v>1965</v>
      </c>
      <c r="C746" s="162" t="s">
        <v>1920</v>
      </c>
      <c r="D746" s="21">
        <v>1992</v>
      </c>
      <c r="E746" s="12" t="s">
        <v>711</v>
      </c>
      <c r="F746" s="141"/>
      <c r="G746" s="21"/>
      <c r="H746" s="21"/>
    </row>
    <row r="747" spans="1:8" s="18" customFormat="1" ht="15" x14ac:dyDescent="0.25">
      <c r="A747" s="18">
        <v>744</v>
      </c>
      <c r="B747" s="32" t="s">
        <v>1966</v>
      </c>
      <c r="C747" s="162" t="s">
        <v>1921</v>
      </c>
      <c r="D747" s="21">
        <v>1992</v>
      </c>
      <c r="E747" s="12" t="s">
        <v>2036</v>
      </c>
      <c r="F747" s="141"/>
      <c r="G747" s="21"/>
      <c r="H747" s="21"/>
    </row>
    <row r="748" spans="1:8" s="18" customFormat="1" x14ac:dyDescent="0.3">
      <c r="A748" s="18">
        <v>745</v>
      </c>
      <c r="B748" s="32" t="s">
        <v>1967</v>
      </c>
      <c r="C748" s="162" t="s">
        <v>1922</v>
      </c>
      <c r="D748" s="21">
        <v>1990</v>
      </c>
      <c r="E748" s="12" t="s">
        <v>2035</v>
      </c>
      <c r="F748" s="141"/>
      <c r="G748" s="21"/>
      <c r="H748" s="21"/>
    </row>
    <row r="749" spans="1:8" s="18" customFormat="1" ht="15" x14ac:dyDescent="0.25">
      <c r="A749" s="18">
        <v>746</v>
      </c>
      <c r="B749" s="32" t="s">
        <v>1968</v>
      </c>
      <c r="C749" s="162" t="s">
        <v>1923</v>
      </c>
      <c r="D749" s="21">
        <v>1990</v>
      </c>
      <c r="E749" s="12" t="s">
        <v>705</v>
      </c>
      <c r="F749" s="141"/>
      <c r="G749" s="21"/>
      <c r="H749" s="21"/>
    </row>
    <row r="750" spans="1:8" s="18" customFormat="1" x14ac:dyDescent="0.3">
      <c r="A750" s="18">
        <v>747</v>
      </c>
      <c r="B750" s="32" t="s">
        <v>1969</v>
      </c>
      <c r="C750" s="162" t="s">
        <v>1924</v>
      </c>
      <c r="D750" s="21">
        <v>1996</v>
      </c>
      <c r="E750" s="12" t="s">
        <v>1290</v>
      </c>
      <c r="F750" s="141"/>
      <c r="G750" s="21"/>
      <c r="H750" s="21"/>
    </row>
    <row r="751" spans="1:8" s="18" customFormat="1" x14ac:dyDescent="0.3">
      <c r="A751" s="18">
        <v>748</v>
      </c>
      <c r="B751" s="32" t="s">
        <v>1970</v>
      </c>
      <c r="C751" s="162" t="s">
        <v>1925</v>
      </c>
      <c r="D751" s="21">
        <v>1998</v>
      </c>
      <c r="E751" s="12" t="s">
        <v>1650</v>
      </c>
      <c r="F751" s="141"/>
      <c r="G751" s="21"/>
      <c r="H751" s="21"/>
    </row>
    <row r="752" spans="1:8" s="18" customFormat="1" x14ac:dyDescent="0.3">
      <c r="A752" s="18">
        <v>749</v>
      </c>
      <c r="B752" s="32" t="s">
        <v>1971</v>
      </c>
      <c r="C752" s="162" t="s">
        <v>1926</v>
      </c>
      <c r="D752" s="21">
        <v>1965</v>
      </c>
      <c r="E752" s="12" t="s">
        <v>2037</v>
      </c>
      <c r="F752" s="141"/>
      <c r="G752" s="21"/>
      <c r="H752" s="21"/>
    </row>
    <row r="753" spans="1:8" s="18" customFormat="1" x14ac:dyDescent="0.3">
      <c r="A753" s="18">
        <v>750</v>
      </c>
      <c r="B753" s="32" t="s">
        <v>1972</v>
      </c>
      <c r="C753" s="162" t="s">
        <v>1927</v>
      </c>
      <c r="D753" s="21">
        <v>1969</v>
      </c>
      <c r="E753" s="12" t="s">
        <v>1292</v>
      </c>
      <c r="F753" s="141"/>
      <c r="G753" s="21"/>
      <c r="H753" s="21"/>
    </row>
    <row r="754" spans="1:8" s="18" customFormat="1" x14ac:dyDescent="0.3">
      <c r="A754" s="18">
        <v>751</v>
      </c>
      <c r="B754" s="32" t="s">
        <v>1973</v>
      </c>
      <c r="C754" s="162" t="s">
        <v>1928</v>
      </c>
      <c r="D754" s="21">
        <v>1967</v>
      </c>
      <c r="E754" s="12" t="s">
        <v>2038</v>
      </c>
      <c r="F754" s="141"/>
      <c r="G754" s="21"/>
      <c r="H754" s="21"/>
    </row>
    <row r="755" spans="1:8" s="18" customFormat="1" x14ac:dyDescent="0.3">
      <c r="A755" s="18">
        <v>752</v>
      </c>
      <c r="B755" s="32" t="s">
        <v>1974</v>
      </c>
      <c r="C755" s="162" t="s">
        <v>1929</v>
      </c>
      <c r="D755" s="21">
        <v>1984</v>
      </c>
      <c r="E755" s="12" t="s">
        <v>2023</v>
      </c>
      <c r="F755" s="141"/>
      <c r="G755" s="21"/>
      <c r="H755" s="21"/>
    </row>
    <row r="756" spans="1:8" s="18" customFormat="1" x14ac:dyDescent="0.3">
      <c r="A756" s="18">
        <v>753</v>
      </c>
      <c r="B756" s="32" t="s">
        <v>1975</v>
      </c>
      <c r="C756" s="162" t="s">
        <v>1930</v>
      </c>
      <c r="D756" s="21">
        <v>1962</v>
      </c>
      <c r="E756" s="12" t="s">
        <v>2039</v>
      </c>
      <c r="F756" s="141"/>
      <c r="G756" s="21"/>
      <c r="H756" s="21"/>
    </row>
    <row r="757" spans="1:8" s="18" customFormat="1" x14ac:dyDescent="0.3">
      <c r="A757" s="18">
        <v>754</v>
      </c>
      <c r="B757" s="32" t="s">
        <v>1976</v>
      </c>
      <c r="C757" s="162" t="s">
        <v>1931</v>
      </c>
      <c r="D757" s="21">
        <v>1994</v>
      </c>
      <c r="E757" s="12" t="s">
        <v>2035</v>
      </c>
      <c r="F757" s="141"/>
      <c r="G757" s="21"/>
      <c r="H757" s="21"/>
    </row>
    <row r="758" spans="1:8" s="18" customFormat="1" x14ac:dyDescent="0.3">
      <c r="A758" s="18">
        <v>755</v>
      </c>
      <c r="B758" s="32" t="s">
        <v>1977</v>
      </c>
      <c r="C758" s="162" t="s">
        <v>1932</v>
      </c>
      <c r="D758" s="21">
        <v>1989</v>
      </c>
      <c r="E758" s="12" t="s">
        <v>2035</v>
      </c>
      <c r="F758" s="141"/>
      <c r="G758" s="21"/>
      <c r="H758" s="21"/>
    </row>
    <row r="759" spans="1:8" s="18" customFormat="1" x14ac:dyDescent="0.3">
      <c r="A759" s="18">
        <v>756</v>
      </c>
      <c r="B759" s="32" t="s">
        <v>1978</v>
      </c>
      <c r="C759" s="162" t="s">
        <v>1933</v>
      </c>
      <c r="D759" s="21">
        <v>1968</v>
      </c>
      <c r="E759" s="12" t="s">
        <v>2040</v>
      </c>
      <c r="F759" s="141"/>
      <c r="G759" s="21"/>
      <c r="H759" s="21"/>
    </row>
    <row r="760" spans="1:8" s="18" customFormat="1" x14ac:dyDescent="0.3">
      <c r="A760" s="18">
        <v>757</v>
      </c>
      <c r="B760" s="32" t="s">
        <v>1979</v>
      </c>
      <c r="C760" s="162" t="s">
        <v>1934</v>
      </c>
      <c r="D760" s="21">
        <v>1974</v>
      </c>
      <c r="E760" s="12" t="s">
        <v>2013</v>
      </c>
      <c r="F760" s="141"/>
      <c r="G760" s="21"/>
      <c r="H760" s="21"/>
    </row>
    <row r="761" spans="1:8" s="18" customFormat="1" x14ac:dyDescent="0.3">
      <c r="A761" s="18">
        <v>758</v>
      </c>
      <c r="B761" s="32" t="s">
        <v>1980</v>
      </c>
      <c r="C761" s="162" t="s">
        <v>1935</v>
      </c>
      <c r="D761" s="21">
        <v>2001</v>
      </c>
      <c r="E761" s="12" t="s">
        <v>2013</v>
      </c>
      <c r="F761" s="141"/>
      <c r="G761" s="21"/>
      <c r="H761" s="21"/>
    </row>
    <row r="762" spans="1:8" s="18" customFormat="1" x14ac:dyDescent="0.3">
      <c r="A762" s="18">
        <v>759</v>
      </c>
      <c r="B762" s="32" t="s">
        <v>1981</v>
      </c>
      <c r="C762" s="162" t="s">
        <v>1936</v>
      </c>
      <c r="D762" s="21">
        <v>1995</v>
      </c>
      <c r="E762" s="12" t="s">
        <v>696</v>
      </c>
      <c r="F762" s="141"/>
      <c r="G762" s="21"/>
      <c r="H762" s="21"/>
    </row>
    <row r="763" spans="1:8" s="18" customFormat="1" x14ac:dyDescent="0.3">
      <c r="A763" s="18">
        <v>760</v>
      </c>
      <c r="B763" s="32" t="s">
        <v>1982</v>
      </c>
      <c r="C763" s="162" t="s">
        <v>1937</v>
      </c>
      <c r="D763" s="21">
        <v>1992</v>
      </c>
      <c r="E763" s="12" t="s">
        <v>2041</v>
      </c>
      <c r="F763" s="141"/>
      <c r="G763" s="21"/>
      <c r="H763" s="21"/>
    </row>
    <row r="764" spans="1:8" s="18" customFormat="1" x14ac:dyDescent="0.3">
      <c r="A764" s="18">
        <v>761</v>
      </c>
      <c r="B764" s="32" t="s">
        <v>1983</v>
      </c>
      <c r="C764" s="162" t="s">
        <v>1938</v>
      </c>
      <c r="D764" s="21">
        <v>1976</v>
      </c>
      <c r="E764" s="12" t="s">
        <v>2042</v>
      </c>
      <c r="F764" s="141"/>
      <c r="G764" s="21"/>
      <c r="H764" s="21"/>
    </row>
    <row r="765" spans="1:8" s="18" customFormat="1" x14ac:dyDescent="0.3">
      <c r="A765" s="18">
        <v>762</v>
      </c>
      <c r="B765" s="32" t="s">
        <v>1984</v>
      </c>
      <c r="C765" s="162" t="s">
        <v>1939</v>
      </c>
      <c r="D765" s="21">
        <v>1990</v>
      </c>
      <c r="E765" s="12" t="s">
        <v>703</v>
      </c>
      <c r="F765" s="141"/>
      <c r="G765" s="21"/>
      <c r="H765" s="21"/>
    </row>
    <row r="766" spans="1:8" s="18" customFormat="1" x14ac:dyDescent="0.3">
      <c r="A766" s="18">
        <v>763</v>
      </c>
      <c r="B766" s="32" t="s">
        <v>1985</v>
      </c>
      <c r="C766" s="162" t="s">
        <v>1940</v>
      </c>
      <c r="D766" s="21">
        <v>1987</v>
      </c>
      <c r="E766" s="12" t="s">
        <v>2043</v>
      </c>
      <c r="F766" s="141"/>
      <c r="G766" s="21"/>
      <c r="H766" s="21"/>
    </row>
    <row r="767" spans="1:8" s="18" customFormat="1" x14ac:dyDescent="0.3">
      <c r="A767" s="18">
        <v>764</v>
      </c>
      <c r="B767" s="32" t="s">
        <v>1986</v>
      </c>
      <c r="C767" s="162" t="s">
        <v>1941</v>
      </c>
      <c r="D767" s="21">
        <v>1978</v>
      </c>
      <c r="E767" s="12" t="s">
        <v>1851</v>
      </c>
      <c r="F767" s="141"/>
      <c r="G767" s="21"/>
      <c r="H767" s="21"/>
    </row>
    <row r="768" spans="1:8" s="18" customFormat="1" ht="15" x14ac:dyDescent="0.25">
      <c r="A768" s="18">
        <v>765</v>
      </c>
      <c r="B768" s="32" t="s">
        <v>1987</v>
      </c>
      <c r="C768" s="162" t="s">
        <v>1942</v>
      </c>
      <c r="D768" s="21">
        <v>1976</v>
      </c>
      <c r="E768" s="12" t="s">
        <v>2045</v>
      </c>
      <c r="F768" s="141"/>
      <c r="G768" s="21"/>
      <c r="H768" s="21"/>
    </row>
    <row r="769" spans="1:8" s="18" customFormat="1" x14ac:dyDescent="0.3">
      <c r="A769" s="18">
        <v>766</v>
      </c>
      <c r="B769" s="32" t="s">
        <v>1988</v>
      </c>
      <c r="C769" s="162" t="s">
        <v>1943</v>
      </c>
      <c r="D769" s="21">
        <v>1968</v>
      </c>
      <c r="E769" s="12" t="s">
        <v>2046</v>
      </c>
      <c r="F769" s="141"/>
      <c r="G769" s="21"/>
      <c r="H769" s="21"/>
    </row>
    <row r="770" spans="1:8" s="18" customFormat="1" x14ac:dyDescent="0.3">
      <c r="A770" s="18">
        <v>767</v>
      </c>
      <c r="B770" s="32" t="s">
        <v>1989</v>
      </c>
      <c r="C770" s="162" t="s">
        <v>1944</v>
      </c>
      <c r="D770" s="21">
        <v>1976</v>
      </c>
      <c r="E770" s="12" t="s">
        <v>2047</v>
      </c>
      <c r="F770" s="141"/>
      <c r="G770" s="21"/>
      <c r="H770" s="21"/>
    </row>
    <row r="771" spans="1:8" s="18" customFormat="1" x14ac:dyDescent="0.3">
      <c r="A771" s="18">
        <v>768</v>
      </c>
      <c r="B771" s="32" t="s">
        <v>1990</v>
      </c>
      <c r="C771" s="162" t="s">
        <v>1945</v>
      </c>
      <c r="D771" s="21">
        <v>1982</v>
      </c>
      <c r="E771" s="12" t="s">
        <v>2018</v>
      </c>
      <c r="F771" s="141"/>
      <c r="G771" s="21"/>
      <c r="H771" s="21"/>
    </row>
    <row r="772" spans="1:8" s="18" customFormat="1" x14ac:dyDescent="0.3">
      <c r="A772" s="18">
        <v>769</v>
      </c>
      <c r="B772" s="32" t="s">
        <v>1991</v>
      </c>
      <c r="C772" s="162" t="s">
        <v>1946</v>
      </c>
      <c r="D772" s="21">
        <v>1993</v>
      </c>
      <c r="E772" s="12" t="s">
        <v>705</v>
      </c>
      <c r="F772" s="141"/>
      <c r="G772" s="21"/>
      <c r="H772" s="21"/>
    </row>
    <row r="773" spans="1:8" s="18" customFormat="1" x14ac:dyDescent="0.3">
      <c r="A773" s="18">
        <v>770</v>
      </c>
      <c r="B773" s="32" t="s">
        <v>1992</v>
      </c>
      <c r="C773" s="162" t="s">
        <v>1947</v>
      </c>
      <c r="D773" s="21">
        <v>1963</v>
      </c>
      <c r="E773" s="12" t="s">
        <v>703</v>
      </c>
      <c r="F773" s="141"/>
      <c r="G773" s="21"/>
      <c r="H773" s="21"/>
    </row>
    <row r="774" spans="1:8" s="18" customFormat="1" ht="15" x14ac:dyDescent="0.25">
      <c r="A774" s="18">
        <v>771</v>
      </c>
      <c r="B774" s="32" t="s">
        <v>1993</v>
      </c>
      <c r="C774" s="162" t="s">
        <v>1948</v>
      </c>
      <c r="D774" s="21">
        <v>1976</v>
      </c>
      <c r="E774" s="12" t="s">
        <v>2048</v>
      </c>
      <c r="F774" s="141"/>
      <c r="G774" s="21"/>
      <c r="H774" s="21"/>
    </row>
    <row r="775" spans="1:8" s="18" customFormat="1" x14ac:dyDescent="0.3">
      <c r="A775" s="18">
        <v>772</v>
      </c>
      <c r="B775" s="32" t="s">
        <v>1994</v>
      </c>
      <c r="C775" s="162" t="s">
        <v>1949</v>
      </c>
      <c r="D775" s="21">
        <v>1982</v>
      </c>
      <c r="E775" s="12" t="s">
        <v>2049</v>
      </c>
      <c r="F775" s="141"/>
      <c r="G775" s="21"/>
      <c r="H775" s="21"/>
    </row>
    <row r="776" spans="1:8" s="18" customFormat="1" x14ac:dyDescent="0.3">
      <c r="A776" s="18">
        <v>773</v>
      </c>
      <c r="B776" s="32" t="s">
        <v>1995</v>
      </c>
      <c r="C776" s="162" t="s">
        <v>1950</v>
      </c>
      <c r="D776" s="21">
        <v>1975</v>
      </c>
      <c r="E776" s="12" t="s">
        <v>2050</v>
      </c>
      <c r="F776" s="141"/>
      <c r="G776" s="21"/>
      <c r="H776" s="21"/>
    </row>
    <row r="777" spans="1:8" s="18" customFormat="1" x14ac:dyDescent="0.3">
      <c r="A777" s="18">
        <v>774</v>
      </c>
      <c r="B777" s="32" t="s">
        <v>1996</v>
      </c>
      <c r="C777" s="162" t="s">
        <v>1951</v>
      </c>
      <c r="D777" s="21">
        <v>1971</v>
      </c>
      <c r="E777" s="12" t="s">
        <v>1155</v>
      </c>
      <c r="F777" s="141"/>
      <c r="G777" s="21"/>
      <c r="H777" s="21"/>
    </row>
    <row r="778" spans="1:8" s="18" customFormat="1" x14ac:dyDescent="0.3">
      <c r="A778" s="18">
        <v>775</v>
      </c>
      <c r="B778" s="32" t="s">
        <v>1997</v>
      </c>
      <c r="C778" s="162" t="s">
        <v>1952</v>
      </c>
      <c r="D778" s="21">
        <v>1979</v>
      </c>
      <c r="E778" s="12" t="s">
        <v>2051</v>
      </c>
      <c r="F778" s="141"/>
      <c r="G778" s="21"/>
      <c r="H778" s="21"/>
    </row>
    <row r="779" spans="1:8" s="18" customFormat="1" x14ac:dyDescent="0.3">
      <c r="A779" s="18">
        <v>776</v>
      </c>
      <c r="B779" s="32" t="s">
        <v>1998</v>
      </c>
      <c r="C779" s="162" t="s">
        <v>1953</v>
      </c>
      <c r="D779" s="21">
        <v>1963</v>
      </c>
      <c r="E779" s="12" t="s">
        <v>1530</v>
      </c>
      <c r="F779" s="141"/>
      <c r="G779" s="21"/>
      <c r="H779" s="21"/>
    </row>
    <row r="780" spans="1:8" s="18" customFormat="1" x14ac:dyDescent="0.3">
      <c r="A780" s="18">
        <v>777</v>
      </c>
      <c r="B780" s="32" t="s">
        <v>1999</v>
      </c>
      <c r="C780" s="162" t="s">
        <v>1954</v>
      </c>
      <c r="D780" s="21">
        <v>1975</v>
      </c>
      <c r="E780" s="12" t="s">
        <v>2052</v>
      </c>
      <c r="F780" s="141"/>
      <c r="G780" s="21"/>
      <c r="H780" s="21"/>
    </row>
    <row r="781" spans="1:8" s="18" customFormat="1" x14ac:dyDescent="0.3">
      <c r="A781" s="18">
        <v>778</v>
      </c>
      <c r="B781" s="32" t="s">
        <v>2000</v>
      </c>
      <c r="C781" s="162" t="s">
        <v>1955</v>
      </c>
      <c r="D781" s="21">
        <v>1989</v>
      </c>
      <c r="E781" s="12" t="s">
        <v>2041</v>
      </c>
      <c r="F781" s="141"/>
      <c r="G781" s="21"/>
      <c r="H781" s="21"/>
    </row>
    <row r="782" spans="1:8" s="18" customFormat="1" x14ac:dyDescent="0.3">
      <c r="A782" s="18">
        <v>779</v>
      </c>
      <c r="B782" s="32" t="s">
        <v>2001</v>
      </c>
      <c r="C782" s="19" t="s">
        <v>2056</v>
      </c>
      <c r="D782" s="145">
        <v>1984</v>
      </c>
      <c r="E782" s="12"/>
      <c r="F782" s="141"/>
      <c r="G782" s="21"/>
      <c r="H782" s="21"/>
    </row>
    <row r="783" spans="1:8" s="18" customFormat="1" x14ac:dyDescent="0.3">
      <c r="A783" s="18">
        <v>780</v>
      </c>
      <c r="B783" s="32" t="s">
        <v>2002</v>
      </c>
      <c r="C783" s="19" t="s">
        <v>2057</v>
      </c>
      <c r="D783" s="145">
        <v>2002</v>
      </c>
      <c r="E783" s="12"/>
      <c r="F783" s="141"/>
      <c r="G783" s="21"/>
      <c r="H783" s="21"/>
    </row>
    <row r="784" spans="1:8" s="18" customFormat="1" ht="15" x14ac:dyDescent="0.25">
      <c r="A784" s="18">
        <v>781</v>
      </c>
      <c r="B784" s="32" t="s">
        <v>2003</v>
      </c>
      <c r="C784" s="19" t="s">
        <v>2058</v>
      </c>
      <c r="D784" s="145">
        <v>1989</v>
      </c>
      <c r="E784" s="12"/>
      <c r="F784" s="141"/>
      <c r="G784" s="21"/>
      <c r="H784" s="21"/>
    </row>
    <row r="785" spans="1:8" s="18" customFormat="1" x14ac:dyDescent="0.3">
      <c r="A785" s="18">
        <v>782</v>
      </c>
      <c r="B785" s="32" t="s">
        <v>2004</v>
      </c>
      <c r="C785" s="19" t="s">
        <v>2059</v>
      </c>
      <c r="D785" s="145">
        <v>1991</v>
      </c>
      <c r="E785" s="12"/>
      <c r="F785" s="141"/>
      <c r="G785" s="21"/>
      <c r="H785" s="21"/>
    </row>
    <row r="786" spans="1:8" s="18" customFormat="1" x14ac:dyDescent="0.3">
      <c r="A786" s="18">
        <v>783</v>
      </c>
      <c r="B786" s="32" t="s">
        <v>2005</v>
      </c>
      <c r="C786" s="19" t="s">
        <v>2060</v>
      </c>
      <c r="D786" s="145">
        <v>1997</v>
      </c>
      <c r="E786" s="9"/>
      <c r="F786" s="141"/>
      <c r="G786" s="21"/>
      <c r="H786" s="21"/>
    </row>
    <row r="787" spans="1:8" s="18" customFormat="1" x14ac:dyDescent="0.3">
      <c r="A787" s="18">
        <v>784</v>
      </c>
      <c r="B787" s="32" t="s">
        <v>2006</v>
      </c>
      <c r="C787" s="19" t="s">
        <v>2061</v>
      </c>
      <c r="D787" s="145">
        <v>1988</v>
      </c>
      <c r="E787" s="12"/>
      <c r="F787" s="141"/>
      <c r="G787" s="21"/>
      <c r="H787" s="21"/>
    </row>
    <row r="788" spans="1:8" s="18" customFormat="1" x14ac:dyDescent="0.3">
      <c r="A788" s="18">
        <v>785</v>
      </c>
      <c r="B788" s="32" t="s">
        <v>2062</v>
      </c>
      <c r="C788" s="19" t="s">
        <v>2075</v>
      </c>
      <c r="D788" s="145">
        <v>1988</v>
      </c>
      <c r="E788" s="12" t="s">
        <v>2033</v>
      </c>
      <c r="F788" s="141"/>
      <c r="G788" s="21"/>
      <c r="H788" s="21"/>
    </row>
    <row r="789" spans="1:8" s="18" customFormat="1" ht="15" x14ac:dyDescent="0.25">
      <c r="A789" s="18">
        <v>786</v>
      </c>
      <c r="B789" s="32" t="s">
        <v>2063</v>
      </c>
      <c r="C789" s="19" t="s">
        <v>2076</v>
      </c>
      <c r="D789" s="145">
        <v>1980</v>
      </c>
      <c r="E789" s="12"/>
      <c r="F789" s="141"/>
      <c r="G789" s="21"/>
      <c r="H789" s="21"/>
    </row>
    <row r="790" spans="1:8" s="18" customFormat="1" x14ac:dyDescent="0.3">
      <c r="A790" s="18">
        <v>787</v>
      </c>
      <c r="B790" s="32" t="s">
        <v>2064</v>
      </c>
      <c r="C790" s="19" t="s">
        <v>2077</v>
      </c>
      <c r="D790" s="145">
        <v>1989</v>
      </c>
      <c r="E790" s="12" t="s">
        <v>2033</v>
      </c>
      <c r="F790" s="141"/>
      <c r="G790" s="21"/>
      <c r="H790" s="21"/>
    </row>
    <row r="791" spans="1:8" s="18" customFormat="1" x14ac:dyDescent="0.3">
      <c r="A791" s="18">
        <v>788</v>
      </c>
      <c r="B791" s="32" t="s">
        <v>2065</v>
      </c>
      <c r="C791" s="19" t="s">
        <v>2078</v>
      </c>
      <c r="D791" s="145">
        <v>1996</v>
      </c>
      <c r="E791" s="12"/>
      <c r="F791" s="141"/>
      <c r="G791" s="21"/>
      <c r="H791" s="21"/>
    </row>
    <row r="792" spans="1:8" s="18" customFormat="1" x14ac:dyDescent="0.3">
      <c r="A792" s="18">
        <v>789</v>
      </c>
      <c r="B792" s="32" t="s">
        <v>2066</v>
      </c>
      <c r="C792" s="19" t="s">
        <v>2079</v>
      </c>
      <c r="D792" s="145">
        <v>1982</v>
      </c>
      <c r="E792" s="12"/>
      <c r="F792" s="141"/>
      <c r="G792" s="21"/>
      <c r="H792" s="21"/>
    </row>
    <row r="793" spans="1:8" s="18" customFormat="1" x14ac:dyDescent="0.3">
      <c r="A793" s="18">
        <v>790</v>
      </c>
      <c r="B793" s="32" t="s">
        <v>2067</v>
      </c>
      <c r="C793" s="19" t="s">
        <v>2080</v>
      </c>
      <c r="D793" s="145">
        <v>1990</v>
      </c>
      <c r="E793" s="12"/>
      <c r="F793" s="141"/>
      <c r="G793" s="21"/>
      <c r="H793" s="21"/>
    </row>
    <row r="794" spans="1:8" s="18" customFormat="1" x14ac:dyDescent="0.3">
      <c r="A794" s="18">
        <v>791</v>
      </c>
      <c r="B794" s="32" t="s">
        <v>2068</v>
      </c>
      <c r="C794" s="19" t="s">
        <v>2081</v>
      </c>
      <c r="D794" s="145">
        <v>1981</v>
      </c>
      <c r="E794" s="12"/>
      <c r="F794" s="141"/>
      <c r="G794" s="21"/>
      <c r="H794" s="21"/>
    </row>
    <row r="795" spans="1:8" s="18" customFormat="1" ht="15" x14ac:dyDescent="0.25">
      <c r="A795" s="18">
        <v>792</v>
      </c>
      <c r="B795" s="32" t="s">
        <v>2069</v>
      </c>
      <c r="C795" s="19" t="s">
        <v>2082</v>
      </c>
      <c r="D795" s="145">
        <v>1976</v>
      </c>
      <c r="E795" s="12"/>
      <c r="F795" s="141"/>
      <c r="G795" s="21"/>
      <c r="H795" s="21"/>
    </row>
    <row r="796" spans="1:8" s="18" customFormat="1" x14ac:dyDescent="0.3">
      <c r="A796" s="18">
        <v>793</v>
      </c>
      <c r="B796" s="32" t="s">
        <v>2070</v>
      </c>
      <c r="C796" s="19" t="s">
        <v>2083</v>
      </c>
      <c r="D796" s="145">
        <v>1992</v>
      </c>
      <c r="E796" s="12"/>
      <c r="F796" s="141"/>
      <c r="G796" s="21"/>
      <c r="H796" s="21"/>
    </row>
    <row r="797" spans="1:8" s="18" customFormat="1" x14ac:dyDescent="0.3">
      <c r="A797" s="18">
        <v>794</v>
      </c>
      <c r="B797" s="32" t="s">
        <v>2071</v>
      </c>
      <c r="C797" s="19" t="s">
        <v>2084</v>
      </c>
      <c r="D797" s="21"/>
      <c r="E797" s="12"/>
      <c r="F797" s="141"/>
      <c r="G797" s="21"/>
      <c r="H797" s="21"/>
    </row>
    <row r="798" spans="1:8" s="18" customFormat="1" x14ac:dyDescent="0.3">
      <c r="A798" s="18">
        <v>795</v>
      </c>
      <c r="B798" s="32" t="s">
        <v>2072</v>
      </c>
      <c r="C798" s="19" t="s">
        <v>2085</v>
      </c>
      <c r="D798" s="21"/>
      <c r="E798" s="12"/>
      <c r="F798" s="141"/>
      <c r="G798" s="21"/>
      <c r="H798" s="21"/>
    </row>
    <row r="799" spans="1:8" s="18" customFormat="1" x14ac:dyDescent="0.3">
      <c r="A799" s="18">
        <v>796</v>
      </c>
      <c r="B799" s="32" t="s">
        <v>2073</v>
      </c>
      <c r="C799" s="19" t="s">
        <v>2086</v>
      </c>
      <c r="D799" s="21"/>
      <c r="E799" s="12"/>
      <c r="F799" s="141"/>
      <c r="G799" s="21"/>
      <c r="H799" s="21"/>
    </row>
    <row r="800" spans="1:8" s="18" customFormat="1" ht="15" x14ac:dyDescent="0.25">
      <c r="A800" s="18">
        <v>797</v>
      </c>
      <c r="B800" s="32" t="s">
        <v>2074</v>
      </c>
      <c r="C800" s="19" t="s">
        <v>2087</v>
      </c>
      <c r="D800" s="21">
        <v>2003</v>
      </c>
      <c r="E800" s="19" t="s">
        <v>698</v>
      </c>
      <c r="F800" s="141"/>
      <c r="G800" s="21"/>
      <c r="H800" s="21"/>
    </row>
    <row r="801" spans="1:8" s="18" customFormat="1" x14ac:dyDescent="0.3">
      <c r="A801" s="18">
        <v>798</v>
      </c>
      <c r="B801" s="32" t="s">
        <v>2252</v>
      </c>
      <c r="C801" s="12" t="s">
        <v>2250</v>
      </c>
      <c r="D801" s="21">
        <v>1983</v>
      </c>
      <c r="E801" s="12" t="s">
        <v>2251</v>
      </c>
      <c r="F801" s="141"/>
      <c r="G801" s="21"/>
      <c r="H801" s="21"/>
    </row>
    <row r="802" spans="1:8" s="18" customFormat="1" x14ac:dyDescent="0.3">
      <c r="A802" s="18">
        <v>799</v>
      </c>
      <c r="B802" s="32" t="s">
        <v>2255</v>
      </c>
      <c r="C802" s="12" t="s">
        <v>2256</v>
      </c>
      <c r="D802" s="21">
        <v>2005</v>
      </c>
      <c r="E802" s="12" t="s">
        <v>705</v>
      </c>
      <c r="F802" s="141"/>
      <c r="G802" s="21"/>
      <c r="H802" s="21"/>
    </row>
    <row r="803" spans="1:8" s="18" customFormat="1" x14ac:dyDescent="0.3">
      <c r="A803" s="18">
        <v>800</v>
      </c>
      <c r="B803" s="32" t="s">
        <v>2257</v>
      </c>
      <c r="C803" s="12" t="s">
        <v>2258</v>
      </c>
      <c r="D803" s="21">
        <v>2003</v>
      </c>
      <c r="E803" s="12" t="s">
        <v>1851</v>
      </c>
      <c r="F803" s="141"/>
      <c r="G803" s="21"/>
      <c r="H803" s="21"/>
    </row>
    <row r="804" spans="1:8" s="18" customFormat="1" x14ac:dyDescent="0.3">
      <c r="B804" s="32" t="s">
        <v>2260</v>
      </c>
      <c r="C804" s="12" t="s">
        <v>2261</v>
      </c>
      <c r="D804" s="21">
        <v>1980</v>
      </c>
      <c r="E804" s="12"/>
      <c r="F804" s="141"/>
      <c r="G804" s="21"/>
      <c r="H804" s="21"/>
    </row>
    <row r="805" spans="1:8" x14ac:dyDescent="0.3">
      <c r="B805" s="455" t="s">
        <v>2262</v>
      </c>
      <c r="C805" s="12" t="s">
        <v>2263</v>
      </c>
      <c r="D805" s="21">
        <v>1969</v>
      </c>
      <c r="E805" s="12" t="s">
        <v>703</v>
      </c>
      <c r="F805" s="442"/>
      <c r="G805" s="443"/>
      <c r="H805" s="21"/>
    </row>
    <row r="806" spans="1:8" x14ac:dyDescent="0.3">
      <c r="B806" s="455" t="s">
        <v>2264</v>
      </c>
      <c r="C806" s="12" t="s">
        <v>2265</v>
      </c>
      <c r="D806" s="21">
        <v>1992</v>
      </c>
      <c r="E806" s="12" t="s">
        <v>2266</v>
      </c>
      <c r="F806" s="442"/>
      <c r="G806" s="443"/>
      <c r="H806" s="21"/>
    </row>
    <row r="807" spans="1:8" ht="15" x14ac:dyDescent="0.25">
      <c r="B807" s="455" t="s">
        <v>2268</v>
      </c>
      <c r="C807" s="12" t="s">
        <v>2267</v>
      </c>
      <c r="D807" s="21">
        <v>2006</v>
      </c>
      <c r="E807" s="12" t="s">
        <v>705</v>
      </c>
      <c r="F807" s="442"/>
      <c r="G807" s="443"/>
      <c r="H807" s="21"/>
    </row>
    <row r="808" spans="1:8" x14ac:dyDescent="0.3">
      <c r="B808" s="455" t="s">
        <v>2269</v>
      </c>
      <c r="C808" s="12" t="s">
        <v>2270</v>
      </c>
      <c r="D808" s="21">
        <v>1974</v>
      </c>
      <c r="E808" s="444" t="s">
        <v>2271</v>
      </c>
      <c r="F808" s="442"/>
      <c r="G808" s="443"/>
      <c r="H808" s="21"/>
    </row>
    <row r="809" spans="1:8" x14ac:dyDescent="0.3">
      <c r="B809" s="455" t="s">
        <v>2272</v>
      </c>
      <c r="C809" s="12" t="s">
        <v>2273</v>
      </c>
      <c r="D809" s="21">
        <v>1995</v>
      </c>
      <c r="E809" s="12" t="s">
        <v>705</v>
      </c>
      <c r="F809" s="442"/>
      <c r="G809" s="443"/>
      <c r="H809" s="21"/>
    </row>
    <row r="810" spans="1:8" ht="15" x14ac:dyDescent="0.25">
      <c r="B810" s="455" t="s">
        <v>2274</v>
      </c>
      <c r="C810" s="12" t="s">
        <v>2275</v>
      </c>
      <c r="D810" s="21">
        <v>1971</v>
      </c>
      <c r="E810" s="12" t="s">
        <v>709</v>
      </c>
      <c r="F810" s="442"/>
      <c r="G810" s="443"/>
      <c r="H810" s="21"/>
    </row>
    <row r="811" spans="1:8" x14ac:dyDescent="0.3">
      <c r="B811" s="455" t="s">
        <v>2276</v>
      </c>
      <c r="C811" s="12" t="s">
        <v>2278</v>
      </c>
      <c r="D811" s="21"/>
      <c r="E811" s="12"/>
      <c r="F811" s="442"/>
      <c r="G811" s="443"/>
      <c r="H811" s="21"/>
    </row>
    <row r="812" spans="1:8" x14ac:dyDescent="0.3">
      <c r="B812" s="455" t="s">
        <v>2277</v>
      </c>
      <c r="C812" s="12" t="s">
        <v>2279</v>
      </c>
      <c r="D812" s="21"/>
      <c r="E812" s="12"/>
      <c r="F812" s="442"/>
      <c r="G812" s="443"/>
      <c r="H812" s="21"/>
    </row>
    <row r="813" spans="1:8" x14ac:dyDescent="0.3">
      <c r="B813" s="455" t="s">
        <v>2282</v>
      </c>
      <c r="C813" s="12" t="s">
        <v>2283</v>
      </c>
      <c r="D813" s="21">
        <v>2010</v>
      </c>
      <c r="E813" s="12" t="s">
        <v>698</v>
      </c>
      <c r="F813" s="442"/>
      <c r="G813" s="443"/>
      <c r="H813" s="21"/>
    </row>
    <row r="814" spans="1:8" x14ac:dyDescent="0.3">
      <c r="B814" s="455" t="s">
        <v>2284</v>
      </c>
      <c r="C814" s="12" t="s">
        <v>2285</v>
      </c>
      <c r="D814" s="21">
        <v>1986</v>
      </c>
      <c r="E814" s="12" t="s">
        <v>705</v>
      </c>
      <c r="F814" s="442"/>
      <c r="G814" s="443"/>
      <c r="H814" s="21"/>
    </row>
    <row r="815" spans="1:8" x14ac:dyDescent="0.3">
      <c r="B815" s="455" t="s">
        <v>2286</v>
      </c>
      <c r="C815" s="12" t="s">
        <v>2287</v>
      </c>
      <c r="D815" s="21"/>
      <c r="E815" s="12" t="s">
        <v>705</v>
      </c>
      <c r="F815" s="442"/>
      <c r="G815" s="443"/>
      <c r="H815" s="21"/>
    </row>
  </sheetData>
  <sortState ref="A4:I801">
    <sortCondition ref="A4:A801"/>
  </sortState>
  <conditionalFormatting sqref="C797:C800">
    <cfRule type="duplicateValues" dxfId="1" priority="2"/>
  </conditionalFormatting>
  <conditionalFormatting sqref="C797:C800">
    <cfRule type="duplicateValues" dxfId="0" priority="1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 PRO HANDICAP dle času</vt:lpstr>
      <vt:lpstr>ZDROJ PRO HANDICAP dle jména</vt:lpstr>
      <vt:lpstr>ZÁVODNÍCI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Janecek</dc:creator>
  <cp:lastModifiedBy>HP</cp:lastModifiedBy>
  <cp:lastPrinted>2016-05-17T19:51:49Z</cp:lastPrinted>
  <dcterms:created xsi:type="dcterms:W3CDTF">2016-01-02T12:43:23Z</dcterms:created>
  <dcterms:modified xsi:type="dcterms:W3CDTF">2020-05-23T16:04:31Z</dcterms:modified>
</cp:coreProperties>
</file>