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5985" windowWidth="21630" windowHeight="6825"/>
  </bookViews>
  <sheets>
    <sheet name="VÝSLEDKY 2018 dle handicapu" sheetId="5" r:id="rId1"/>
  </sheets>
  <definedNames>
    <definedName name="_xlnm._FilterDatabase" localSheetId="0">'VÝSLEDKY 2018 dle handicapu'!$B$4:$W$4</definedName>
    <definedName name="_xlnm.Print_Area" localSheetId="0">'VÝSLEDKY 2018 dle handicapu'!$B$1:$W$9</definedName>
  </definedNames>
  <calcPr calcId="145621"/>
</workbook>
</file>

<file path=xl/calcChain.xml><?xml version="1.0" encoding="utf-8"?>
<calcChain xmlns="http://schemas.openxmlformats.org/spreadsheetml/2006/main">
  <c r="I40" i="5" l="1"/>
  <c r="V14" i="5"/>
  <c r="W14" i="5" s="1"/>
  <c r="S14" i="5"/>
  <c r="T14" i="5" s="1"/>
  <c r="P14" i="5"/>
  <c r="Q14" i="5" s="1"/>
  <c r="I14" i="5"/>
  <c r="J14" i="5" s="1"/>
  <c r="I21" i="5" l="1"/>
  <c r="I39" i="5"/>
  <c r="I10" i="5"/>
  <c r="I9" i="5"/>
  <c r="I22" i="5"/>
  <c r="I23" i="5"/>
  <c r="I16" i="5"/>
  <c r="I31" i="5"/>
  <c r="I26" i="5"/>
  <c r="I33" i="5"/>
  <c r="I35" i="5"/>
  <c r="I18" i="5"/>
  <c r="I20" i="5"/>
  <c r="I28" i="5"/>
  <c r="I27" i="5"/>
  <c r="I12" i="5"/>
  <c r="I36" i="5"/>
  <c r="I15" i="5"/>
  <c r="I19" i="5"/>
  <c r="I51" i="5"/>
  <c r="I24" i="5"/>
  <c r="I11" i="5"/>
  <c r="I17" i="5"/>
  <c r="I32" i="5"/>
  <c r="I48" i="5"/>
  <c r="I30" i="5"/>
  <c r="I46" i="5"/>
  <c r="I34" i="5"/>
  <c r="I7" i="5"/>
  <c r="I25" i="5"/>
  <c r="J25" i="5" s="1"/>
  <c r="I6" i="5"/>
  <c r="I43" i="5"/>
  <c r="I8" i="5"/>
  <c r="I5" i="5"/>
  <c r="I42" i="5"/>
  <c r="I47" i="5"/>
  <c r="I38" i="5"/>
  <c r="I13" i="5"/>
  <c r="I49" i="5"/>
  <c r="I41" i="5"/>
  <c r="J41" i="5" s="1"/>
  <c r="I50" i="5"/>
  <c r="I45" i="5"/>
  <c r="I44" i="5"/>
  <c r="I52" i="5"/>
  <c r="J52" i="5" s="1"/>
  <c r="I37" i="5"/>
  <c r="J37" i="5" s="1"/>
  <c r="I29" i="5"/>
  <c r="V29" i="5"/>
  <c r="W29" i="5" s="1"/>
  <c r="V21" i="5"/>
  <c r="V39" i="5"/>
  <c r="V10" i="5"/>
  <c r="V9" i="5"/>
  <c r="V22" i="5"/>
  <c r="V23" i="5"/>
  <c r="V16" i="5"/>
  <c r="V31" i="5"/>
  <c r="V26" i="5"/>
  <c r="V33" i="5"/>
  <c r="V35" i="5"/>
  <c r="V18" i="5"/>
  <c r="V20" i="5"/>
  <c r="V28" i="5"/>
  <c r="V27" i="5"/>
  <c r="V12" i="5"/>
  <c r="V36" i="5"/>
  <c r="V15" i="5"/>
  <c r="V19" i="5"/>
  <c r="V51" i="5"/>
  <c r="V24" i="5"/>
  <c r="V11" i="5"/>
  <c r="V17" i="5"/>
  <c r="V32" i="5"/>
  <c r="V48" i="5"/>
  <c r="V30" i="5"/>
  <c r="V46" i="5"/>
  <c r="V34" i="5"/>
  <c r="V7" i="5"/>
  <c r="V25" i="5"/>
  <c r="W25" i="5" s="1"/>
  <c r="V6" i="5"/>
  <c r="V43" i="5"/>
  <c r="V52" i="5"/>
  <c r="W52" i="5" s="1"/>
  <c r="V37" i="5"/>
  <c r="W37" i="5" s="1"/>
  <c r="V41" i="5"/>
  <c r="W41" i="5" s="1"/>
  <c r="S25" i="5"/>
  <c r="T25" i="5" s="1"/>
  <c r="S52" i="5"/>
  <c r="T52" i="5" s="1"/>
  <c r="S41" i="5"/>
  <c r="T41" i="5" s="1"/>
  <c r="S37" i="5"/>
  <c r="T37" i="5" s="1"/>
  <c r="P52" i="5" l="1"/>
  <c r="Q52" i="5" s="1"/>
  <c r="P41" i="5"/>
  <c r="Q41" i="5" s="1"/>
  <c r="P37" i="5"/>
  <c r="Q37" i="5" s="1"/>
  <c r="P25" i="5"/>
  <c r="Q25" i="5" s="1"/>
  <c r="J44" i="5" l="1"/>
  <c r="J50" i="5"/>
  <c r="J49" i="5"/>
  <c r="J13" i="5"/>
  <c r="J40" i="5"/>
  <c r="J38" i="5"/>
  <c r="J47" i="5"/>
  <c r="J42" i="5"/>
  <c r="J5" i="5"/>
  <c r="J8" i="5"/>
  <c r="J43" i="5"/>
  <c r="J6" i="5"/>
  <c r="J51" i="5"/>
  <c r="J7" i="5"/>
  <c r="J34" i="5"/>
  <c r="J46" i="5"/>
  <c r="J30" i="5"/>
  <c r="J48" i="5"/>
  <c r="J32" i="5"/>
  <c r="J17" i="5"/>
  <c r="J11" i="5"/>
  <c r="J24" i="5"/>
  <c r="J19" i="5"/>
  <c r="J15" i="5"/>
  <c r="J36" i="5"/>
  <c r="J12" i="5"/>
  <c r="J27" i="5"/>
  <c r="J28" i="5"/>
  <c r="J20" i="5"/>
  <c r="J18" i="5"/>
  <c r="J35" i="5"/>
  <c r="J33" i="5"/>
  <c r="J26" i="5"/>
  <c r="J31" i="5"/>
  <c r="J16" i="5"/>
  <c r="J23" i="5"/>
  <c r="J9" i="5"/>
  <c r="J10" i="5"/>
  <c r="J22" i="5"/>
  <c r="J39" i="5"/>
  <c r="J21" i="5"/>
  <c r="J29" i="5"/>
  <c r="J45" i="5"/>
  <c r="W22" i="5" l="1"/>
  <c r="W39" i="5"/>
  <c r="W21" i="5"/>
  <c r="S22" i="5"/>
  <c r="T22" i="5" s="1"/>
  <c r="S39" i="5"/>
  <c r="T39" i="5" s="1"/>
  <c r="S21" i="5"/>
  <c r="T21" i="5" s="1"/>
  <c r="S29" i="5"/>
  <c r="T29" i="5" s="1"/>
  <c r="P22" i="5"/>
  <c r="Q22" i="5" s="1"/>
  <c r="P39" i="5"/>
  <c r="Q39" i="5" s="1"/>
  <c r="P21" i="5"/>
  <c r="Q21" i="5" s="1"/>
  <c r="P29" i="5"/>
  <c r="Q29" i="5" s="1"/>
  <c r="V45" i="5" l="1"/>
  <c r="W45" i="5" s="1"/>
  <c r="S45" i="5"/>
  <c r="T45" i="5" s="1"/>
  <c r="P45" i="5"/>
  <c r="Q45" i="5" s="1"/>
  <c r="V44" i="5"/>
  <c r="W44" i="5" s="1"/>
  <c r="S44" i="5"/>
  <c r="T44" i="5" s="1"/>
  <c r="P44" i="5"/>
  <c r="Q44" i="5" s="1"/>
  <c r="V50" i="5"/>
  <c r="W50" i="5" s="1"/>
  <c r="S50" i="5"/>
  <c r="T50" i="5" s="1"/>
  <c r="P50" i="5"/>
  <c r="Q50" i="5" s="1"/>
  <c r="W28" i="5"/>
  <c r="S28" i="5"/>
  <c r="T28" i="5" s="1"/>
  <c r="P28" i="5"/>
  <c r="Q28" i="5" s="1"/>
  <c r="V49" i="5"/>
  <c r="W49" i="5" s="1"/>
  <c r="S49" i="5"/>
  <c r="T49" i="5" s="1"/>
  <c r="P49" i="5"/>
  <c r="Q49" i="5" s="1"/>
  <c r="W6" i="5"/>
  <c r="S6" i="5"/>
  <c r="T6" i="5" s="1"/>
  <c r="P6" i="5"/>
  <c r="Q6" i="5" s="1"/>
  <c r="V8" i="5"/>
  <c r="W8" i="5" s="1"/>
  <c r="S8" i="5"/>
  <c r="T8" i="5" s="1"/>
  <c r="P8" i="5"/>
  <c r="Q8" i="5" s="1"/>
  <c r="V13" i="5"/>
  <c r="W13" i="5" s="1"/>
  <c r="S13" i="5"/>
  <c r="T13" i="5" s="1"/>
  <c r="P13" i="5"/>
  <c r="Q13" i="5" s="1"/>
  <c r="W31" i="5"/>
  <c r="S31" i="5"/>
  <c r="T31" i="5" s="1"/>
  <c r="P31" i="5"/>
  <c r="Q31" i="5" s="1"/>
  <c r="W7" i="5"/>
  <c r="S7" i="5"/>
  <c r="T7" i="5" s="1"/>
  <c r="P7" i="5"/>
  <c r="Q7" i="5" s="1"/>
  <c r="W46" i="5"/>
  <c r="S46" i="5"/>
  <c r="T46" i="5" s="1"/>
  <c r="P46" i="5"/>
  <c r="Q46" i="5" s="1"/>
  <c r="W17" i="5"/>
  <c r="S17" i="5"/>
  <c r="T17" i="5" s="1"/>
  <c r="P17" i="5"/>
  <c r="Q17" i="5" s="1"/>
  <c r="V38" i="5"/>
  <c r="W38" i="5" s="1"/>
  <c r="S38" i="5"/>
  <c r="T38" i="5" s="1"/>
  <c r="P38" i="5"/>
  <c r="Q38" i="5" s="1"/>
  <c r="V42" i="5"/>
  <c r="W42" i="5" s="1"/>
  <c r="S42" i="5"/>
  <c r="T42" i="5" s="1"/>
  <c r="P42" i="5"/>
  <c r="Q42" i="5" s="1"/>
  <c r="W43" i="5"/>
  <c r="S43" i="5"/>
  <c r="T43" i="5" s="1"/>
  <c r="P43" i="5"/>
  <c r="Q43" i="5" s="1"/>
  <c r="V5" i="5"/>
  <c r="W5" i="5" s="1"/>
  <c r="S5" i="5"/>
  <c r="T5" i="5" s="1"/>
  <c r="P5" i="5"/>
  <c r="Q5" i="5" s="1"/>
  <c r="W48" i="5"/>
  <c r="S48" i="5"/>
  <c r="T48" i="5" s="1"/>
  <c r="P48" i="5"/>
  <c r="Q48" i="5" s="1"/>
  <c r="W12" i="5"/>
  <c r="S12" i="5"/>
  <c r="T12" i="5" s="1"/>
  <c r="P12" i="5"/>
  <c r="Q12" i="5" s="1"/>
  <c r="W34" i="5"/>
  <c r="S34" i="5"/>
  <c r="T34" i="5" s="1"/>
  <c r="P34" i="5"/>
  <c r="Q34" i="5" s="1"/>
  <c r="W19" i="5"/>
  <c r="S19" i="5"/>
  <c r="T19" i="5" s="1"/>
  <c r="P19" i="5"/>
  <c r="Q19" i="5" s="1"/>
  <c r="V40" i="5"/>
  <c r="W40" i="5" s="1"/>
  <c r="S40" i="5"/>
  <c r="T40" i="5" s="1"/>
  <c r="P40" i="5"/>
  <c r="Q40" i="5" s="1"/>
  <c r="W51" i="5"/>
  <c r="S51" i="5"/>
  <c r="T51" i="5" s="1"/>
  <c r="P51" i="5"/>
  <c r="Q51" i="5" s="1"/>
  <c r="W11" i="5"/>
  <c r="S11" i="5"/>
  <c r="T11" i="5" s="1"/>
  <c r="P11" i="5"/>
  <c r="Q11" i="5" s="1"/>
  <c r="V47" i="5"/>
  <c r="W47" i="5" s="1"/>
  <c r="S47" i="5"/>
  <c r="T47" i="5" s="1"/>
  <c r="P47" i="5"/>
  <c r="Q47" i="5" s="1"/>
  <c r="W15" i="5"/>
  <c r="S15" i="5"/>
  <c r="T15" i="5" s="1"/>
  <c r="P15" i="5"/>
  <c r="Q15" i="5" s="1"/>
  <c r="W18" i="5"/>
  <c r="S18" i="5"/>
  <c r="T18" i="5" s="1"/>
  <c r="P18" i="5"/>
  <c r="Q18" i="5" s="1"/>
  <c r="W36" i="5"/>
  <c r="S36" i="5"/>
  <c r="T36" i="5" s="1"/>
  <c r="P36" i="5"/>
  <c r="Q36" i="5" s="1"/>
  <c r="W24" i="5"/>
  <c r="S24" i="5"/>
  <c r="T24" i="5" s="1"/>
  <c r="P24" i="5"/>
  <c r="Q24" i="5" s="1"/>
  <c r="W32" i="5"/>
  <c r="S32" i="5"/>
  <c r="T32" i="5" s="1"/>
  <c r="P32" i="5"/>
  <c r="Q32" i="5" s="1"/>
  <c r="W23" i="5"/>
  <c r="S23" i="5"/>
  <c r="T23" i="5" s="1"/>
  <c r="P23" i="5"/>
  <c r="Q23" i="5" s="1"/>
  <c r="W20" i="5"/>
  <c r="S20" i="5"/>
  <c r="T20" i="5" s="1"/>
  <c r="P20" i="5"/>
  <c r="Q20" i="5" s="1"/>
  <c r="W27" i="5"/>
  <c r="S27" i="5"/>
  <c r="T27" i="5" s="1"/>
  <c r="P27" i="5"/>
  <c r="Q27" i="5" s="1"/>
  <c r="W35" i="5"/>
  <c r="S35" i="5"/>
  <c r="T35" i="5" s="1"/>
  <c r="P35" i="5"/>
  <c r="Q35" i="5" s="1"/>
  <c r="W30" i="5"/>
  <c r="S30" i="5"/>
  <c r="T30" i="5" s="1"/>
  <c r="P30" i="5"/>
  <c r="Q30" i="5" s="1"/>
  <c r="W9" i="5"/>
  <c r="S9" i="5"/>
  <c r="T9" i="5" s="1"/>
  <c r="P9" i="5"/>
  <c r="Q9" i="5" s="1"/>
  <c r="W33" i="5"/>
  <c r="S33" i="5"/>
  <c r="T33" i="5" s="1"/>
  <c r="P33" i="5"/>
  <c r="Q33" i="5" s="1"/>
  <c r="W16" i="5"/>
  <c r="S16" i="5"/>
  <c r="T16" i="5" s="1"/>
  <c r="P16" i="5"/>
  <c r="Q16" i="5" s="1"/>
  <c r="W26" i="5"/>
  <c r="S26" i="5"/>
  <c r="T26" i="5" s="1"/>
  <c r="P26" i="5"/>
  <c r="Q26" i="5" s="1"/>
  <c r="W10" i="5"/>
  <c r="S10" i="5"/>
  <c r="T10" i="5" s="1"/>
  <c r="P10" i="5"/>
  <c r="Q10" i="5" s="1"/>
</calcChain>
</file>

<file path=xl/sharedStrings.xml><?xml version="1.0" encoding="utf-8"?>
<sst xmlns="http://schemas.openxmlformats.org/spreadsheetml/2006/main" count="132" uniqueCount="98">
  <si>
    <t>Výsledková listina MTB - BRUNKA 2017</t>
  </si>
  <si>
    <t>startovní pořadí</t>
  </si>
  <si>
    <t>startovní číslo</t>
  </si>
  <si>
    <t>Příjmení a jméno</t>
  </si>
  <si>
    <t>rok nar.</t>
  </si>
  <si>
    <t>tým</t>
  </si>
  <si>
    <t>start</t>
  </si>
  <si>
    <t>výpočet start. času fial. + 20%</t>
  </si>
  <si>
    <t>čas jízdy</t>
  </si>
  <si>
    <t>pořadí podle času absolutně</t>
  </si>
  <si>
    <t>pořadí podle času ženy</t>
  </si>
  <si>
    <t>pořadí v handicap. závodě absolutně</t>
  </si>
  <si>
    <t>pořadí v handicap. závodě ženy</t>
  </si>
  <si>
    <t>mezičas            7 km</t>
  </si>
  <si>
    <t>čas jízdy prvního úseku</t>
  </si>
  <si>
    <t>%</t>
  </si>
  <si>
    <t>mezičas             19 km</t>
  </si>
  <si>
    <t>čas jízdy druhého úseku</t>
  </si>
  <si>
    <t>čas v cíli</t>
  </si>
  <si>
    <t>čas jízdy třetího úseku</t>
  </si>
  <si>
    <t>Kutiš Martin</t>
  </si>
  <si>
    <t>Beránek Jiří</t>
  </si>
  <si>
    <t>Catus Bike Team</t>
  </si>
  <si>
    <t>Tichý František</t>
  </si>
  <si>
    <t>Miláček Petr</t>
  </si>
  <si>
    <t>Kola Ledeč</t>
  </si>
  <si>
    <t>Amcykl Humpolec</t>
  </si>
  <si>
    <t>Prokůpek Matouš</t>
  </si>
  <si>
    <t>Stejskal Bedřich</t>
  </si>
  <si>
    <t>Prokůpek Vít</t>
  </si>
  <si>
    <t>Musil Jindřich</t>
  </si>
  <si>
    <t>Humpolec</t>
  </si>
  <si>
    <t>Varga Miroslav</t>
  </si>
  <si>
    <t>New Village</t>
  </si>
  <si>
    <t>Záhorský Aleš</t>
  </si>
  <si>
    <t>Kahoun Michal</t>
  </si>
  <si>
    <t>MHA Humpolec</t>
  </si>
  <si>
    <t>Malina Pavel</t>
  </si>
  <si>
    <t>Veloservis Team</t>
  </si>
  <si>
    <t>Trýb Vláďa</t>
  </si>
  <si>
    <t>Novák Aleš</t>
  </si>
  <si>
    <t>Burda Pavel</t>
  </si>
  <si>
    <t>Marek David</t>
  </si>
  <si>
    <t>Vaněček Jan</t>
  </si>
  <si>
    <t>Burdová Hana</t>
  </si>
  <si>
    <t>Prokůpek Pavel</t>
  </si>
  <si>
    <t>Veselý Jan</t>
  </si>
  <si>
    <t>Janoušek Jiří</t>
  </si>
  <si>
    <t>Dočkal Petr</t>
  </si>
  <si>
    <t>Brož Mára</t>
  </si>
  <si>
    <t>ADORES Humpolec</t>
  </si>
  <si>
    <t>Duben Václav</t>
  </si>
  <si>
    <t>A.F.C. Humpolec</t>
  </si>
  <si>
    <t>Vlach Marek</t>
  </si>
  <si>
    <t>Haka Haka Team Humpolec</t>
  </si>
  <si>
    <t>Pipek Miroslav</t>
  </si>
  <si>
    <t>Dřevěný nohy</t>
  </si>
  <si>
    <t>Procházka Jindřich st.</t>
  </si>
  <si>
    <t>AZ Tým Světlá n. Sáz.</t>
  </si>
  <si>
    <t>Krejčí Aleš</t>
  </si>
  <si>
    <t>RB Highland/ Humpolec</t>
  </si>
  <si>
    <t>Pícha Miroslav</t>
  </si>
  <si>
    <t>Budíkov</t>
  </si>
  <si>
    <t>Brunka SILVINI</t>
  </si>
  <si>
    <t>Kavka Lukáš</t>
  </si>
  <si>
    <t>Real Estates</t>
  </si>
  <si>
    <t>Městka Oldřich ml.</t>
  </si>
  <si>
    <t>Partl Pavel</t>
  </si>
  <si>
    <t>RB Highland/Velké Meziříčí</t>
  </si>
  <si>
    <t>Šrámek Martin</t>
  </si>
  <si>
    <t>Marek Michal</t>
  </si>
  <si>
    <t>Dvořák Lukáš</t>
  </si>
  <si>
    <t>Kaliště - Háj</t>
  </si>
  <si>
    <t>Machek Petr</t>
  </si>
  <si>
    <t>Letní platforma Humpolec</t>
  </si>
  <si>
    <t>Mašek Rostislav</t>
  </si>
  <si>
    <t>RB Highland/Humpolec</t>
  </si>
  <si>
    <t>BezvaSport.cz - Humpolec</t>
  </si>
  <si>
    <t>Janák Stanislav</t>
  </si>
  <si>
    <t>Maršík Tomáš</t>
  </si>
  <si>
    <t>RB Highlands</t>
  </si>
  <si>
    <t>Extrem Team Vystrkov</t>
  </si>
  <si>
    <t>Urban Pavel</t>
  </si>
  <si>
    <t>Jaroš Ladislav</t>
  </si>
  <si>
    <t>Prokop Pavel</t>
  </si>
  <si>
    <t>Procházka Jindřich ml.</t>
  </si>
  <si>
    <t>Symbio+C.E.Energy</t>
  </si>
  <si>
    <t>bez.hand.</t>
  </si>
  <si>
    <t>Hrbáč Richard</t>
  </si>
  <si>
    <t>Šušlíková Jiřina</t>
  </si>
  <si>
    <t>Hubata Tomáš</t>
  </si>
  <si>
    <t>Mokrý Ivan</t>
  </si>
  <si>
    <t>IMI Humpolec</t>
  </si>
  <si>
    <t>147:30%</t>
  </si>
  <si>
    <t>Novák Luboš</t>
  </si>
  <si>
    <t>% výsledné pro handicap 2019</t>
  </si>
  <si>
    <t>Pelhřimov</t>
  </si>
  <si>
    <t>Ledeč n. Sázavou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</si>
</sst>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0" tint="-0.499984740745262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  <scheme val="minor"/>
    </font>
    <font>
      <b/>
      <sz val="10"/>
      <color theme="1" tint="0.3499862666707357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 tint="-0.499984740745262"/>
      <name val="Calibri"/>
      <family val="2"/>
      <charset val="238"/>
      <scheme val="minor"/>
    </font>
    <font>
      <sz val="10"/>
      <name val="Arial"/>
      <family val="2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0"/>
      <color rgb="FF0033CC"/>
      <name val="Calibri"/>
      <family val="2"/>
      <charset val="238"/>
      <scheme val="minor"/>
    </font>
    <font>
      <sz val="9"/>
      <color rgb="FF0033CC"/>
      <name val="Calibri"/>
      <family val="2"/>
      <charset val="238"/>
      <scheme val="minor"/>
    </font>
    <font>
      <sz val="11"/>
      <color rgb="FF0033CC"/>
      <name val="Calibri"/>
      <family val="2"/>
      <charset val="238"/>
      <scheme val="minor"/>
    </font>
    <font>
      <b/>
      <sz val="11"/>
      <color rgb="FF0033CC"/>
      <name val="Calibri"/>
      <family val="2"/>
      <charset val="238"/>
      <scheme val="minor"/>
    </font>
    <font>
      <b/>
      <sz val="12"/>
      <color rgb="FF0033CC"/>
      <name val="Calibri"/>
      <family val="2"/>
      <charset val="238"/>
      <scheme val="minor"/>
    </font>
    <font>
      <b/>
      <i/>
      <sz val="9"/>
      <color rgb="FF0033CC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196">
    <xf numFmtId="0" fontId="0" fillId="0" borderId="0" xfId="0"/>
    <xf numFmtId="0" fontId="0" fillId="0" borderId="0" xfId="0" applyAlignment="1"/>
    <xf numFmtId="164" fontId="0" fillId="0" borderId="0" xfId="0" applyNumberFormat="1" applyAlignment="1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164" fontId="10" fillId="5" borderId="3" xfId="0" applyNumberFormat="1" applyFont="1" applyFill="1" applyBorder="1" applyAlignment="1">
      <alignment horizontal="center" wrapText="1"/>
    </xf>
    <xf numFmtId="164" fontId="6" fillId="5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9" fillId="4" borderId="3" xfId="0" applyFont="1" applyFill="1" applyBorder="1" applyAlignment="1" applyProtection="1">
      <alignment horizontal="left"/>
      <protection locked="0"/>
    </xf>
    <xf numFmtId="0" fontId="9" fillId="4" borderId="3" xfId="0" applyFont="1" applyFill="1" applyBorder="1" applyAlignment="1">
      <alignment horizontal="center"/>
    </xf>
    <xf numFmtId="0" fontId="9" fillId="4" borderId="3" xfId="0" applyFont="1" applyFill="1" applyBorder="1"/>
    <xf numFmtId="10" fontId="13" fillId="4" borderId="3" xfId="0" applyNumberFormat="1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164" fontId="14" fillId="4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10" fontId="16" fillId="0" borderId="3" xfId="0" applyNumberFormat="1" applyFont="1" applyFill="1" applyBorder="1" applyAlignment="1">
      <alignment horizontal="center"/>
    </xf>
    <xf numFmtId="164" fontId="0" fillId="0" borderId="0" xfId="0" applyNumberFormat="1"/>
    <xf numFmtId="0" fontId="17" fillId="0" borderId="0" xfId="0" applyFont="1" applyFill="1"/>
    <xf numFmtId="0" fontId="17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/>
    <xf numFmtId="10" fontId="4" fillId="0" borderId="0" xfId="0" applyNumberFormat="1" applyFont="1" applyFill="1"/>
    <xf numFmtId="1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right"/>
    </xf>
    <xf numFmtId="0" fontId="11" fillId="0" borderId="0" xfId="0" applyFont="1"/>
    <xf numFmtId="0" fontId="6" fillId="0" borderId="0" xfId="0" applyFont="1"/>
    <xf numFmtId="9" fontId="6" fillId="0" borderId="0" xfId="0" applyNumberFormat="1" applyFont="1"/>
    <xf numFmtId="164" fontId="15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9" fontId="6" fillId="0" borderId="0" xfId="0" applyNumberFormat="1" applyFont="1" applyFill="1" applyAlignment="1">
      <alignment horizontal="center"/>
    </xf>
    <xf numFmtId="0" fontId="11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>
      <alignment vertical="center" shrinkToFit="1"/>
    </xf>
    <xf numFmtId="164" fontId="11" fillId="0" borderId="3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21" fontId="0" fillId="5" borderId="3" xfId="0" applyNumberFormat="1" applyFont="1" applyFill="1" applyBorder="1" applyAlignment="1"/>
    <xf numFmtId="21" fontId="6" fillId="5" borderId="3" xfId="0" applyNumberFormat="1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10" fontId="4" fillId="5" borderId="3" xfId="0" applyNumberFormat="1" applyFont="1" applyFill="1" applyBorder="1" applyAlignment="1">
      <alignment horizontal="center"/>
    </xf>
    <xf numFmtId="10" fontId="4" fillId="0" borderId="3" xfId="0" applyNumberFormat="1" applyFont="1" applyFill="1" applyBorder="1" applyAlignment="1">
      <alignment horizontal="center"/>
    </xf>
    <xf numFmtId="10" fontId="4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21" fontId="10" fillId="0" borderId="3" xfId="0" applyNumberFormat="1" applyFont="1" applyFill="1" applyBorder="1" applyAlignment="1">
      <alignment horizontal="center"/>
    </xf>
    <xf numFmtId="164" fontId="11" fillId="0" borderId="3" xfId="0" applyNumberFormat="1" applyFont="1" applyFill="1" applyBorder="1"/>
    <xf numFmtId="10" fontId="10" fillId="0" borderId="4" xfId="0" applyNumberFormat="1" applyFont="1" applyFill="1" applyBorder="1" applyAlignment="1">
      <alignment horizontal="center"/>
    </xf>
    <xf numFmtId="0" fontId="11" fillId="0" borderId="3" xfId="0" applyFont="1" applyFill="1" applyBorder="1" applyAlignment="1" applyProtection="1">
      <alignment horizontal="left"/>
      <protection locked="0"/>
    </xf>
    <xf numFmtId="0" fontId="11" fillId="0" borderId="3" xfId="0" applyFont="1" applyFill="1" applyBorder="1" applyAlignment="1">
      <alignment horizontal="center"/>
    </xf>
    <xf numFmtId="0" fontId="10" fillId="0" borderId="3" xfId="0" applyFont="1" applyFill="1" applyBorder="1"/>
    <xf numFmtId="0" fontId="11" fillId="6" borderId="3" xfId="0" applyFont="1" applyFill="1" applyBorder="1" applyAlignment="1">
      <alignment vertical="center"/>
    </xf>
    <xf numFmtId="0" fontId="11" fillId="6" borderId="3" xfId="0" applyFont="1" applyFill="1" applyBorder="1" applyAlignment="1">
      <alignment horizontal="center" vertical="center"/>
    </xf>
    <xf numFmtId="164" fontId="11" fillId="6" borderId="3" xfId="0" applyNumberFormat="1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left" vertical="center" shrinkToFit="1"/>
    </xf>
    <xf numFmtId="0" fontId="24" fillId="2" borderId="3" xfId="0" applyFont="1" applyFill="1" applyBorder="1" applyAlignment="1">
      <alignment vertical="center"/>
    </xf>
    <xf numFmtId="0" fontId="24" fillId="2" borderId="3" xfId="0" applyFont="1" applyFill="1" applyBorder="1" applyAlignment="1">
      <alignment horizontal="center" vertical="center"/>
    </xf>
    <xf numFmtId="164" fontId="24" fillId="2" borderId="3" xfId="0" applyNumberFormat="1" applyFont="1" applyFill="1" applyBorder="1" applyAlignment="1">
      <alignment horizontal="center" vertical="center"/>
    </xf>
    <xf numFmtId="10" fontId="25" fillId="2" borderId="3" xfId="0" applyNumberFormat="1" applyFont="1" applyFill="1" applyBorder="1" applyAlignment="1">
      <alignment horizontal="center"/>
    </xf>
    <xf numFmtId="164" fontId="24" fillId="2" borderId="3" xfId="0" applyNumberFormat="1" applyFont="1" applyFill="1" applyBorder="1"/>
    <xf numFmtId="10" fontId="24" fillId="2" borderId="4" xfId="0" applyNumberFormat="1" applyFont="1" applyFill="1" applyBorder="1" applyAlignment="1">
      <alignment horizontal="center"/>
    </xf>
    <xf numFmtId="164" fontId="24" fillId="2" borderId="3" xfId="0" applyNumberFormat="1" applyFont="1" applyFill="1" applyBorder="1" applyAlignment="1">
      <alignment horizontal="center"/>
    </xf>
    <xf numFmtId="21" fontId="24" fillId="2" borderId="3" xfId="0" applyNumberFormat="1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left" vertical="center" shrinkToFit="1"/>
    </xf>
    <xf numFmtId="164" fontId="24" fillId="2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0" fontId="2" fillId="0" borderId="1" xfId="0" applyFont="1" applyFill="1" applyBorder="1" applyAlignment="1">
      <alignment vertical="center"/>
    </xf>
    <xf numFmtId="164" fontId="0" fillId="0" borderId="0" xfId="0" applyNumberFormat="1" applyFill="1" applyAlignment="1"/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3" fillId="3" borderId="8" xfId="0" applyFont="1" applyFill="1" applyBorder="1" applyAlignment="1">
      <alignment horizontal="center" vertical="center" textRotation="180" wrapText="1"/>
    </xf>
    <xf numFmtId="0" fontId="0" fillId="5" borderId="9" xfId="0" applyFill="1" applyBorder="1" applyAlignment="1">
      <alignment horizontal="center" wrapText="1"/>
    </xf>
    <xf numFmtId="0" fontId="9" fillId="4" borderId="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 textRotation="180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center" vertical="center" wrapText="1"/>
    </xf>
    <xf numFmtId="10" fontId="4" fillId="3" borderId="2" xfId="0" applyNumberFormat="1" applyFont="1" applyFill="1" applyBorder="1" applyAlignment="1">
      <alignment horizontal="center" vertical="center" wrapText="1"/>
    </xf>
    <xf numFmtId="1" fontId="21" fillId="4" borderId="14" xfId="0" applyNumberFormat="1" applyFont="1" applyFill="1" applyBorder="1" applyAlignment="1">
      <alignment horizontal="center" vertical="center" wrapText="1"/>
    </xf>
    <xf numFmtId="1" fontId="21" fillId="4" borderId="15" xfId="0" applyNumberFormat="1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9" fontId="7" fillId="2" borderId="2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9" fontId="7" fillId="2" borderId="17" xfId="0" applyNumberFormat="1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center" vertical="center" wrapText="1"/>
    </xf>
    <xf numFmtId="9" fontId="7" fillId="2" borderId="18" xfId="0" applyNumberFormat="1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wrapText="1"/>
    </xf>
    <xf numFmtId="9" fontId="6" fillId="5" borderId="20" xfId="0" applyNumberFormat="1" applyFont="1" applyFill="1" applyBorder="1" applyAlignment="1">
      <alignment horizontal="center" wrapText="1"/>
    </xf>
    <xf numFmtId="0" fontId="12" fillId="4" borderId="19" xfId="0" applyFont="1" applyFill="1" applyBorder="1" applyAlignment="1">
      <alignment horizontal="center" vertical="center" wrapText="1"/>
    </xf>
    <xf numFmtId="9" fontId="14" fillId="4" borderId="20" xfId="0" applyNumberFormat="1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9" fontId="10" fillId="0" borderId="20" xfId="0" applyNumberFormat="1" applyFont="1" applyFill="1" applyBorder="1" applyAlignment="1" applyProtection="1">
      <alignment horizontal="center" wrapText="1"/>
      <protection hidden="1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vertical="center"/>
    </xf>
    <xf numFmtId="0" fontId="24" fillId="2" borderId="22" xfId="0" applyFont="1" applyFill="1" applyBorder="1" applyAlignment="1">
      <alignment horizontal="center" vertical="center"/>
    </xf>
    <xf numFmtId="164" fontId="24" fillId="2" borderId="22" xfId="0" applyNumberFormat="1" applyFont="1" applyFill="1" applyBorder="1" applyAlignment="1">
      <alignment horizontal="center" vertical="center"/>
    </xf>
    <xf numFmtId="10" fontId="25" fillId="2" borderId="22" xfId="0" applyNumberFormat="1" applyFont="1" applyFill="1" applyBorder="1" applyAlignment="1">
      <alignment horizontal="center"/>
    </xf>
    <xf numFmtId="164" fontId="24" fillId="2" borderId="22" xfId="0" applyNumberFormat="1" applyFont="1" applyFill="1" applyBorder="1"/>
    <xf numFmtId="10" fontId="24" fillId="2" borderId="23" xfId="0" applyNumberFormat="1" applyFont="1" applyFill="1" applyBorder="1" applyAlignment="1">
      <alignment horizontal="center"/>
    </xf>
    <xf numFmtId="164" fontId="24" fillId="2" borderId="22" xfId="0" applyNumberFormat="1" applyFont="1" applyFill="1" applyBorder="1" applyAlignment="1">
      <alignment horizontal="center"/>
    </xf>
    <xf numFmtId="21" fontId="24" fillId="2" borderId="22" xfId="0" applyNumberFormat="1" applyFont="1" applyFill="1" applyBorder="1" applyAlignment="1">
      <alignment horizontal="center"/>
    </xf>
    <xf numFmtId="10" fontId="4" fillId="5" borderId="9" xfId="0" applyNumberFormat="1" applyFont="1" applyFill="1" applyBorder="1" applyAlignment="1">
      <alignment horizontal="center" wrapText="1"/>
    </xf>
    <xf numFmtId="10" fontId="13" fillId="4" borderId="9" xfId="0" applyNumberFormat="1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0" fillId="5" borderId="7" xfId="0" applyNumberFormat="1" applyFont="1" applyFill="1" applyBorder="1" applyAlignment="1">
      <alignment horizontal="center" wrapText="1"/>
    </xf>
    <xf numFmtId="1" fontId="9" fillId="4" borderId="7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wrapText="1"/>
    </xf>
    <xf numFmtId="1" fontId="12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 wrapText="1"/>
    </xf>
    <xf numFmtId="1" fontId="27" fillId="2" borderId="7" xfId="0" applyNumberFormat="1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 wrapText="1"/>
    </xf>
    <xf numFmtId="0" fontId="26" fillId="2" borderId="7" xfId="0" applyFont="1" applyFill="1" applyBorder="1" applyAlignment="1">
      <alignment horizontal="center" wrapText="1"/>
    </xf>
    <xf numFmtId="1" fontId="27" fillId="2" borderId="25" xfId="0" applyNumberFormat="1" applyFont="1" applyFill="1" applyBorder="1" applyAlignment="1">
      <alignment horizontal="center"/>
    </xf>
    <xf numFmtId="1" fontId="9" fillId="5" borderId="5" xfId="0" applyNumberFormat="1" applyFont="1" applyFill="1" applyBorder="1" applyAlignment="1">
      <alignment horizontal="center" wrapText="1"/>
    </xf>
    <xf numFmtId="1" fontId="9" fillId="5" borderId="6" xfId="0" applyNumberFormat="1" applyFont="1" applyFill="1" applyBorder="1" applyAlignment="1">
      <alignment horizont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 vertical="center" wrapText="1"/>
    </xf>
    <xf numFmtId="1" fontId="8" fillId="6" borderId="5" xfId="0" applyNumberFormat="1" applyFont="1" applyFill="1" applyBorder="1" applyAlignment="1">
      <alignment horizontal="center"/>
    </xf>
    <xf numFmtId="1" fontId="8" fillId="0" borderId="6" xfId="0" applyNumberFormat="1" applyFont="1" applyFill="1" applyBorder="1" applyAlignment="1">
      <alignment horizontal="center"/>
    </xf>
    <xf numFmtId="1" fontId="23" fillId="0" borderId="5" xfId="0" applyNumberFormat="1" applyFont="1" applyFill="1" applyBorder="1" applyAlignment="1">
      <alignment horizontal="center"/>
    </xf>
    <xf numFmtId="1" fontId="8" fillId="6" borderId="6" xfId="0" applyNumberFormat="1" applyFont="1" applyFill="1" applyBorder="1" applyAlignment="1">
      <alignment horizontal="center"/>
    </xf>
    <xf numFmtId="1" fontId="22" fillId="0" borderId="6" xfId="0" applyNumberFormat="1" applyFont="1" applyFill="1" applyBorder="1" applyAlignment="1">
      <alignment horizontal="center"/>
    </xf>
    <xf numFmtId="1" fontId="15" fillId="0" borderId="6" xfId="0" applyNumberFormat="1" applyFont="1" applyFill="1" applyBorder="1" applyAlignment="1">
      <alignment horizontal="center"/>
    </xf>
    <xf numFmtId="1" fontId="19" fillId="0" borderId="6" xfId="0" applyNumberFormat="1" applyFont="1" applyFill="1" applyBorder="1" applyAlignment="1">
      <alignment horizontal="center"/>
    </xf>
    <xf numFmtId="1" fontId="26" fillId="2" borderId="5" xfId="0" applyNumberFormat="1" applyFont="1" applyFill="1" applyBorder="1" applyAlignment="1">
      <alignment horizontal="center"/>
    </xf>
    <xf numFmtId="1" fontId="26" fillId="2" borderId="6" xfId="0" applyNumberFormat="1" applyFont="1" applyFill="1" applyBorder="1" applyAlignment="1">
      <alignment horizontal="center"/>
    </xf>
    <xf numFmtId="1" fontId="27" fillId="2" borderId="5" xfId="0" applyNumberFormat="1" applyFont="1" applyFill="1" applyBorder="1" applyAlignment="1">
      <alignment horizontal="center"/>
    </xf>
    <xf numFmtId="1" fontId="27" fillId="2" borderId="6" xfId="0" applyNumberFormat="1" applyFont="1" applyFill="1" applyBorder="1" applyAlignment="1">
      <alignment horizontal="center"/>
    </xf>
    <xf numFmtId="1" fontId="28" fillId="2" borderId="5" xfId="0" applyNumberFormat="1" applyFont="1" applyFill="1" applyBorder="1" applyAlignment="1">
      <alignment horizontal="center"/>
    </xf>
    <xf numFmtId="1" fontId="28" fillId="2" borderId="6" xfId="0" applyNumberFormat="1" applyFont="1" applyFill="1" applyBorder="1" applyAlignment="1">
      <alignment horizontal="center"/>
    </xf>
    <xf numFmtId="1" fontId="29" fillId="2" borderId="5" xfId="0" applyNumberFormat="1" applyFont="1" applyFill="1" applyBorder="1" applyAlignment="1">
      <alignment horizontal="center"/>
    </xf>
    <xf numFmtId="1" fontId="26" fillId="2" borderId="26" xfId="0" applyNumberFormat="1" applyFont="1" applyFill="1" applyBorder="1" applyAlignment="1">
      <alignment horizontal="center"/>
    </xf>
    <xf numFmtId="1" fontId="26" fillId="2" borderId="27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27" fillId="2" borderId="9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7" fillId="2" borderId="2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21" fontId="11" fillId="5" borderId="7" xfId="0" applyNumberFormat="1" applyFont="1" applyFill="1" applyBorder="1" applyAlignment="1">
      <alignment horizontal="center" wrapText="1"/>
    </xf>
    <xf numFmtId="21" fontId="14" fillId="4" borderId="7" xfId="0" applyNumberFormat="1" applyFont="1" applyFill="1" applyBorder="1" applyAlignment="1">
      <alignment horizontal="center" vertical="center" wrapText="1"/>
    </xf>
    <xf numFmtId="21" fontId="10" fillId="0" borderId="7" xfId="0" applyNumberFormat="1" applyFont="1" applyFill="1" applyBorder="1" applyAlignment="1"/>
    <xf numFmtId="21" fontId="11" fillId="0" borderId="7" xfId="0" applyNumberFormat="1" applyFont="1" applyFill="1" applyBorder="1"/>
    <xf numFmtId="21" fontId="24" fillId="2" borderId="7" xfId="0" applyNumberFormat="1" applyFont="1" applyFill="1" applyBorder="1" applyAlignment="1"/>
    <xf numFmtId="21" fontId="24" fillId="2" borderId="25" xfId="0" applyNumberFormat="1" applyFont="1" applyFill="1" applyBorder="1" applyAlignment="1"/>
    <xf numFmtId="164" fontId="21" fillId="2" borderId="14" xfId="0" applyNumberFormat="1" applyFont="1" applyFill="1" applyBorder="1" applyAlignment="1">
      <alignment horizontal="center" vertical="center" wrapText="1"/>
    </xf>
    <xf numFmtId="164" fontId="10" fillId="5" borderId="5" xfId="0" applyNumberFormat="1" applyFont="1" applyFill="1" applyBorder="1" applyAlignment="1">
      <alignment horizontal="center"/>
    </xf>
    <xf numFmtId="9" fontId="10" fillId="5" borderId="6" xfId="0" applyNumberFormat="1" applyFont="1" applyFill="1" applyBorder="1" applyAlignment="1">
      <alignment horizontal="right" wrapText="1"/>
    </xf>
    <xf numFmtId="164" fontId="10" fillId="4" borderId="5" xfId="0" applyNumberFormat="1" applyFont="1" applyFill="1" applyBorder="1" applyAlignment="1">
      <alignment horizontal="center" vertical="center" wrapText="1"/>
    </xf>
    <xf numFmtId="9" fontId="14" fillId="4" borderId="6" xfId="0" applyNumberFormat="1" applyFont="1" applyFill="1" applyBorder="1" applyAlignment="1">
      <alignment horizontal="right" vertical="center" wrapText="1"/>
    </xf>
    <xf numFmtId="164" fontId="10" fillId="0" borderId="5" xfId="0" applyNumberFormat="1" applyFont="1" applyFill="1" applyBorder="1" applyAlignment="1">
      <alignment horizontal="center"/>
    </xf>
    <xf numFmtId="9" fontId="10" fillId="0" borderId="6" xfId="0" applyNumberFormat="1" applyFont="1" applyFill="1" applyBorder="1" applyAlignment="1" applyProtection="1">
      <alignment horizontal="center" wrapText="1"/>
      <protection hidden="1"/>
    </xf>
    <xf numFmtId="164" fontId="24" fillId="2" borderId="5" xfId="0" applyNumberFormat="1" applyFont="1" applyFill="1" applyBorder="1" applyAlignment="1">
      <alignment horizontal="center"/>
    </xf>
    <xf numFmtId="9" fontId="24" fillId="2" borderId="6" xfId="0" applyNumberFormat="1" applyFont="1" applyFill="1" applyBorder="1" applyAlignment="1" applyProtection="1">
      <alignment horizontal="center" wrapText="1"/>
      <protection hidden="1"/>
    </xf>
    <xf numFmtId="164" fontId="24" fillId="2" borderId="26" xfId="0" applyNumberFormat="1" applyFont="1" applyFill="1" applyBorder="1" applyAlignment="1">
      <alignment horizontal="center"/>
    </xf>
    <xf numFmtId="9" fontId="24" fillId="2" borderId="27" xfId="0" applyNumberFormat="1" applyFont="1" applyFill="1" applyBorder="1" applyAlignment="1" applyProtection="1">
      <alignment horizontal="center" wrapText="1"/>
      <protection hidden="1"/>
    </xf>
    <xf numFmtId="9" fontId="6" fillId="5" borderId="9" xfId="0" applyNumberFormat="1" applyFont="1" applyFill="1" applyBorder="1" applyAlignment="1">
      <alignment horizontal="center" wrapText="1"/>
    </xf>
    <xf numFmtId="9" fontId="14" fillId="4" borderId="9" xfId="0" applyNumberFormat="1" applyFont="1" applyFill="1" applyBorder="1" applyAlignment="1">
      <alignment horizontal="center" vertical="center" wrapText="1"/>
    </xf>
    <xf numFmtId="9" fontId="10" fillId="0" borderId="9" xfId="0" applyNumberFormat="1" applyFont="1" applyFill="1" applyBorder="1" applyAlignment="1" applyProtection="1">
      <alignment horizontal="center" wrapText="1"/>
      <protection hidden="1"/>
    </xf>
    <xf numFmtId="9" fontId="24" fillId="2" borderId="9" xfId="0" applyNumberFormat="1" applyFont="1" applyFill="1" applyBorder="1" applyAlignment="1" applyProtection="1">
      <alignment horizontal="center" wrapText="1"/>
      <protection hidden="1"/>
    </xf>
    <xf numFmtId="9" fontId="24" fillId="2" borderId="28" xfId="0" applyNumberFormat="1" applyFont="1" applyFill="1" applyBorder="1" applyAlignment="1" applyProtection="1">
      <alignment horizontal="center" wrapText="1"/>
      <protection hidden="1"/>
    </xf>
    <xf numFmtId="164" fontId="8" fillId="3" borderId="14" xfId="0" applyNumberFormat="1" applyFont="1" applyFill="1" applyBorder="1" applyAlignment="1">
      <alignment horizontal="center" vertical="center" wrapText="1"/>
    </xf>
    <xf numFmtId="164" fontId="10" fillId="5" borderId="5" xfId="0" applyNumberFormat="1" applyFont="1" applyFill="1" applyBorder="1" applyAlignment="1">
      <alignment horizontal="center" wrapText="1"/>
    </xf>
    <xf numFmtId="164" fontId="9" fillId="4" borderId="5" xfId="0" applyNumberFormat="1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/>
    </xf>
    <xf numFmtId="164" fontId="24" fillId="3" borderId="5" xfId="0" applyNumberFormat="1" applyFont="1" applyFill="1" applyBorder="1" applyAlignment="1">
      <alignment horizontal="center"/>
    </xf>
    <xf numFmtId="9" fontId="24" fillId="2" borderId="20" xfId="0" applyNumberFormat="1" applyFont="1" applyFill="1" applyBorder="1" applyAlignment="1" applyProtection="1">
      <alignment horizontal="center" wrapText="1"/>
      <protection hidden="1"/>
    </xf>
    <xf numFmtId="164" fontId="24" fillId="3" borderId="26" xfId="0" applyNumberFormat="1" applyFont="1" applyFill="1" applyBorder="1" applyAlignment="1">
      <alignment horizontal="center"/>
    </xf>
    <xf numFmtId="9" fontId="24" fillId="2" borderId="24" xfId="0" applyNumberFormat="1" applyFont="1" applyFill="1" applyBorder="1" applyAlignment="1" applyProtection="1">
      <alignment horizontal="center" wrapText="1"/>
      <protection hidden="1"/>
    </xf>
    <xf numFmtId="164" fontId="10" fillId="6" borderId="5" xfId="0" applyNumberFormat="1" applyFont="1" applyFill="1" applyBorder="1" applyAlignment="1">
      <alignment horizont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colors>
    <mruColors>
      <color rgb="FF00FF00"/>
      <color rgb="FF0033CC"/>
      <color rgb="FFCCFFCC"/>
      <color rgb="FFFFCCFF"/>
      <color rgb="FFFF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2"/>
  <sheetViews>
    <sheetView tabSelected="1" zoomScaleNormal="100" workbookViewId="0">
      <pane ySplit="2" topLeftCell="A3" activePane="bottomLeft" state="frozenSplit"/>
      <selection pane="bottomLeft" activeCell="D9" sqref="D9"/>
    </sheetView>
  </sheetViews>
  <sheetFormatPr defaultRowHeight="15" x14ac:dyDescent="0.25"/>
  <cols>
    <col min="1" max="1" width="1.7109375" customWidth="1"/>
    <col min="2" max="2" width="4.7109375" style="21" hidden="1" customWidth="1"/>
    <col min="3" max="3" width="4.7109375" style="22" customWidth="1"/>
    <col min="4" max="4" width="18.42578125" style="21" customWidth="1"/>
    <col min="5" max="5" width="6.5703125" style="21" customWidth="1"/>
    <col min="6" max="6" width="21.7109375" style="23" customWidth="1"/>
    <col min="7" max="7" width="8.85546875" customWidth="1"/>
    <col min="8" max="8" width="8.140625" style="54" customWidth="1"/>
    <col min="9" max="9" width="8.42578125" style="15" customWidth="1"/>
    <col min="10" max="10" width="8.42578125" style="24" customWidth="1"/>
    <col min="11" max="12" width="8.85546875" style="55" customWidth="1"/>
    <col min="13" max="13" width="8.85546875" style="25" customWidth="1"/>
    <col min="14" max="14" width="8.85546875" style="26" customWidth="1"/>
    <col min="15" max="15" width="8.28515625" style="56" customWidth="1"/>
    <col min="16" max="16" width="8.28515625" style="27" customWidth="1"/>
    <col min="17" max="17" width="6.140625" style="28" customWidth="1"/>
    <col min="18" max="18" width="9.140625" style="29" customWidth="1"/>
    <col min="19" max="19" width="9.140625" style="30" customWidth="1"/>
    <col min="20" max="20" width="6.42578125" style="31" customWidth="1"/>
    <col min="21" max="21" width="9.5703125" style="32" customWidth="1"/>
    <col min="22" max="22" width="9.5703125" style="33" customWidth="1"/>
    <col min="23" max="23" width="6.140625" style="34" customWidth="1"/>
    <col min="25" max="25" width="9.140625" style="17"/>
  </cols>
  <sheetData>
    <row r="1" spans="1:29" s="79" customFormat="1" ht="19.899999999999999" customHeight="1" thickBot="1" x14ac:dyDescent="0.3">
      <c r="B1" s="80" t="s">
        <v>0</v>
      </c>
      <c r="C1" s="88"/>
      <c r="D1" s="89"/>
      <c r="E1" s="89"/>
      <c r="F1" s="89"/>
      <c r="G1" s="89"/>
      <c r="H1" s="88"/>
      <c r="I1" s="89"/>
      <c r="J1" s="89"/>
      <c r="K1" s="88"/>
      <c r="L1" s="88"/>
      <c r="M1" s="89"/>
      <c r="N1" s="89"/>
      <c r="O1" s="90"/>
      <c r="P1" s="89"/>
      <c r="Q1" s="89"/>
      <c r="R1" s="89"/>
      <c r="S1" s="89"/>
      <c r="T1" s="89"/>
      <c r="U1" s="89"/>
      <c r="V1" s="89"/>
      <c r="W1" s="82"/>
      <c r="X1" s="83"/>
      <c r="Y1" s="81"/>
    </row>
    <row r="2" spans="1:29" s="3" customFormat="1" ht="80.45" customHeight="1" x14ac:dyDescent="0.25">
      <c r="B2" s="84" t="s">
        <v>1</v>
      </c>
      <c r="C2" s="91" t="s">
        <v>2</v>
      </c>
      <c r="D2" s="92" t="s">
        <v>3</v>
      </c>
      <c r="E2" s="92" t="s">
        <v>4</v>
      </c>
      <c r="F2" s="92" t="s">
        <v>5</v>
      </c>
      <c r="G2" s="93" t="s">
        <v>6</v>
      </c>
      <c r="H2" s="94" t="s">
        <v>7</v>
      </c>
      <c r="I2" s="95" t="s">
        <v>8</v>
      </c>
      <c r="J2" s="96" t="s">
        <v>95</v>
      </c>
      <c r="K2" s="97" t="s">
        <v>11</v>
      </c>
      <c r="L2" s="98" t="s">
        <v>12</v>
      </c>
      <c r="M2" s="125" t="s">
        <v>9</v>
      </c>
      <c r="N2" s="155" t="s">
        <v>10</v>
      </c>
      <c r="O2" s="171" t="s">
        <v>13</v>
      </c>
      <c r="P2" s="99" t="s">
        <v>14</v>
      </c>
      <c r="Q2" s="102" t="s">
        <v>15</v>
      </c>
      <c r="R2" s="164" t="s">
        <v>16</v>
      </c>
      <c r="S2" s="101" t="s">
        <v>17</v>
      </c>
      <c r="T2" s="100" t="s">
        <v>15</v>
      </c>
      <c r="U2" s="187" t="s">
        <v>18</v>
      </c>
      <c r="V2" s="103" t="s">
        <v>19</v>
      </c>
      <c r="W2" s="104" t="s">
        <v>15</v>
      </c>
      <c r="Y2" s="4"/>
    </row>
    <row r="3" spans="1:29" s="1" customFormat="1" ht="18" hidden="1" customHeight="1" x14ac:dyDescent="0.25">
      <c r="B3" s="85"/>
      <c r="C3" s="105"/>
      <c r="D3" s="5"/>
      <c r="E3" s="5"/>
      <c r="F3" s="5"/>
      <c r="G3" s="48"/>
      <c r="H3" s="52"/>
      <c r="I3" s="6">
        <v>5.3564814814814815E-2</v>
      </c>
      <c r="J3" s="123">
        <v>1</v>
      </c>
      <c r="K3" s="135"/>
      <c r="L3" s="136"/>
      <c r="M3" s="126"/>
      <c r="N3" s="156"/>
      <c r="O3" s="172"/>
      <c r="P3" s="6">
        <v>1.186342592592593E-2</v>
      </c>
      <c r="Q3" s="173">
        <v>1</v>
      </c>
      <c r="R3" s="165"/>
      <c r="S3" s="49">
        <v>2.0219907407407409E-2</v>
      </c>
      <c r="T3" s="182">
        <v>1</v>
      </c>
      <c r="U3" s="188">
        <v>0.67098379629629623</v>
      </c>
      <c r="V3" s="7">
        <v>2.0613425925925927E-2</v>
      </c>
      <c r="W3" s="106">
        <v>1</v>
      </c>
      <c r="Y3" s="2"/>
    </row>
    <row r="4" spans="1:29" s="8" customFormat="1" ht="5.25" customHeight="1" x14ac:dyDescent="0.25">
      <c r="B4" s="86"/>
      <c r="C4" s="107"/>
      <c r="D4" s="9"/>
      <c r="E4" s="10"/>
      <c r="F4" s="11"/>
      <c r="G4" s="50"/>
      <c r="H4" s="12"/>
      <c r="I4" s="13"/>
      <c r="J4" s="124"/>
      <c r="K4" s="137"/>
      <c r="L4" s="138"/>
      <c r="M4" s="127"/>
      <c r="N4" s="86"/>
      <c r="O4" s="174"/>
      <c r="P4" s="14"/>
      <c r="Q4" s="175"/>
      <c r="R4" s="166"/>
      <c r="S4" s="51"/>
      <c r="T4" s="183"/>
      <c r="U4" s="189"/>
      <c r="V4" s="14"/>
      <c r="W4" s="108"/>
      <c r="Y4" s="15"/>
    </row>
    <row r="5" spans="1:29" ht="16.5" customHeight="1" x14ac:dyDescent="0.25">
      <c r="B5" s="87">
        <v>47</v>
      </c>
      <c r="C5" s="109">
        <v>43</v>
      </c>
      <c r="D5" s="64" t="s">
        <v>43</v>
      </c>
      <c r="E5" s="65">
        <v>1977</v>
      </c>
      <c r="F5" s="64" t="s">
        <v>31</v>
      </c>
      <c r="G5" s="66">
        <v>0.59124999999999994</v>
      </c>
      <c r="H5" s="16">
        <v>1.5574456218627999</v>
      </c>
      <c r="I5" s="59">
        <f t="shared" ref="I5:I52" si="0">U5-G5</f>
        <v>7.5486111111111143E-2</v>
      </c>
      <c r="J5" s="60">
        <f t="shared" ref="J5:J52" si="1">$J$3*I5/$I$3</f>
        <v>1.4092480553154716</v>
      </c>
      <c r="K5" s="139">
        <v>1</v>
      </c>
      <c r="L5" s="140"/>
      <c r="M5" s="128"/>
      <c r="N5" s="157"/>
      <c r="O5" s="176">
        <v>0.60725694444444445</v>
      </c>
      <c r="P5" s="57">
        <f t="shared" ref="P5:P52" si="2">O5-G5</f>
        <v>1.6006944444444504E-2</v>
      </c>
      <c r="Q5" s="177">
        <f t="shared" ref="Q5:Q52" si="3">$Q$3*P5/$P$3</f>
        <v>1.3492682926829314</v>
      </c>
      <c r="R5" s="167">
        <v>0.63809027777777783</v>
      </c>
      <c r="S5" s="58">
        <f t="shared" ref="S5:S52" si="4">R5-O5</f>
        <v>3.0833333333333379E-2</v>
      </c>
      <c r="T5" s="184">
        <f t="shared" ref="T5:T52" si="5">$T$3*S5/$S$3</f>
        <v>1.5248998282770485</v>
      </c>
      <c r="U5" s="195">
        <v>0.66673611111111108</v>
      </c>
      <c r="V5" s="57">
        <f t="shared" ref="V5:V52" si="6">U5-R5</f>
        <v>2.8645833333333259E-2</v>
      </c>
      <c r="W5" s="110">
        <f t="shared" ref="W5:W52" si="7">$W$3*V5/$V$3</f>
        <v>1.3896687254351452</v>
      </c>
    </row>
    <row r="6" spans="1:29" ht="16.5" customHeight="1" x14ac:dyDescent="0.25">
      <c r="B6" s="87">
        <v>46</v>
      </c>
      <c r="C6" s="109">
        <v>39</v>
      </c>
      <c r="D6" s="64" t="s">
        <v>66</v>
      </c>
      <c r="E6" s="65">
        <v>2002</v>
      </c>
      <c r="F6" s="64" t="s">
        <v>31</v>
      </c>
      <c r="G6" s="66">
        <v>0.59557870370370369</v>
      </c>
      <c r="H6" s="16">
        <v>1.479643056330173</v>
      </c>
      <c r="I6" s="59">
        <f t="shared" si="0"/>
        <v>7.4282407407407436E-2</v>
      </c>
      <c r="J6" s="60">
        <f t="shared" si="1"/>
        <v>1.386776145203112</v>
      </c>
      <c r="K6" s="139">
        <v>2</v>
      </c>
      <c r="L6" s="140"/>
      <c r="M6" s="128"/>
      <c r="N6" s="157"/>
      <c r="O6" s="176">
        <v>0.61181712962962964</v>
      </c>
      <c r="P6" s="57">
        <f t="shared" si="2"/>
        <v>1.6238425925925948E-2</v>
      </c>
      <c r="Q6" s="177">
        <f t="shared" si="3"/>
        <v>1.3687804878048795</v>
      </c>
      <c r="R6" s="167">
        <v>0.64277777777777778</v>
      </c>
      <c r="S6" s="58">
        <f t="shared" si="4"/>
        <v>3.096064814814814E-2</v>
      </c>
      <c r="T6" s="184">
        <f t="shared" si="5"/>
        <v>1.5311963365769887</v>
      </c>
      <c r="U6" s="195">
        <v>0.66986111111111113</v>
      </c>
      <c r="V6" s="57">
        <f t="shared" si="6"/>
        <v>2.7083333333333348E-2</v>
      </c>
      <c r="W6" s="110">
        <f t="shared" si="7"/>
        <v>1.3138686131386867</v>
      </c>
    </row>
    <row r="7" spans="1:29" ht="16.5" customHeight="1" x14ac:dyDescent="0.25">
      <c r="B7" s="87">
        <v>41</v>
      </c>
      <c r="C7" s="109">
        <v>35</v>
      </c>
      <c r="D7" s="64" t="s">
        <v>41</v>
      </c>
      <c r="E7" s="65">
        <v>1976</v>
      </c>
      <c r="F7" s="64" t="s">
        <v>26</v>
      </c>
      <c r="G7" s="66">
        <v>0.59899305555555549</v>
      </c>
      <c r="H7" s="16">
        <v>1.4181062759676362</v>
      </c>
      <c r="I7" s="59">
        <f t="shared" si="0"/>
        <v>7.1261574074074185E-2</v>
      </c>
      <c r="J7" s="60">
        <f t="shared" si="1"/>
        <v>1.3303802938634419</v>
      </c>
      <c r="K7" s="139">
        <v>3</v>
      </c>
      <c r="L7" s="140"/>
      <c r="M7" s="128"/>
      <c r="N7" s="157"/>
      <c r="O7" s="176">
        <v>0.61351851851851846</v>
      </c>
      <c r="P7" s="57">
        <f t="shared" si="2"/>
        <v>1.4525462962962976E-2</v>
      </c>
      <c r="Q7" s="177">
        <f t="shared" si="3"/>
        <v>1.2243902439024397</v>
      </c>
      <c r="R7" s="167">
        <v>0.64300925925925922</v>
      </c>
      <c r="S7" s="58">
        <f t="shared" si="4"/>
        <v>2.9490740740740762E-2</v>
      </c>
      <c r="T7" s="184">
        <f t="shared" si="5"/>
        <v>1.4585002862049237</v>
      </c>
      <c r="U7" s="195">
        <v>0.67025462962962967</v>
      </c>
      <c r="V7" s="57">
        <f t="shared" si="6"/>
        <v>2.7245370370370448E-2</v>
      </c>
      <c r="W7" s="110">
        <f t="shared" si="7"/>
        <v>1.3217293655249895</v>
      </c>
    </row>
    <row r="8" spans="1:29" ht="16.5" customHeight="1" x14ac:dyDescent="0.25">
      <c r="A8" s="8"/>
      <c r="B8" s="87">
        <v>48</v>
      </c>
      <c r="C8" s="109">
        <v>42</v>
      </c>
      <c r="D8" s="64" t="s">
        <v>44</v>
      </c>
      <c r="E8" s="65">
        <v>1981</v>
      </c>
      <c r="F8" s="64" t="s">
        <v>26</v>
      </c>
      <c r="G8" s="66">
        <v>0.59398148148148155</v>
      </c>
      <c r="H8" s="16">
        <v>1.508365867261573</v>
      </c>
      <c r="I8" s="59">
        <f t="shared" si="0"/>
        <v>7.6805555555555571E-2</v>
      </c>
      <c r="J8" s="60">
        <f t="shared" si="1"/>
        <v>1.4338807260155577</v>
      </c>
      <c r="K8" s="141">
        <v>4</v>
      </c>
      <c r="L8" s="142">
        <v>1</v>
      </c>
      <c r="M8" s="128"/>
      <c r="N8" s="157">
        <v>1</v>
      </c>
      <c r="O8" s="176">
        <v>0.61021990740740739</v>
      </c>
      <c r="P8" s="57">
        <f t="shared" si="2"/>
        <v>1.6238425925925837E-2</v>
      </c>
      <c r="Q8" s="177">
        <f t="shared" si="3"/>
        <v>1.3687804878048702</v>
      </c>
      <c r="R8" s="167">
        <v>0.64175925925925925</v>
      </c>
      <c r="S8" s="58">
        <f t="shared" si="4"/>
        <v>3.153935185185186E-2</v>
      </c>
      <c r="T8" s="184">
        <f t="shared" si="5"/>
        <v>1.5598168288494565</v>
      </c>
      <c r="U8" s="195">
        <v>0.67078703703703713</v>
      </c>
      <c r="V8" s="57">
        <f t="shared" si="6"/>
        <v>2.9027777777777874E-2</v>
      </c>
      <c r="W8" s="110">
        <f t="shared" si="7"/>
        <v>1.4081976417742887</v>
      </c>
    </row>
    <row r="9" spans="1:29" ht="16.5" customHeight="1" x14ac:dyDescent="0.25">
      <c r="A9" s="8"/>
      <c r="B9" s="87">
        <v>18</v>
      </c>
      <c r="C9" s="111">
        <v>6</v>
      </c>
      <c r="D9" s="35" t="s">
        <v>84</v>
      </c>
      <c r="E9" s="38">
        <v>1996</v>
      </c>
      <c r="F9" s="39" t="s">
        <v>38</v>
      </c>
      <c r="G9" s="47">
        <v>0.61677083333333338</v>
      </c>
      <c r="H9" s="16">
        <v>1.0980392156862742</v>
      </c>
      <c r="I9" s="59">
        <f t="shared" ref="I9:I33" si="8">U9-G9</f>
        <v>5.4212962962962852E-2</v>
      </c>
      <c r="J9" s="60">
        <f t="shared" ref="J9:J33" si="9">$J$3*I9/$I$3</f>
        <v>1.0121002592912685</v>
      </c>
      <c r="K9" s="141">
        <v>5</v>
      </c>
      <c r="L9" s="140"/>
      <c r="M9" s="128"/>
      <c r="N9" s="157"/>
      <c r="O9" s="176">
        <v>0.62891203703703702</v>
      </c>
      <c r="P9" s="57">
        <f t="shared" ref="P9:P33" si="10">O9-G9</f>
        <v>1.214120370370364E-2</v>
      </c>
      <c r="Q9" s="177">
        <f t="shared" ref="Q9:Q33" si="11">$Q$3*P9/$P$3</f>
        <v>1.0234146341463357</v>
      </c>
      <c r="R9" s="167">
        <v>0.64984953703703707</v>
      </c>
      <c r="S9" s="58">
        <f t="shared" ref="S9:S33" si="12">R9-O9</f>
        <v>2.0937500000000053E-2</v>
      </c>
      <c r="T9" s="184">
        <f t="shared" ref="T9:T33" si="13">$T$3*S9/$S$3</f>
        <v>1.0354894104178618</v>
      </c>
      <c r="U9" s="190">
        <v>0.67098379629629623</v>
      </c>
      <c r="V9" s="57">
        <f t="shared" ref="V9:V33" si="14">U9-R9</f>
        <v>2.1134259259259158E-2</v>
      </c>
      <c r="W9" s="110">
        <f t="shared" ref="W9:W33" si="15">$W$3*V9/$V$3</f>
        <v>1.0252667040988159</v>
      </c>
      <c r="X9" s="8"/>
    </row>
    <row r="10" spans="1:29" x14ac:dyDescent="0.25">
      <c r="B10" s="87">
        <v>15</v>
      </c>
      <c r="C10" s="111">
        <v>5</v>
      </c>
      <c r="D10" s="35" t="s">
        <v>24</v>
      </c>
      <c r="E10" s="38">
        <v>1981</v>
      </c>
      <c r="F10" s="37" t="s">
        <v>97</v>
      </c>
      <c r="G10" s="45">
        <v>0.6175328619675875</v>
      </c>
      <c r="H10" s="16">
        <v>1.0844084845834241</v>
      </c>
      <c r="I10" s="59">
        <f t="shared" si="8"/>
        <v>5.3566675069449565E-2</v>
      </c>
      <c r="J10" s="60">
        <f t="shared" si="9"/>
        <v>1.0000347290407179</v>
      </c>
      <c r="K10" s="141">
        <v>6</v>
      </c>
      <c r="L10" s="140"/>
      <c r="M10" s="128">
        <v>1</v>
      </c>
      <c r="N10" s="157"/>
      <c r="O10" s="176">
        <v>0.62989583333333332</v>
      </c>
      <c r="P10" s="57">
        <f t="shared" si="10"/>
        <v>1.2362971365745823E-2</v>
      </c>
      <c r="Q10" s="177">
        <f t="shared" si="11"/>
        <v>1.0421080253662818</v>
      </c>
      <c r="R10" s="167">
        <v>0.65011574074074074</v>
      </c>
      <c r="S10" s="58">
        <f t="shared" si="12"/>
        <v>2.0219907407407423E-2</v>
      </c>
      <c r="T10" s="184">
        <f t="shared" si="13"/>
        <v>1.0000000000000007</v>
      </c>
      <c r="U10" s="190">
        <v>0.67109953703703706</v>
      </c>
      <c r="V10" s="57">
        <f t="shared" si="14"/>
        <v>2.098379629629632E-2</v>
      </c>
      <c r="W10" s="110">
        <f t="shared" si="15"/>
        <v>1.0179674340258293</v>
      </c>
    </row>
    <row r="11" spans="1:29" ht="16.5" customHeight="1" x14ac:dyDescent="0.25">
      <c r="A11" s="8"/>
      <c r="B11" s="87">
        <v>33</v>
      </c>
      <c r="C11" s="111">
        <v>28</v>
      </c>
      <c r="D11" s="35" t="s">
        <v>37</v>
      </c>
      <c r="E11" s="38">
        <v>1975</v>
      </c>
      <c r="F11" s="35" t="s">
        <v>58</v>
      </c>
      <c r="G11" s="47">
        <v>0.60626157407407411</v>
      </c>
      <c r="H11" s="16">
        <v>1.2873387273124901</v>
      </c>
      <c r="I11" s="59">
        <f t="shared" si="8"/>
        <v>6.5810185185185222E-2</v>
      </c>
      <c r="J11" s="60">
        <f t="shared" si="9"/>
        <v>1.2286084701815045</v>
      </c>
      <c r="K11" s="141">
        <v>7</v>
      </c>
      <c r="L11" s="140"/>
      <c r="M11" s="128"/>
      <c r="N11" s="157"/>
      <c r="O11" s="176">
        <v>0.6205208333333333</v>
      </c>
      <c r="P11" s="57">
        <f t="shared" si="10"/>
        <v>1.4259259259259194E-2</v>
      </c>
      <c r="Q11" s="177">
        <f t="shared" si="11"/>
        <v>1.2019512195121891</v>
      </c>
      <c r="R11" s="167">
        <v>0.64699074074074081</v>
      </c>
      <c r="S11" s="58">
        <f t="shared" si="12"/>
        <v>2.6469907407407511E-2</v>
      </c>
      <c r="T11" s="184">
        <f t="shared" si="13"/>
        <v>1.3091013165426495</v>
      </c>
      <c r="U11" s="190">
        <v>0.67207175925925933</v>
      </c>
      <c r="V11" s="57">
        <f t="shared" si="14"/>
        <v>2.5081018518518516E-2</v>
      </c>
      <c r="W11" s="110">
        <f t="shared" si="15"/>
        <v>1.2167321729365523</v>
      </c>
    </row>
    <row r="12" spans="1:29" ht="16.5" customHeight="1" x14ac:dyDescent="0.25">
      <c r="B12" s="87">
        <v>26</v>
      </c>
      <c r="C12" s="111">
        <v>22</v>
      </c>
      <c r="D12" s="43" t="s">
        <v>32</v>
      </c>
      <c r="E12" s="38">
        <v>1968</v>
      </c>
      <c r="F12" s="40" t="s">
        <v>33</v>
      </c>
      <c r="G12" s="45">
        <v>0.60928396141604102</v>
      </c>
      <c r="H12" s="16">
        <v>1.2328886945112607</v>
      </c>
      <c r="I12" s="59">
        <f t="shared" si="8"/>
        <v>6.362113117655166E-2</v>
      </c>
      <c r="J12" s="60">
        <f t="shared" si="9"/>
        <v>1.1877410833306101</v>
      </c>
      <c r="K12" s="141">
        <v>8</v>
      </c>
      <c r="L12" s="140"/>
      <c r="M12" s="128"/>
      <c r="N12" s="157"/>
      <c r="O12" s="176">
        <v>0.62284722222222222</v>
      </c>
      <c r="P12" s="57">
        <f t="shared" si="10"/>
        <v>1.3563260806181199E-2</v>
      </c>
      <c r="Q12" s="177">
        <f t="shared" si="11"/>
        <v>1.143283642589322</v>
      </c>
      <c r="R12" s="167">
        <v>0.6487384259259259</v>
      </c>
      <c r="S12" s="58">
        <f t="shared" si="12"/>
        <v>2.589120370370368E-2</v>
      </c>
      <c r="T12" s="184">
        <f t="shared" si="13"/>
        <v>1.2804808242701762</v>
      </c>
      <c r="U12" s="190">
        <v>0.67290509259259268</v>
      </c>
      <c r="V12" s="57">
        <f t="shared" si="14"/>
        <v>2.4166666666666781E-2</v>
      </c>
      <c r="W12" s="110">
        <f t="shared" si="15"/>
        <v>1.1723750701852946</v>
      </c>
    </row>
    <row r="13" spans="1:29" ht="16.5" customHeight="1" x14ac:dyDescent="0.25">
      <c r="B13" s="87">
        <v>53</v>
      </c>
      <c r="C13" s="112">
        <v>48</v>
      </c>
      <c r="D13" s="35" t="s">
        <v>47</v>
      </c>
      <c r="E13" s="38">
        <v>1970</v>
      </c>
      <c r="F13" s="35" t="s">
        <v>26</v>
      </c>
      <c r="G13" s="47">
        <v>0.58767825717579947</v>
      </c>
      <c r="H13" s="16">
        <v>1.6217913708356089</v>
      </c>
      <c r="I13" s="59">
        <f t="shared" si="8"/>
        <v>8.53888724538302E-2</v>
      </c>
      <c r="J13" s="60">
        <f t="shared" si="9"/>
        <v>1.594122424375741</v>
      </c>
      <c r="K13" s="141">
        <v>9</v>
      </c>
      <c r="L13" s="143"/>
      <c r="M13" s="128"/>
      <c r="N13" s="158"/>
      <c r="O13" s="176">
        <v>0.60476851851851854</v>
      </c>
      <c r="P13" s="57">
        <f t="shared" si="10"/>
        <v>1.7090261342719071E-2</v>
      </c>
      <c r="Q13" s="177">
        <f t="shared" si="11"/>
        <v>1.4405839804984655</v>
      </c>
      <c r="R13" s="167">
        <v>0.63961805555555562</v>
      </c>
      <c r="S13" s="58">
        <f t="shared" si="12"/>
        <v>3.4849537037037082E-2</v>
      </c>
      <c r="T13" s="184">
        <f t="shared" si="13"/>
        <v>1.7235260446479701</v>
      </c>
      <c r="U13" s="190">
        <v>0.67306712962962967</v>
      </c>
      <c r="V13" s="57">
        <f t="shared" si="14"/>
        <v>3.3449074074074048E-2</v>
      </c>
      <c r="W13" s="110">
        <f t="shared" si="15"/>
        <v>1.6226838854576067</v>
      </c>
    </row>
    <row r="14" spans="1:29" ht="16.5" customHeight="1" x14ac:dyDescent="0.25">
      <c r="B14" s="87"/>
      <c r="C14" s="112">
        <v>8</v>
      </c>
      <c r="D14" s="61" t="s">
        <v>94</v>
      </c>
      <c r="E14" s="62">
        <v>1979</v>
      </c>
      <c r="F14" s="63" t="s">
        <v>26</v>
      </c>
      <c r="G14" s="47">
        <v>0.61654882523021604</v>
      </c>
      <c r="H14" s="53">
        <v>1.1021000000000001</v>
      </c>
      <c r="I14" s="59">
        <f t="shared" si="8"/>
        <v>5.6796082177191454E-2</v>
      </c>
      <c r="J14" s="60">
        <f t="shared" si="9"/>
        <v>1.0603244382258732</v>
      </c>
      <c r="K14" s="141">
        <v>10</v>
      </c>
      <c r="L14" s="144"/>
      <c r="M14" s="129"/>
      <c r="N14" s="157"/>
      <c r="O14" s="176">
        <v>0.62892361111111106</v>
      </c>
      <c r="P14" s="57">
        <f t="shared" si="10"/>
        <v>1.2374785880895023E-2</v>
      </c>
      <c r="Q14" s="177">
        <f t="shared" si="11"/>
        <v>1.0431039025456874</v>
      </c>
      <c r="R14" s="168">
        <v>0.65122685185185192</v>
      </c>
      <c r="S14" s="58">
        <f t="shared" si="12"/>
        <v>2.2303240740740859E-2</v>
      </c>
      <c r="T14" s="184">
        <f t="shared" si="13"/>
        <v>1.1030337721808874</v>
      </c>
      <c r="U14" s="190">
        <v>0.67334490740740749</v>
      </c>
      <c r="V14" s="57">
        <f t="shared" si="14"/>
        <v>2.2118055555555571E-2</v>
      </c>
      <c r="W14" s="110">
        <f t="shared" si="15"/>
        <v>1.0729927007299278</v>
      </c>
      <c r="AC14" s="20"/>
    </row>
    <row r="15" spans="1:29" ht="16.5" customHeight="1" x14ac:dyDescent="0.25">
      <c r="B15" s="87">
        <v>30</v>
      </c>
      <c r="C15" s="112">
        <v>24</v>
      </c>
      <c r="D15" s="43" t="s">
        <v>34</v>
      </c>
      <c r="E15" s="38">
        <v>1973</v>
      </c>
      <c r="F15" s="40" t="s">
        <v>77</v>
      </c>
      <c r="G15" s="45">
        <v>0.60898148148148146</v>
      </c>
      <c r="H15" s="16">
        <v>1.238355565274436</v>
      </c>
      <c r="I15" s="59">
        <f t="shared" si="8"/>
        <v>6.5092592592592591E-2</v>
      </c>
      <c r="J15" s="60">
        <f t="shared" si="9"/>
        <v>1.2152117545375971</v>
      </c>
      <c r="K15" s="141">
        <v>11</v>
      </c>
      <c r="L15" s="140"/>
      <c r="M15" s="128"/>
      <c r="N15" s="157"/>
      <c r="O15" s="176">
        <v>0.62265046296296289</v>
      </c>
      <c r="P15" s="57">
        <f t="shared" si="10"/>
        <v>1.3668981481481435E-2</v>
      </c>
      <c r="Q15" s="177">
        <f t="shared" si="11"/>
        <v>1.1521951219512152</v>
      </c>
      <c r="R15" s="167">
        <v>0.64872685185185186</v>
      </c>
      <c r="S15" s="58">
        <f t="shared" si="12"/>
        <v>2.6076388888888968E-2</v>
      </c>
      <c r="T15" s="184">
        <f t="shared" si="13"/>
        <v>1.2896393817973708</v>
      </c>
      <c r="U15" s="190">
        <v>0.67407407407407405</v>
      </c>
      <c r="V15" s="57">
        <f t="shared" si="14"/>
        <v>2.5347222222222188E-2</v>
      </c>
      <c r="W15" s="110">
        <f t="shared" si="15"/>
        <v>1.2296462661426149</v>
      </c>
    </row>
    <row r="16" spans="1:29" ht="16.5" customHeight="1" x14ac:dyDescent="0.25">
      <c r="B16" s="87">
        <v>21</v>
      </c>
      <c r="C16" s="112">
        <v>12</v>
      </c>
      <c r="D16" s="35" t="s">
        <v>45</v>
      </c>
      <c r="E16" s="38">
        <v>1995</v>
      </c>
      <c r="F16" s="37" t="s">
        <v>81</v>
      </c>
      <c r="G16" s="47">
        <v>0.61324074074074075</v>
      </c>
      <c r="H16" s="16">
        <v>1.1616602949208084</v>
      </c>
      <c r="I16" s="59">
        <f t="shared" si="8"/>
        <v>6.0891203703703711E-2</v>
      </c>
      <c r="J16" s="60">
        <f t="shared" si="9"/>
        <v>1.1367761452031115</v>
      </c>
      <c r="K16" s="141">
        <v>12</v>
      </c>
      <c r="L16" s="140"/>
      <c r="M16" s="128"/>
      <c r="N16" s="157"/>
      <c r="O16" s="176">
        <v>0.62660879629629629</v>
      </c>
      <c r="P16" s="57">
        <f t="shared" si="10"/>
        <v>1.3368055555555536E-2</v>
      </c>
      <c r="Q16" s="177">
        <f t="shared" si="11"/>
        <v>1.1268292682926808</v>
      </c>
      <c r="R16" s="167">
        <v>0.65011574074074074</v>
      </c>
      <c r="S16" s="58">
        <f t="shared" si="12"/>
        <v>2.3506944444444455E-2</v>
      </c>
      <c r="T16" s="184">
        <f t="shared" si="13"/>
        <v>1.1625643961076135</v>
      </c>
      <c r="U16" s="190">
        <v>0.67413194444444446</v>
      </c>
      <c r="V16" s="57">
        <f t="shared" si="14"/>
        <v>2.401620370370372E-2</v>
      </c>
      <c r="W16" s="110">
        <f t="shared" si="15"/>
        <v>1.1650758001122972</v>
      </c>
    </row>
    <row r="17" spans="1:29" s="19" customFormat="1" ht="16.5" customHeight="1" x14ac:dyDescent="0.25">
      <c r="A17"/>
      <c r="B17" s="87">
        <v>2</v>
      </c>
      <c r="C17" s="112">
        <v>29</v>
      </c>
      <c r="D17" s="35" t="s">
        <v>46</v>
      </c>
      <c r="E17" s="38">
        <v>1965</v>
      </c>
      <c r="F17" s="35" t="s">
        <v>63</v>
      </c>
      <c r="G17" s="47">
        <v>0.60568287037037039</v>
      </c>
      <c r="H17" s="16">
        <v>1.2976190476190488</v>
      </c>
      <c r="I17" s="59">
        <f t="shared" si="8"/>
        <v>6.8472222222222157E-2</v>
      </c>
      <c r="J17" s="60">
        <f t="shared" si="9"/>
        <v>1.2783059636992209</v>
      </c>
      <c r="K17" s="141">
        <v>13</v>
      </c>
      <c r="L17" s="143"/>
      <c r="M17" s="128"/>
      <c r="N17" s="158"/>
      <c r="O17" s="176">
        <v>0.61973379629629632</v>
      </c>
      <c r="P17" s="57">
        <f t="shared" si="10"/>
        <v>1.4050925925925939E-2</v>
      </c>
      <c r="Q17" s="177">
        <f t="shared" si="11"/>
        <v>1.1843902439024396</v>
      </c>
      <c r="R17" s="167">
        <v>0.64722222222222225</v>
      </c>
      <c r="S17" s="58">
        <f t="shared" si="12"/>
        <v>2.748842592592593E-2</v>
      </c>
      <c r="T17" s="184">
        <f t="shared" si="13"/>
        <v>1.3594733829421868</v>
      </c>
      <c r="U17" s="190">
        <v>0.67415509259259254</v>
      </c>
      <c r="V17" s="57">
        <f t="shared" si="14"/>
        <v>2.6932870370370288E-2</v>
      </c>
      <c r="W17" s="110">
        <f t="shared" si="15"/>
        <v>1.3065693430656893</v>
      </c>
      <c r="X17"/>
      <c r="Y17" s="17"/>
      <c r="Z17"/>
      <c r="AA17"/>
      <c r="AB17"/>
      <c r="AC17"/>
    </row>
    <row r="18" spans="1:29" ht="16.5" customHeight="1" x14ac:dyDescent="0.25">
      <c r="A18" s="3"/>
      <c r="B18" s="87">
        <v>23</v>
      </c>
      <c r="C18" s="112">
        <v>18</v>
      </c>
      <c r="D18" s="35" t="s">
        <v>82</v>
      </c>
      <c r="E18" s="38">
        <v>1976</v>
      </c>
      <c r="F18" s="44" t="s">
        <v>31</v>
      </c>
      <c r="G18" s="47">
        <v>0.61146990740740736</v>
      </c>
      <c r="H18" s="16">
        <v>1.193610049153468</v>
      </c>
      <c r="I18" s="59">
        <f t="shared" si="8"/>
        <v>6.2743055555555594E-2</v>
      </c>
      <c r="J18" s="60">
        <f t="shared" si="9"/>
        <v>1.1713483146067423</v>
      </c>
      <c r="K18" s="141">
        <v>14</v>
      </c>
      <c r="L18" s="140"/>
      <c r="M18" s="128"/>
      <c r="N18" s="157"/>
      <c r="O18" s="176">
        <v>0.62525462962962963</v>
      </c>
      <c r="P18" s="57">
        <f t="shared" si="10"/>
        <v>1.3784722222222268E-2</v>
      </c>
      <c r="Q18" s="177">
        <f t="shared" si="11"/>
        <v>1.1619512195121986</v>
      </c>
      <c r="R18" s="167">
        <v>0.65012731481481478</v>
      </c>
      <c r="S18" s="58">
        <f t="shared" si="12"/>
        <v>2.487268518518515E-2</v>
      </c>
      <c r="T18" s="184">
        <f t="shared" si="13"/>
        <v>1.2301087578706336</v>
      </c>
      <c r="U18" s="190">
        <v>0.67421296296296296</v>
      </c>
      <c r="V18" s="57">
        <f t="shared" si="14"/>
        <v>2.4085648148148175E-2</v>
      </c>
      <c r="W18" s="110">
        <f t="shared" si="15"/>
        <v>1.1684446939921405</v>
      </c>
      <c r="X18" s="3"/>
      <c r="Z18" s="3"/>
      <c r="AA18" s="3"/>
      <c r="AB18" s="3"/>
      <c r="AC18" s="3"/>
    </row>
    <row r="19" spans="1:29" x14ac:dyDescent="0.25">
      <c r="A19" s="8"/>
      <c r="B19" s="87">
        <v>38</v>
      </c>
      <c r="C19" s="112">
        <v>25</v>
      </c>
      <c r="D19" s="35" t="s">
        <v>35</v>
      </c>
      <c r="E19" s="38">
        <v>1963</v>
      </c>
      <c r="F19" s="37" t="s">
        <v>36</v>
      </c>
      <c r="G19" s="45">
        <v>0.60653935185185182</v>
      </c>
      <c r="H19" s="16">
        <v>1.2823092062103649</v>
      </c>
      <c r="I19" s="59">
        <f t="shared" si="8"/>
        <v>6.7673611111111143E-2</v>
      </c>
      <c r="J19" s="60">
        <f t="shared" si="9"/>
        <v>1.2633967156439072</v>
      </c>
      <c r="K19" s="141">
        <v>15</v>
      </c>
      <c r="L19" s="140"/>
      <c r="M19" s="128"/>
      <c r="N19" s="157"/>
      <c r="O19" s="176">
        <v>0.62089120370370365</v>
      </c>
      <c r="P19" s="57">
        <f t="shared" si="10"/>
        <v>1.4351851851851838E-2</v>
      </c>
      <c r="Q19" s="177">
        <f t="shared" si="11"/>
        <v>1.209756097560974</v>
      </c>
      <c r="R19" s="167">
        <v>0.6482754629629629</v>
      </c>
      <c r="S19" s="58">
        <f t="shared" si="12"/>
        <v>2.7384259259259247E-2</v>
      </c>
      <c r="T19" s="184">
        <f t="shared" si="13"/>
        <v>1.3543216943331418</v>
      </c>
      <c r="U19" s="190">
        <v>0.67421296296296296</v>
      </c>
      <c r="V19" s="57">
        <f t="shared" si="14"/>
        <v>2.5937500000000058E-2</v>
      </c>
      <c r="W19" s="110">
        <f t="shared" si="15"/>
        <v>1.258281864121283</v>
      </c>
    </row>
    <row r="20" spans="1:29" ht="16.5" customHeight="1" x14ac:dyDescent="0.25">
      <c r="B20" s="87">
        <v>24</v>
      </c>
      <c r="C20" s="112">
        <v>19</v>
      </c>
      <c r="D20" s="35" t="s">
        <v>29</v>
      </c>
      <c r="E20" s="38">
        <v>1973</v>
      </c>
      <c r="F20" s="37" t="s">
        <v>81</v>
      </c>
      <c r="G20" s="47">
        <v>0.61140046296296291</v>
      </c>
      <c r="H20" s="16">
        <v>1.1948392739995621</v>
      </c>
      <c r="I20" s="59">
        <f t="shared" si="8"/>
        <v>6.2812500000000049E-2</v>
      </c>
      <c r="J20" s="60">
        <f t="shared" si="9"/>
        <v>1.1726447709593786</v>
      </c>
      <c r="K20" s="141">
        <v>16</v>
      </c>
      <c r="L20" s="140"/>
      <c r="M20" s="128"/>
      <c r="N20" s="157"/>
      <c r="O20" s="176">
        <v>0.62523148148148155</v>
      </c>
      <c r="P20" s="57">
        <f t="shared" si="10"/>
        <v>1.3831018518518645E-2</v>
      </c>
      <c r="Q20" s="177">
        <f t="shared" si="11"/>
        <v>1.1658536585365957</v>
      </c>
      <c r="R20" s="167">
        <v>0.64593749999999994</v>
      </c>
      <c r="S20" s="58">
        <f t="shared" si="12"/>
        <v>2.0706018518518388E-2</v>
      </c>
      <c r="T20" s="184">
        <f t="shared" si="13"/>
        <v>1.0240412135088659</v>
      </c>
      <c r="U20" s="190">
        <v>0.67421296296296296</v>
      </c>
      <c r="V20" s="57">
        <f t="shared" si="14"/>
        <v>2.8275462962963016E-2</v>
      </c>
      <c r="W20" s="110">
        <f t="shared" si="15"/>
        <v>1.3717012914093232</v>
      </c>
    </row>
    <row r="21" spans="1:29" ht="16.5" customHeight="1" x14ac:dyDescent="0.25">
      <c r="B21" s="87">
        <v>16</v>
      </c>
      <c r="C21" s="112">
        <v>2</v>
      </c>
      <c r="D21" s="35" t="s">
        <v>21</v>
      </c>
      <c r="E21" s="36">
        <v>1983</v>
      </c>
      <c r="F21" s="37" t="s">
        <v>22</v>
      </c>
      <c r="G21" s="45">
        <v>0.62025462962962963</v>
      </c>
      <c r="H21" s="53">
        <v>1.0354253225453767</v>
      </c>
      <c r="I21" s="59">
        <f t="shared" si="8"/>
        <v>5.4131944444444469E-2</v>
      </c>
      <c r="J21" s="60">
        <f t="shared" si="9"/>
        <v>1.0105877268798622</v>
      </c>
      <c r="K21" s="141">
        <v>17</v>
      </c>
      <c r="L21" s="144"/>
      <c r="M21" s="129">
        <v>2</v>
      </c>
      <c r="N21" s="157"/>
      <c r="O21" s="176">
        <v>0.63230324074074074</v>
      </c>
      <c r="P21" s="57">
        <f t="shared" si="10"/>
        <v>1.2048611111111107E-2</v>
      </c>
      <c r="Q21" s="177">
        <f t="shared" si="11"/>
        <v>1.0156097560975603</v>
      </c>
      <c r="R21" s="168">
        <v>0.65366898148148145</v>
      </c>
      <c r="S21" s="58">
        <f t="shared" si="12"/>
        <v>2.1365740740740713E-2</v>
      </c>
      <c r="T21" s="184">
        <f t="shared" si="13"/>
        <v>1.0566685746994835</v>
      </c>
      <c r="U21" s="190">
        <v>0.6743865740740741</v>
      </c>
      <c r="V21" s="57">
        <f t="shared" si="14"/>
        <v>2.0717592592592649E-2</v>
      </c>
      <c r="W21" s="110">
        <f t="shared" si="15"/>
        <v>1.0050533408197668</v>
      </c>
    </row>
    <row r="22" spans="1:29" s="19" customFormat="1" ht="16.5" customHeight="1" x14ac:dyDescent="0.25">
      <c r="A22"/>
      <c r="B22" s="87">
        <v>19</v>
      </c>
      <c r="C22" s="112">
        <v>7</v>
      </c>
      <c r="D22" s="35" t="s">
        <v>23</v>
      </c>
      <c r="E22" s="38">
        <v>1966</v>
      </c>
      <c r="F22" s="44" t="s">
        <v>58</v>
      </c>
      <c r="G22" s="47">
        <v>0.61849537037037039</v>
      </c>
      <c r="H22" s="53">
        <v>1.0671331729717886</v>
      </c>
      <c r="I22" s="59">
        <f t="shared" si="8"/>
        <v>5.5891203703703707E-2</v>
      </c>
      <c r="J22" s="60">
        <f t="shared" si="9"/>
        <v>1.0434312878133103</v>
      </c>
      <c r="K22" s="141">
        <v>18</v>
      </c>
      <c r="L22" s="144"/>
      <c r="M22" s="129"/>
      <c r="N22" s="157"/>
      <c r="O22" s="176">
        <v>0.63136574074074081</v>
      </c>
      <c r="P22" s="57">
        <f t="shared" si="10"/>
        <v>1.2870370370370421E-2</v>
      </c>
      <c r="Q22" s="177">
        <f t="shared" si="11"/>
        <v>1.0848780487804917</v>
      </c>
      <c r="R22" s="168">
        <v>0.65363425925925933</v>
      </c>
      <c r="S22" s="58">
        <f t="shared" si="12"/>
        <v>2.2268518518518521E-2</v>
      </c>
      <c r="T22" s="184">
        <f t="shared" si="13"/>
        <v>1.1013165426445335</v>
      </c>
      <c r="U22" s="190">
        <v>0.6743865740740741</v>
      </c>
      <c r="V22" s="57">
        <f t="shared" si="14"/>
        <v>2.0752314814814765E-2</v>
      </c>
      <c r="W22" s="110">
        <f t="shared" si="15"/>
        <v>1.006737787759683</v>
      </c>
      <c r="X22"/>
      <c r="Y22" s="17"/>
      <c r="Z22"/>
      <c r="AA22"/>
      <c r="AB22"/>
      <c r="AC22" s="20"/>
    </row>
    <row r="23" spans="1:29" ht="16.5" customHeight="1" x14ac:dyDescent="0.25">
      <c r="B23" s="87">
        <v>20</v>
      </c>
      <c r="C23" s="112">
        <v>11</v>
      </c>
      <c r="D23" s="35" t="s">
        <v>27</v>
      </c>
      <c r="E23" s="38">
        <v>2000</v>
      </c>
      <c r="F23" s="37" t="s">
        <v>81</v>
      </c>
      <c r="G23" s="47">
        <v>0.61436342592592597</v>
      </c>
      <c r="H23" s="16">
        <v>1.1414527580557072</v>
      </c>
      <c r="I23" s="59">
        <f t="shared" si="8"/>
        <v>6.0150462962962892E-2</v>
      </c>
      <c r="J23" s="60">
        <f t="shared" si="9"/>
        <v>1.1229472774416582</v>
      </c>
      <c r="K23" s="141">
        <v>19</v>
      </c>
      <c r="L23" s="140"/>
      <c r="M23" s="128"/>
      <c r="N23" s="157"/>
      <c r="O23" s="176">
        <v>0.62862268518518516</v>
      </c>
      <c r="P23" s="57">
        <f t="shared" si="10"/>
        <v>1.4259259259259194E-2</v>
      </c>
      <c r="Q23" s="177">
        <f t="shared" si="11"/>
        <v>1.2019512195121891</v>
      </c>
      <c r="R23" s="167">
        <v>0.6522337962962963</v>
      </c>
      <c r="S23" s="58">
        <f t="shared" si="12"/>
        <v>2.3611111111111138E-2</v>
      </c>
      <c r="T23" s="184">
        <f t="shared" si="13"/>
        <v>1.1677160847166583</v>
      </c>
      <c r="U23" s="190">
        <v>0.67451388888888886</v>
      </c>
      <c r="V23" s="57">
        <f t="shared" si="14"/>
        <v>2.228009259259256E-2</v>
      </c>
      <c r="W23" s="110">
        <f t="shared" si="15"/>
        <v>1.0808534531162253</v>
      </c>
    </row>
    <row r="24" spans="1:29" ht="16.5" customHeight="1" x14ac:dyDescent="0.25">
      <c r="B24" s="87">
        <v>1</v>
      </c>
      <c r="C24" s="112">
        <v>27</v>
      </c>
      <c r="D24" s="35" t="s">
        <v>75</v>
      </c>
      <c r="E24" s="42">
        <v>1978</v>
      </c>
      <c r="F24" s="37" t="s">
        <v>76</v>
      </c>
      <c r="G24" s="46">
        <v>0.60627314814814814</v>
      </c>
      <c r="H24" s="16">
        <v>1.2870016384489349</v>
      </c>
      <c r="I24" s="59">
        <f t="shared" si="8"/>
        <v>6.8275462962962941E-2</v>
      </c>
      <c r="J24" s="60">
        <f t="shared" si="9"/>
        <v>1.2746326707000859</v>
      </c>
      <c r="K24" s="141">
        <v>20</v>
      </c>
      <c r="L24" s="140"/>
      <c r="M24" s="128"/>
      <c r="N24" s="157"/>
      <c r="O24" s="176">
        <v>0.62091435185185184</v>
      </c>
      <c r="P24" s="57">
        <f t="shared" si="10"/>
        <v>1.4641203703703698E-2</v>
      </c>
      <c r="Q24" s="177">
        <f t="shared" si="11"/>
        <v>1.2341463414634137</v>
      </c>
      <c r="R24" s="167">
        <v>0.64892361111111108</v>
      </c>
      <c r="S24" s="58">
        <f t="shared" si="12"/>
        <v>2.8009259259259234E-2</v>
      </c>
      <c r="T24" s="184">
        <f t="shared" si="13"/>
        <v>1.3852318259874057</v>
      </c>
      <c r="U24" s="190">
        <v>0.67454861111111108</v>
      </c>
      <c r="V24" s="57">
        <f t="shared" si="14"/>
        <v>2.5625000000000009E-2</v>
      </c>
      <c r="W24" s="110">
        <f t="shared" si="15"/>
        <v>1.243121841661988</v>
      </c>
    </row>
    <row r="25" spans="1:29" ht="16.5" customHeight="1" x14ac:dyDescent="0.25">
      <c r="B25" s="87">
        <v>49</v>
      </c>
      <c r="C25" s="109">
        <v>37</v>
      </c>
      <c r="D25" s="64" t="s">
        <v>89</v>
      </c>
      <c r="E25" s="65">
        <v>1978</v>
      </c>
      <c r="F25" s="67" t="s">
        <v>76</v>
      </c>
      <c r="G25" s="66">
        <v>0.59799768518518526</v>
      </c>
      <c r="H25" s="53">
        <v>1.4359999999999999</v>
      </c>
      <c r="I25" s="59">
        <f t="shared" si="8"/>
        <v>7.7060185185185093E-2</v>
      </c>
      <c r="J25" s="60">
        <f t="shared" si="9"/>
        <v>1.4386343993085549</v>
      </c>
      <c r="K25" s="141">
        <v>21</v>
      </c>
      <c r="L25" s="142">
        <v>2</v>
      </c>
      <c r="M25" s="129"/>
      <c r="N25" s="159">
        <v>2</v>
      </c>
      <c r="O25" s="176">
        <v>0.61424768518518513</v>
      </c>
      <c r="P25" s="57">
        <f t="shared" si="10"/>
        <v>1.6249999999999876E-2</v>
      </c>
      <c r="Q25" s="177">
        <f t="shared" si="11"/>
        <v>1.3697560975609646</v>
      </c>
      <c r="R25" s="167">
        <v>0.64571759259259254</v>
      </c>
      <c r="S25" s="58">
        <f t="shared" si="12"/>
        <v>3.1469907407407405E-2</v>
      </c>
      <c r="T25" s="184">
        <f t="shared" si="13"/>
        <v>1.55638236977676</v>
      </c>
      <c r="U25" s="195">
        <v>0.67505787037037035</v>
      </c>
      <c r="V25" s="57">
        <f t="shared" si="14"/>
        <v>2.9340277777777812E-2</v>
      </c>
      <c r="W25" s="110">
        <f t="shared" si="15"/>
        <v>1.4233576642335781</v>
      </c>
    </row>
    <row r="26" spans="1:29" ht="16.5" customHeight="1" x14ac:dyDescent="0.25">
      <c r="A26" s="18"/>
      <c r="B26" s="87">
        <v>25</v>
      </c>
      <c r="C26" s="112">
        <v>14</v>
      </c>
      <c r="D26" s="35" t="s">
        <v>83</v>
      </c>
      <c r="E26" s="38">
        <v>1973</v>
      </c>
      <c r="F26" s="37" t="s">
        <v>81</v>
      </c>
      <c r="G26" s="45">
        <v>0.61249999999999993</v>
      </c>
      <c r="H26" s="16">
        <v>1.1750409612233752</v>
      </c>
      <c r="I26" s="59">
        <f t="shared" si="8"/>
        <v>6.293981481481481E-2</v>
      </c>
      <c r="J26" s="60">
        <f t="shared" si="9"/>
        <v>1.1750216076058773</v>
      </c>
      <c r="K26" s="141">
        <v>22</v>
      </c>
      <c r="L26" s="140"/>
      <c r="M26" s="128"/>
      <c r="N26" s="157"/>
      <c r="O26" s="176">
        <v>0.62619212962962967</v>
      </c>
      <c r="P26" s="57">
        <f t="shared" si="10"/>
        <v>1.3692129629629735E-2</v>
      </c>
      <c r="Q26" s="177">
        <f t="shared" si="11"/>
        <v>1.154146341463423</v>
      </c>
      <c r="R26" s="167">
        <v>0.65162037037037035</v>
      </c>
      <c r="S26" s="58">
        <f t="shared" si="12"/>
        <v>2.5428240740740682E-2</v>
      </c>
      <c r="T26" s="184">
        <f t="shared" si="13"/>
        <v>1.2575844304522008</v>
      </c>
      <c r="U26" s="190">
        <v>0.67543981481481474</v>
      </c>
      <c r="V26" s="57">
        <f t="shared" si="14"/>
        <v>2.3819444444444393E-2</v>
      </c>
      <c r="W26" s="110">
        <f t="shared" si="15"/>
        <v>1.1555306007860726</v>
      </c>
      <c r="X26" s="19"/>
      <c r="Z26" s="19"/>
      <c r="AA26" s="19"/>
      <c r="AB26" s="19"/>
      <c r="AC26" s="19"/>
    </row>
    <row r="27" spans="1:29" ht="16.5" customHeight="1" x14ac:dyDescent="0.25">
      <c r="B27" s="87">
        <v>28</v>
      </c>
      <c r="C27" s="112">
        <v>21</v>
      </c>
      <c r="D27" s="35" t="s">
        <v>79</v>
      </c>
      <c r="E27" s="42">
        <v>1981</v>
      </c>
      <c r="F27" s="41" t="s">
        <v>80</v>
      </c>
      <c r="G27" s="46">
        <v>0.61083333333333334</v>
      </c>
      <c r="H27" s="16">
        <v>1.2050000000000001</v>
      </c>
      <c r="I27" s="59">
        <f t="shared" si="8"/>
        <v>6.4629629629629703E-2</v>
      </c>
      <c r="J27" s="60">
        <f t="shared" si="9"/>
        <v>1.206568712186691</v>
      </c>
      <c r="K27" s="141">
        <v>23</v>
      </c>
      <c r="L27" s="140"/>
      <c r="M27" s="128"/>
      <c r="N27" s="157"/>
      <c r="O27" s="176">
        <v>0.62493055555555554</v>
      </c>
      <c r="P27" s="57">
        <f t="shared" si="10"/>
        <v>1.4097222222222205E-2</v>
      </c>
      <c r="Q27" s="177">
        <f t="shared" si="11"/>
        <v>1.1882926829268274</v>
      </c>
      <c r="R27" s="167">
        <v>0.65104166666666663</v>
      </c>
      <c r="S27" s="58">
        <f t="shared" si="12"/>
        <v>2.6111111111111085E-2</v>
      </c>
      <c r="T27" s="184">
        <f t="shared" si="13"/>
        <v>1.2913566113337136</v>
      </c>
      <c r="U27" s="190">
        <v>0.67546296296296304</v>
      </c>
      <c r="V27" s="57">
        <f t="shared" si="14"/>
        <v>2.4421296296296413E-2</v>
      </c>
      <c r="W27" s="110">
        <f t="shared" si="15"/>
        <v>1.1847276810780516</v>
      </c>
    </row>
    <row r="28" spans="1:29" s="19" customFormat="1" ht="16.5" customHeight="1" x14ac:dyDescent="0.25">
      <c r="A28"/>
      <c r="B28" s="87">
        <v>32</v>
      </c>
      <c r="C28" s="112">
        <v>20</v>
      </c>
      <c r="D28" s="35" t="s">
        <v>30</v>
      </c>
      <c r="E28" s="38">
        <v>1953</v>
      </c>
      <c r="F28" s="44" t="s">
        <v>81</v>
      </c>
      <c r="G28" s="47">
        <v>0.61099537037037044</v>
      </c>
      <c r="H28" s="16">
        <v>1.2020555434069544</v>
      </c>
      <c r="I28" s="59">
        <f t="shared" si="8"/>
        <v>6.5335648148148073E-2</v>
      </c>
      <c r="J28" s="60">
        <f t="shared" si="9"/>
        <v>1.2197493517718223</v>
      </c>
      <c r="K28" s="141">
        <v>24</v>
      </c>
      <c r="L28" s="140"/>
      <c r="M28" s="128"/>
      <c r="N28" s="157"/>
      <c r="O28" s="176">
        <v>0.62519675925925922</v>
      </c>
      <c r="P28" s="57">
        <f t="shared" si="10"/>
        <v>1.4201388888888777E-2</v>
      </c>
      <c r="Q28" s="177">
        <f t="shared" si="11"/>
        <v>1.1970731707316975</v>
      </c>
      <c r="R28" s="167">
        <v>0.64674768518518522</v>
      </c>
      <c r="S28" s="58">
        <f t="shared" si="12"/>
        <v>2.1550925925926001E-2</v>
      </c>
      <c r="T28" s="184">
        <f t="shared" si="13"/>
        <v>1.0658271322266779</v>
      </c>
      <c r="U28" s="190">
        <v>0.67633101851851851</v>
      </c>
      <c r="V28" s="57">
        <f t="shared" si="14"/>
        <v>2.9583333333333295E-2</v>
      </c>
      <c r="W28" s="110">
        <f t="shared" si="15"/>
        <v>1.4351487928130244</v>
      </c>
      <c r="X28"/>
      <c r="Y28" s="17"/>
      <c r="Z28"/>
      <c r="AA28"/>
      <c r="AB28"/>
      <c r="AC28"/>
    </row>
    <row r="29" spans="1:29" ht="16.5" customHeight="1" x14ac:dyDescent="0.25">
      <c r="B29" s="87">
        <v>17</v>
      </c>
      <c r="C29" s="112">
        <v>1</v>
      </c>
      <c r="D29" s="35" t="s">
        <v>20</v>
      </c>
      <c r="E29" s="38">
        <v>1997</v>
      </c>
      <c r="F29" s="37" t="s">
        <v>86</v>
      </c>
      <c r="G29" s="47">
        <v>0.62222222222222223</v>
      </c>
      <c r="H29" s="53">
        <v>1</v>
      </c>
      <c r="I29" s="59">
        <f t="shared" si="8"/>
        <v>5.4189814814814774E-2</v>
      </c>
      <c r="J29" s="60">
        <f t="shared" si="9"/>
        <v>1.0116681071737244</v>
      </c>
      <c r="K29" s="141">
        <v>25</v>
      </c>
      <c r="L29" s="144"/>
      <c r="M29" s="129">
        <v>3</v>
      </c>
      <c r="N29" s="157"/>
      <c r="O29" s="176">
        <v>0.63408564814814816</v>
      </c>
      <c r="P29" s="57">
        <f t="shared" si="10"/>
        <v>1.186342592592593E-2</v>
      </c>
      <c r="Q29" s="177">
        <f t="shared" si="11"/>
        <v>1</v>
      </c>
      <c r="R29" s="168">
        <v>0.65549768518518514</v>
      </c>
      <c r="S29" s="58">
        <f t="shared" si="12"/>
        <v>2.1412037037036979E-2</v>
      </c>
      <c r="T29" s="184">
        <f t="shared" si="13"/>
        <v>1.0589582140812792</v>
      </c>
      <c r="U29" s="190">
        <v>0.67641203703703701</v>
      </c>
      <c r="V29" s="57">
        <f t="shared" si="14"/>
        <v>2.0914351851851865E-2</v>
      </c>
      <c r="W29" s="110">
        <f t="shared" si="15"/>
        <v>1.014598540145986</v>
      </c>
    </row>
    <row r="30" spans="1:29" ht="16.5" customHeight="1" x14ac:dyDescent="0.25">
      <c r="A30" s="8"/>
      <c r="B30" s="87">
        <v>44</v>
      </c>
      <c r="C30" s="112">
        <v>32</v>
      </c>
      <c r="D30" s="35" t="s">
        <v>70</v>
      </c>
      <c r="E30" s="38">
        <v>1979</v>
      </c>
      <c r="F30" s="35" t="s">
        <v>31</v>
      </c>
      <c r="G30" s="47">
        <v>0.60324352205837728</v>
      </c>
      <c r="H30" s="16">
        <v>1.341616602949208</v>
      </c>
      <c r="I30" s="59">
        <f t="shared" si="8"/>
        <v>7.3724070534215369E-2</v>
      </c>
      <c r="J30" s="60">
        <f t="shared" si="9"/>
        <v>1.3763525700423958</v>
      </c>
      <c r="K30" s="141">
        <v>26</v>
      </c>
      <c r="L30" s="140"/>
      <c r="M30" s="128"/>
      <c r="N30" s="157"/>
      <c r="O30" s="176">
        <v>0.61901620370370369</v>
      </c>
      <c r="P30" s="57">
        <f t="shared" si="10"/>
        <v>1.5772681645326414E-2</v>
      </c>
      <c r="Q30" s="177">
        <f t="shared" si="11"/>
        <v>1.3295216528353186</v>
      </c>
      <c r="R30" s="167">
        <v>0.6485995370370371</v>
      </c>
      <c r="S30" s="58">
        <f t="shared" si="12"/>
        <v>2.9583333333333406E-2</v>
      </c>
      <c r="T30" s="184">
        <f t="shared" si="13"/>
        <v>1.4630795649685209</v>
      </c>
      <c r="U30" s="190">
        <v>0.67696759259259265</v>
      </c>
      <c r="V30" s="57">
        <f t="shared" si="14"/>
        <v>2.8368055555555549E-2</v>
      </c>
      <c r="W30" s="110">
        <f t="shared" si="15"/>
        <v>1.3761931499157773</v>
      </c>
    </row>
    <row r="31" spans="1:29" ht="16.5" customHeight="1" x14ac:dyDescent="0.25">
      <c r="B31" s="87">
        <v>27</v>
      </c>
      <c r="C31" s="112">
        <v>13</v>
      </c>
      <c r="D31" s="43" t="s">
        <v>40</v>
      </c>
      <c r="E31" s="38">
        <v>1975</v>
      </c>
      <c r="F31" s="40" t="s">
        <v>63</v>
      </c>
      <c r="G31" s="45">
        <v>0.61267977425814668</v>
      </c>
      <c r="H31" s="16">
        <v>1.1717640633533588</v>
      </c>
      <c r="I31" s="59">
        <f t="shared" si="8"/>
        <v>6.4345688704816273E-2</v>
      </c>
      <c r="J31" s="60">
        <f t="shared" si="9"/>
        <v>1.2012678271599235</v>
      </c>
      <c r="K31" s="141">
        <v>27</v>
      </c>
      <c r="L31" s="140"/>
      <c r="M31" s="128"/>
      <c r="N31" s="157"/>
      <c r="O31" s="176">
        <v>0.62745370370370368</v>
      </c>
      <c r="P31" s="57">
        <f t="shared" si="10"/>
        <v>1.4773929445556999E-2</v>
      </c>
      <c r="Q31" s="177">
        <f t="shared" si="11"/>
        <v>1.2453341503376822</v>
      </c>
      <c r="R31" s="167">
        <v>0.65322916666666664</v>
      </c>
      <c r="S31" s="58">
        <f t="shared" si="12"/>
        <v>2.5775462962962958E-2</v>
      </c>
      <c r="T31" s="184">
        <f t="shared" si="13"/>
        <v>1.2747567258156838</v>
      </c>
      <c r="U31" s="190">
        <v>0.67702546296296295</v>
      </c>
      <c r="V31" s="57">
        <f t="shared" si="14"/>
        <v>2.3796296296296315E-2</v>
      </c>
      <c r="W31" s="110">
        <f t="shared" si="15"/>
        <v>1.1544076361594617</v>
      </c>
    </row>
    <row r="32" spans="1:29" ht="16.5" customHeight="1" x14ac:dyDescent="0.25">
      <c r="B32" s="87">
        <v>43</v>
      </c>
      <c r="C32" s="112">
        <v>30</v>
      </c>
      <c r="D32" s="35" t="s">
        <v>73</v>
      </c>
      <c r="E32" s="38">
        <v>1981</v>
      </c>
      <c r="F32" s="35" t="s">
        <v>74</v>
      </c>
      <c r="G32" s="47">
        <v>0.60490740740740734</v>
      </c>
      <c r="H32" s="16">
        <v>1.3116006692693809</v>
      </c>
      <c r="I32" s="59">
        <f t="shared" si="8"/>
        <v>7.3368055555555589E-2</v>
      </c>
      <c r="J32" s="60">
        <f t="shared" si="9"/>
        <v>1.3697061365600698</v>
      </c>
      <c r="K32" s="141">
        <v>28</v>
      </c>
      <c r="L32" s="140"/>
      <c r="M32" s="128"/>
      <c r="N32" s="157"/>
      <c r="O32" s="176">
        <v>0.62032407407407408</v>
      </c>
      <c r="P32" s="57">
        <f t="shared" si="10"/>
        <v>1.5416666666666745E-2</v>
      </c>
      <c r="Q32" s="177">
        <f t="shared" si="11"/>
        <v>1.2995121951219575</v>
      </c>
      <c r="R32" s="167">
        <v>0.64947916666666672</v>
      </c>
      <c r="S32" s="58">
        <f t="shared" si="12"/>
        <v>2.9155092592592635E-2</v>
      </c>
      <c r="T32" s="184">
        <f t="shared" si="13"/>
        <v>1.4419004006868938</v>
      </c>
      <c r="U32" s="190">
        <v>0.67827546296296293</v>
      </c>
      <c r="V32" s="57">
        <f t="shared" si="14"/>
        <v>2.8796296296296209E-2</v>
      </c>
      <c r="W32" s="110">
        <f t="shared" si="15"/>
        <v>1.3969679955081371</v>
      </c>
    </row>
    <row r="33" spans="1:29" ht="16.5" customHeight="1" x14ac:dyDescent="0.25">
      <c r="A33" s="8"/>
      <c r="B33" s="87">
        <v>34</v>
      </c>
      <c r="C33" s="112">
        <v>16</v>
      </c>
      <c r="D33" s="35" t="s">
        <v>39</v>
      </c>
      <c r="E33" s="38">
        <v>1983</v>
      </c>
      <c r="F33" s="37" t="s">
        <v>25</v>
      </c>
      <c r="G33" s="47">
        <v>0.61211805555555554</v>
      </c>
      <c r="H33" s="16">
        <v>1.1818564158640825</v>
      </c>
      <c r="I33" s="59">
        <f t="shared" si="8"/>
        <v>6.7083333333333384E-2</v>
      </c>
      <c r="J33" s="60">
        <f t="shared" si="9"/>
        <v>1.2523768366465005</v>
      </c>
      <c r="K33" s="141">
        <v>29</v>
      </c>
      <c r="L33" s="140"/>
      <c r="M33" s="128"/>
      <c r="N33" s="157"/>
      <c r="O33" s="176">
        <v>0.62649305555555557</v>
      </c>
      <c r="P33" s="57">
        <f t="shared" si="10"/>
        <v>1.4375000000000027E-2</v>
      </c>
      <c r="Q33" s="177">
        <f t="shared" si="11"/>
        <v>1.2117073170731725</v>
      </c>
      <c r="R33" s="167">
        <v>0.65322916666666664</v>
      </c>
      <c r="S33" s="58">
        <f t="shared" si="12"/>
        <v>2.6736111111111072E-2</v>
      </c>
      <c r="T33" s="184">
        <f t="shared" si="13"/>
        <v>1.3222667429879773</v>
      </c>
      <c r="U33" s="190">
        <v>0.67920138888888892</v>
      </c>
      <c r="V33" s="57">
        <f t="shared" si="14"/>
        <v>2.5972222222222285E-2</v>
      </c>
      <c r="W33" s="110">
        <f t="shared" si="15"/>
        <v>1.2599663110612045</v>
      </c>
    </row>
    <row r="34" spans="1:29" ht="16.5" customHeight="1" x14ac:dyDescent="0.25">
      <c r="B34" s="87">
        <v>52</v>
      </c>
      <c r="C34" s="112">
        <v>34</v>
      </c>
      <c r="D34" s="35" t="s">
        <v>42</v>
      </c>
      <c r="E34" s="38">
        <v>1976</v>
      </c>
      <c r="F34" s="35" t="s">
        <v>63</v>
      </c>
      <c r="G34" s="47">
        <v>0.6001967592592593</v>
      </c>
      <c r="H34" s="16">
        <v>1.3965046422719825</v>
      </c>
      <c r="I34" s="59">
        <f t="shared" si="0"/>
        <v>7.9918981481481355E-2</v>
      </c>
      <c r="J34" s="60">
        <f t="shared" si="1"/>
        <v>1.4920051858254082</v>
      </c>
      <c r="K34" s="141">
        <v>30</v>
      </c>
      <c r="L34" s="140"/>
      <c r="M34" s="128"/>
      <c r="N34" s="157"/>
      <c r="O34" s="176">
        <v>0.61722222222222223</v>
      </c>
      <c r="P34" s="57">
        <f t="shared" si="2"/>
        <v>1.7025462962962923E-2</v>
      </c>
      <c r="Q34" s="177">
        <f t="shared" si="3"/>
        <v>1.4351219512195084</v>
      </c>
      <c r="R34" s="167">
        <v>0.64930555555555558</v>
      </c>
      <c r="S34" s="58">
        <f t="shared" si="4"/>
        <v>3.2083333333333353E-2</v>
      </c>
      <c r="T34" s="184">
        <f t="shared" si="5"/>
        <v>1.5867200915855761</v>
      </c>
      <c r="U34" s="190">
        <v>0.68011574074074066</v>
      </c>
      <c r="V34" s="57">
        <f t="shared" si="6"/>
        <v>3.0810185185185079E-2</v>
      </c>
      <c r="W34" s="110">
        <f t="shared" si="7"/>
        <v>1.4946659180235771</v>
      </c>
    </row>
    <row r="35" spans="1:29" ht="16.5" customHeight="1" x14ac:dyDescent="0.25">
      <c r="A35" s="8"/>
      <c r="B35" s="87">
        <v>39</v>
      </c>
      <c r="C35" s="112">
        <v>17</v>
      </c>
      <c r="D35" s="43" t="s">
        <v>28</v>
      </c>
      <c r="E35" s="38">
        <v>1977</v>
      </c>
      <c r="F35" s="40" t="s">
        <v>26</v>
      </c>
      <c r="G35" s="45">
        <v>0.6118594649755813</v>
      </c>
      <c r="H35" s="16">
        <v>1.1865296304395359</v>
      </c>
      <c r="I35" s="59">
        <f t="shared" si="0"/>
        <v>6.9344238728122454E-2</v>
      </c>
      <c r="J35" s="60">
        <f t="shared" si="1"/>
        <v>1.2945856149761841</v>
      </c>
      <c r="K35" s="141">
        <v>31</v>
      </c>
      <c r="L35" s="140"/>
      <c r="M35" s="128"/>
      <c r="N35" s="157"/>
      <c r="O35" s="176">
        <v>0.62584490740740739</v>
      </c>
      <c r="P35" s="57">
        <f t="shared" si="2"/>
        <v>1.3985442431826089E-2</v>
      </c>
      <c r="Q35" s="177">
        <f t="shared" si="3"/>
        <v>1.1788704644973402</v>
      </c>
      <c r="R35" s="167">
        <v>0.65385416666666674</v>
      </c>
      <c r="S35" s="58">
        <f t="shared" si="4"/>
        <v>2.8009259259259345E-2</v>
      </c>
      <c r="T35" s="184">
        <f t="shared" si="5"/>
        <v>1.3852318259874112</v>
      </c>
      <c r="U35" s="190">
        <v>0.68120370370370376</v>
      </c>
      <c r="V35" s="57">
        <f t="shared" si="6"/>
        <v>2.7349537037037019E-2</v>
      </c>
      <c r="W35" s="110">
        <f t="shared" si="7"/>
        <v>1.3267827063447493</v>
      </c>
    </row>
    <row r="36" spans="1:29" ht="16.5" customHeight="1" x14ac:dyDescent="0.25">
      <c r="A36" s="8"/>
      <c r="B36" s="87">
        <v>29</v>
      </c>
      <c r="C36" s="112">
        <v>23</v>
      </c>
      <c r="D36" s="35" t="s">
        <v>78</v>
      </c>
      <c r="E36" s="38">
        <v>1979</v>
      </c>
      <c r="F36" s="37" t="s">
        <v>60</v>
      </c>
      <c r="G36" s="47">
        <v>0.60910879629629633</v>
      </c>
      <c r="H36" s="16">
        <v>1.2736196319018407</v>
      </c>
      <c r="I36" s="59">
        <f t="shared" si="0"/>
        <v>7.4675925925925868E-2</v>
      </c>
      <c r="J36" s="60">
        <f t="shared" si="1"/>
        <v>1.3941227312013817</v>
      </c>
      <c r="K36" s="141">
        <v>32</v>
      </c>
      <c r="L36" s="140"/>
      <c r="M36" s="128"/>
      <c r="N36" s="157"/>
      <c r="O36" s="176">
        <v>0.62442129629629628</v>
      </c>
      <c r="P36" s="57">
        <f t="shared" si="2"/>
        <v>1.5312499999999951E-2</v>
      </c>
      <c r="Q36" s="177">
        <f t="shared" si="3"/>
        <v>1.2907317073170685</v>
      </c>
      <c r="R36" s="167">
        <v>0.65414351851851849</v>
      </c>
      <c r="S36" s="58">
        <f t="shared" si="4"/>
        <v>2.9722222222222205E-2</v>
      </c>
      <c r="T36" s="184">
        <f t="shared" si="5"/>
        <v>1.4699484831139087</v>
      </c>
      <c r="U36" s="190">
        <v>0.6837847222222222</v>
      </c>
      <c r="V36" s="57">
        <f t="shared" si="6"/>
        <v>2.9641203703703711E-2</v>
      </c>
      <c r="W36" s="110">
        <f t="shared" si="7"/>
        <v>1.4379562043795624</v>
      </c>
    </row>
    <row r="37" spans="1:29" ht="16.5" customHeight="1" x14ac:dyDescent="0.25">
      <c r="B37" s="87">
        <v>4</v>
      </c>
      <c r="C37" s="112">
        <v>70</v>
      </c>
      <c r="D37" s="35" t="s">
        <v>91</v>
      </c>
      <c r="E37" s="38">
        <v>1976</v>
      </c>
      <c r="F37" s="35" t="s">
        <v>92</v>
      </c>
      <c r="G37" s="47">
        <v>0.59791666666666665</v>
      </c>
      <c r="H37" s="53" t="s">
        <v>93</v>
      </c>
      <c r="I37" s="59">
        <f t="shared" si="0"/>
        <v>8.7731481481481466E-2</v>
      </c>
      <c r="J37" s="60">
        <f t="shared" si="1"/>
        <v>1.6378565254969746</v>
      </c>
      <c r="K37" s="141">
        <v>33</v>
      </c>
      <c r="L37" s="144"/>
      <c r="M37" s="129"/>
      <c r="N37" s="159"/>
      <c r="O37" s="176">
        <v>0.61421296296296302</v>
      </c>
      <c r="P37" s="57">
        <f t="shared" si="2"/>
        <v>1.6296296296296364E-2</v>
      </c>
      <c r="Q37" s="177">
        <f t="shared" si="3"/>
        <v>1.3736585365853711</v>
      </c>
      <c r="R37" s="167">
        <v>0.65074074074074073</v>
      </c>
      <c r="S37" s="58">
        <f t="shared" si="4"/>
        <v>3.6527777777777715E-2</v>
      </c>
      <c r="T37" s="184">
        <f t="shared" si="5"/>
        <v>1.8065254722381192</v>
      </c>
      <c r="U37" s="190">
        <v>0.68564814814814812</v>
      </c>
      <c r="V37" s="57">
        <f t="shared" si="6"/>
        <v>3.4907407407407387E-2</v>
      </c>
      <c r="W37" s="110">
        <f t="shared" si="7"/>
        <v>1.6934306569343054</v>
      </c>
    </row>
    <row r="38" spans="1:29" ht="16.5" customHeight="1" x14ac:dyDescent="0.25">
      <c r="B38" s="87">
        <v>7</v>
      </c>
      <c r="C38" s="112">
        <v>46</v>
      </c>
      <c r="D38" s="35" t="s">
        <v>57</v>
      </c>
      <c r="E38" s="38">
        <v>1957</v>
      </c>
      <c r="F38" s="35" t="s">
        <v>58</v>
      </c>
      <c r="G38" s="47">
        <v>0.58939814814814817</v>
      </c>
      <c r="H38" s="16">
        <v>1.6026213050752929</v>
      </c>
      <c r="I38" s="59">
        <f t="shared" si="0"/>
        <v>0.10151620370370373</v>
      </c>
      <c r="J38" s="60">
        <f t="shared" si="1"/>
        <v>1.8952031114952468</v>
      </c>
      <c r="K38" s="141">
        <v>34</v>
      </c>
      <c r="L38" s="140"/>
      <c r="M38" s="128"/>
      <c r="N38" s="157"/>
      <c r="O38" s="176">
        <v>0.60581018518518526</v>
      </c>
      <c r="P38" s="57">
        <f t="shared" si="2"/>
        <v>1.6412037037037086E-2</v>
      </c>
      <c r="Q38" s="177">
        <f t="shared" si="3"/>
        <v>1.3834146341463451</v>
      </c>
      <c r="R38" s="167">
        <v>0.65880787037037036</v>
      </c>
      <c r="S38" s="58">
        <f t="shared" si="4"/>
        <v>5.2997685185185106E-2</v>
      </c>
      <c r="T38" s="184">
        <f t="shared" si="5"/>
        <v>2.6210646823125319</v>
      </c>
      <c r="U38" s="190">
        <v>0.6909143518518519</v>
      </c>
      <c r="V38" s="57">
        <f t="shared" si="6"/>
        <v>3.2106481481481541E-2</v>
      </c>
      <c r="W38" s="110">
        <f t="shared" si="7"/>
        <v>1.5575519371139837</v>
      </c>
    </row>
    <row r="39" spans="1:29" ht="16.5" customHeight="1" x14ac:dyDescent="0.25">
      <c r="A39" s="8"/>
      <c r="B39" s="87">
        <v>40</v>
      </c>
      <c r="C39" s="112">
        <v>3</v>
      </c>
      <c r="D39" s="43" t="s">
        <v>85</v>
      </c>
      <c r="E39" s="38">
        <v>1983</v>
      </c>
      <c r="F39" s="40" t="s">
        <v>58</v>
      </c>
      <c r="G39" s="45">
        <v>0.6201438194065173</v>
      </c>
      <c r="H39" s="53">
        <v>1.0374112506826871</v>
      </c>
      <c r="I39" s="59">
        <f t="shared" si="0"/>
        <v>7.0793680593482677E-2</v>
      </c>
      <c r="J39" s="60">
        <f t="shared" si="1"/>
        <v>1.3216452038195556</v>
      </c>
      <c r="K39" s="141">
        <v>35</v>
      </c>
      <c r="L39" s="144"/>
      <c r="M39" s="129"/>
      <c r="N39" s="157"/>
      <c r="O39" s="176">
        <v>0.63228009259259255</v>
      </c>
      <c r="P39" s="57">
        <f t="shared" si="2"/>
        <v>1.2136273186075242E-2</v>
      </c>
      <c r="Q39" s="177">
        <f t="shared" si="3"/>
        <v>1.0229990275872201</v>
      </c>
      <c r="R39" s="168">
        <v>0.65888888888888886</v>
      </c>
      <c r="S39" s="58">
        <f t="shared" si="4"/>
        <v>2.6608796296296311E-2</v>
      </c>
      <c r="T39" s="184">
        <f t="shared" si="5"/>
        <v>1.3159702346880373</v>
      </c>
      <c r="U39" s="190">
        <v>0.69093749999999998</v>
      </c>
      <c r="V39" s="57">
        <f t="shared" si="6"/>
        <v>3.2048611111111125E-2</v>
      </c>
      <c r="W39" s="110">
        <f t="shared" si="7"/>
        <v>1.5547445255474459</v>
      </c>
    </row>
    <row r="40" spans="1:29" ht="16.5" customHeight="1" x14ac:dyDescent="0.25">
      <c r="B40" s="87">
        <v>45</v>
      </c>
      <c r="C40" s="112">
        <v>47</v>
      </c>
      <c r="D40" s="43" t="s">
        <v>55</v>
      </c>
      <c r="E40" s="38">
        <v>1979</v>
      </c>
      <c r="F40" s="40" t="s">
        <v>56</v>
      </c>
      <c r="G40" s="45">
        <v>0.58813131313131284</v>
      </c>
      <c r="H40" s="16">
        <v>1.6136363636363673</v>
      </c>
      <c r="I40" s="59">
        <f t="shared" si="0"/>
        <v>0.10831544612794641</v>
      </c>
      <c r="J40" s="60">
        <f t="shared" si="1"/>
        <v>2.0221379743851706</v>
      </c>
      <c r="K40" s="141">
        <v>36</v>
      </c>
      <c r="L40" s="145"/>
      <c r="M40" s="130"/>
      <c r="N40" s="160"/>
      <c r="O40" s="176">
        <v>0.60744212962962962</v>
      </c>
      <c r="P40" s="57">
        <f t="shared" si="2"/>
        <v>1.9310816498316785E-2</v>
      </c>
      <c r="Q40" s="177">
        <f t="shared" si="3"/>
        <v>1.6277605321507997</v>
      </c>
      <c r="R40" s="167">
        <v>0.6430555555555556</v>
      </c>
      <c r="S40" s="58">
        <f t="shared" si="4"/>
        <v>3.5613425925925979E-2</v>
      </c>
      <c r="T40" s="184">
        <f t="shared" si="5"/>
        <v>1.761305094447627</v>
      </c>
      <c r="U40" s="190">
        <v>0.69644675925925925</v>
      </c>
      <c r="V40" s="57">
        <f t="shared" si="6"/>
        <v>5.3391203703703649E-2</v>
      </c>
      <c r="W40" s="110">
        <f t="shared" si="7"/>
        <v>2.5901179112857915</v>
      </c>
    </row>
    <row r="41" spans="1:29" ht="16.5" customHeight="1" x14ac:dyDescent="0.25">
      <c r="B41" s="87">
        <v>11</v>
      </c>
      <c r="C41" s="113">
        <v>69</v>
      </c>
      <c r="D41" s="68" t="s">
        <v>90</v>
      </c>
      <c r="E41" s="69">
        <v>1969</v>
      </c>
      <c r="F41" s="68" t="s">
        <v>96</v>
      </c>
      <c r="G41" s="70">
        <v>0.58680555555555558</v>
      </c>
      <c r="H41" s="71" t="s">
        <v>87</v>
      </c>
      <c r="I41" s="72">
        <f t="shared" si="0"/>
        <v>6.3969907407407378E-2</v>
      </c>
      <c r="J41" s="73">
        <f t="shared" si="1"/>
        <v>1.194252376836646</v>
      </c>
      <c r="K41" s="146"/>
      <c r="L41" s="147"/>
      <c r="M41" s="131"/>
      <c r="N41" s="161"/>
      <c r="O41" s="178">
        <v>0.59988425925925926</v>
      </c>
      <c r="P41" s="74">
        <f t="shared" si="2"/>
        <v>1.3078703703703676E-2</v>
      </c>
      <c r="Q41" s="179">
        <f t="shared" si="3"/>
        <v>1.1024390243902411</v>
      </c>
      <c r="R41" s="169">
        <v>0.62585648148148143</v>
      </c>
      <c r="S41" s="75">
        <f t="shared" si="4"/>
        <v>2.5972222222222174E-2</v>
      </c>
      <c r="T41" s="185">
        <f t="shared" si="5"/>
        <v>1.2844876931883205</v>
      </c>
      <c r="U41" s="191">
        <v>0.65077546296296296</v>
      </c>
      <c r="V41" s="74">
        <f t="shared" si="6"/>
        <v>2.4918981481481528E-2</v>
      </c>
      <c r="W41" s="192">
        <f t="shared" si="7"/>
        <v>1.2088714205502549</v>
      </c>
      <c r="X41" s="8"/>
    </row>
    <row r="42" spans="1:29" ht="16.5" customHeight="1" x14ac:dyDescent="0.25">
      <c r="B42" s="87">
        <v>22</v>
      </c>
      <c r="C42" s="113">
        <v>44</v>
      </c>
      <c r="D42" s="68" t="s">
        <v>61</v>
      </c>
      <c r="E42" s="69">
        <v>1978</v>
      </c>
      <c r="F42" s="68" t="s">
        <v>62</v>
      </c>
      <c r="G42" s="70">
        <v>0.59027777777777779</v>
      </c>
      <c r="H42" s="71" t="s">
        <v>87</v>
      </c>
      <c r="I42" s="72">
        <f t="shared" si="0"/>
        <v>6.2511574074074039E-2</v>
      </c>
      <c r="J42" s="73">
        <f t="shared" si="1"/>
        <v>1.1670267934312872</v>
      </c>
      <c r="K42" s="148"/>
      <c r="L42" s="149"/>
      <c r="M42" s="132"/>
      <c r="N42" s="161"/>
      <c r="O42" s="178">
        <v>0.60381944444444446</v>
      </c>
      <c r="P42" s="74">
        <f t="shared" si="2"/>
        <v>1.3541666666666674E-2</v>
      </c>
      <c r="Q42" s="179">
        <f t="shared" si="3"/>
        <v>1.1414634146341465</v>
      </c>
      <c r="R42" s="169">
        <v>0.6260648148148148</v>
      </c>
      <c r="S42" s="75">
        <f t="shared" si="4"/>
        <v>2.2245370370370332E-2</v>
      </c>
      <c r="T42" s="185">
        <f t="shared" si="5"/>
        <v>1.1001717229536327</v>
      </c>
      <c r="U42" s="191">
        <v>0.65278935185185183</v>
      </c>
      <c r="V42" s="74">
        <f t="shared" si="6"/>
        <v>2.6724537037037033E-2</v>
      </c>
      <c r="W42" s="192">
        <f t="shared" si="7"/>
        <v>1.2964626614261647</v>
      </c>
      <c r="X42" s="8"/>
    </row>
    <row r="43" spans="1:29" ht="16.5" customHeight="1" x14ac:dyDescent="0.25">
      <c r="A43" s="8"/>
      <c r="B43" s="87">
        <v>31</v>
      </c>
      <c r="C43" s="113">
        <v>40</v>
      </c>
      <c r="D43" s="68" t="s">
        <v>64</v>
      </c>
      <c r="E43" s="69">
        <v>1981</v>
      </c>
      <c r="F43" s="68" t="s">
        <v>65</v>
      </c>
      <c r="G43" s="70">
        <v>0.5942708333333333</v>
      </c>
      <c r="H43" s="71" t="s">
        <v>87</v>
      </c>
      <c r="I43" s="72">
        <f t="shared" si="0"/>
        <v>6.5219907407407463E-2</v>
      </c>
      <c r="J43" s="73">
        <f t="shared" si="1"/>
        <v>1.2175885911840978</v>
      </c>
      <c r="K43" s="148"/>
      <c r="L43" s="149"/>
      <c r="M43" s="132"/>
      <c r="N43" s="161"/>
      <c r="O43" s="178">
        <v>0.60858796296296302</v>
      </c>
      <c r="P43" s="74">
        <f t="shared" si="2"/>
        <v>1.4317129629629721E-2</v>
      </c>
      <c r="Q43" s="179">
        <f t="shared" si="3"/>
        <v>1.2068292682926902</v>
      </c>
      <c r="R43" s="169">
        <v>0.63471064814814815</v>
      </c>
      <c r="S43" s="75">
        <f t="shared" si="4"/>
        <v>2.6122685185185124E-2</v>
      </c>
      <c r="T43" s="185">
        <f t="shared" si="5"/>
        <v>1.2919290211791612</v>
      </c>
      <c r="U43" s="191">
        <v>0.65949074074074077</v>
      </c>
      <c r="V43" s="74">
        <f t="shared" si="6"/>
        <v>2.4780092592592617E-2</v>
      </c>
      <c r="W43" s="192">
        <f t="shared" si="7"/>
        <v>1.2021336327905683</v>
      </c>
    </row>
    <row r="44" spans="1:29" ht="16.5" customHeight="1" x14ac:dyDescent="0.25">
      <c r="B44" s="87">
        <v>50</v>
      </c>
      <c r="C44" s="113">
        <v>52</v>
      </c>
      <c r="D44" s="68" t="s">
        <v>49</v>
      </c>
      <c r="E44" s="69">
        <v>1992</v>
      </c>
      <c r="F44" s="68" t="s">
        <v>31</v>
      </c>
      <c r="G44" s="70">
        <v>0.58333333333333337</v>
      </c>
      <c r="H44" s="71" t="s">
        <v>87</v>
      </c>
      <c r="I44" s="72">
        <f t="shared" si="0"/>
        <v>7.7199074074074003E-2</v>
      </c>
      <c r="J44" s="73">
        <f t="shared" si="1"/>
        <v>1.4412273120138275</v>
      </c>
      <c r="K44" s="150"/>
      <c r="L44" s="151"/>
      <c r="M44" s="132"/>
      <c r="N44" s="162"/>
      <c r="O44" s="178">
        <v>0.59855324074074068</v>
      </c>
      <c r="P44" s="74">
        <f t="shared" si="2"/>
        <v>1.5219907407407307E-2</v>
      </c>
      <c r="Q44" s="179">
        <f t="shared" si="3"/>
        <v>1.2829268292682838</v>
      </c>
      <c r="R44" s="169">
        <v>0.63225694444444447</v>
      </c>
      <c r="S44" s="75">
        <f t="shared" si="4"/>
        <v>3.3703703703703791E-2</v>
      </c>
      <c r="T44" s="185">
        <f t="shared" si="5"/>
        <v>1.6668574699484873</v>
      </c>
      <c r="U44" s="191">
        <v>0.66053240740740737</v>
      </c>
      <c r="V44" s="74">
        <f t="shared" si="6"/>
        <v>2.8275462962962905E-2</v>
      </c>
      <c r="W44" s="192">
        <f t="shared" si="7"/>
        <v>1.3717012914093176</v>
      </c>
    </row>
    <row r="45" spans="1:29" ht="16.5" customHeight="1" x14ac:dyDescent="0.25">
      <c r="A45" s="18"/>
      <c r="B45" s="87">
        <v>13</v>
      </c>
      <c r="C45" s="113">
        <v>53</v>
      </c>
      <c r="D45" s="68" t="s">
        <v>48</v>
      </c>
      <c r="E45" s="69">
        <v>1988</v>
      </c>
      <c r="F45" s="68" t="s">
        <v>50</v>
      </c>
      <c r="G45" s="70">
        <v>0.58333333333333337</v>
      </c>
      <c r="H45" s="71" t="s">
        <v>87</v>
      </c>
      <c r="I45" s="72">
        <f t="shared" si="0"/>
        <v>7.7199074074074003E-2</v>
      </c>
      <c r="J45" s="73">
        <f t="shared" si="1"/>
        <v>1.4412273120138275</v>
      </c>
      <c r="K45" s="152"/>
      <c r="L45" s="151"/>
      <c r="M45" s="132"/>
      <c r="N45" s="162"/>
      <c r="O45" s="178">
        <v>0.59848379629629633</v>
      </c>
      <c r="P45" s="74">
        <f t="shared" si="2"/>
        <v>1.5150462962962963E-2</v>
      </c>
      <c r="Q45" s="179">
        <f t="shared" si="3"/>
        <v>1.2770731707317069</v>
      </c>
      <c r="R45" s="169">
        <v>0.63217592592592597</v>
      </c>
      <c r="S45" s="75">
        <f t="shared" si="4"/>
        <v>3.3692129629629641E-2</v>
      </c>
      <c r="T45" s="185">
        <f t="shared" si="5"/>
        <v>1.6662850601030343</v>
      </c>
      <c r="U45" s="191">
        <v>0.66053240740740737</v>
      </c>
      <c r="V45" s="74">
        <f t="shared" si="6"/>
        <v>2.8356481481481399E-2</v>
      </c>
      <c r="W45" s="192">
        <f t="shared" si="7"/>
        <v>1.3756316676024665</v>
      </c>
      <c r="X45" s="19"/>
      <c r="Z45" s="19"/>
      <c r="AA45" s="19"/>
      <c r="AB45" s="19"/>
      <c r="AC45" s="19"/>
    </row>
    <row r="46" spans="1:29" ht="16.5" customHeight="1" x14ac:dyDescent="0.25">
      <c r="A46" s="18"/>
      <c r="B46" s="87">
        <v>36</v>
      </c>
      <c r="C46" s="113">
        <v>33</v>
      </c>
      <c r="D46" s="68" t="s">
        <v>69</v>
      </c>
      <c r="E46" s="69">
        <v>1983</v>
      </c>
      <c r="F46" s="68" t="s">
        <v>25</v>
      </c>
      <c r="G46" s="70">
        <v>0.60069444444444442</v>
      </c>
      <c r="H46" s="71" t="s">
        <v>87</v>
      </c>
      <c r="I46" s="72">
        <f t="shared" si="0"/>
        <v>6.7592592592592537E-2</v>
      </c>
      <c r="J46" s="73">
        <f t="shared" si="1"/>
        <v>1.2618841832324967</v>
      </c>
      <c r="K46" s="150"/>
      <c r="L46" s="151"/>
      <c r="M46" s="132"/>
      <c r="N46" s="162"/>
      <c r="O46" s="178">
        <v>0.61526620370370366</v>
      </c>
      <c r="P46" s="74">
        <f t="shared" si="2"/>
        <v>1.4571759259259243E-2</v>
      </c>
      <c r="Q46" s="179">
        <f t="shared" si="3"/>
        <v>1.2282926829268275</v>
      </c>
      <c r="R46" s="169">
        <v>0.64224537037037044</v>
      </c>
      <c r="S46" s="75">
        <f t="shared" si="4"/>
        <v>2.6979166666666776E-2</v>
      </c>
      <c r="T46" s="185">
        <f t="shared" si="5"/>
        <v>1.3342873497424208</v>
      </c>
      <c r="U46" s="191">
        <v>0.66828703703703696</v>
      </c>
      <c r="V46" s="74">
        <f t="shared" si="6"/>
        <v>2.6041666666666519E-2</v>
      </c>
      <c r="W46" s="192">
        <f t="shared" si="7"/>
        <v>1.2633352049410371</v>
      </c>
      <c r="X46" s="19"/>
      <c r="Z46" s="19"/>
      <c r="AA46" s="19"/>
      <c r="AB46" s="19"/>
      <c r="AC46" s="19"/>
    </row>
    <row r="47" spans="1:29" ht="16.5" customHeight="1" x14ac:dyDescent="0.25">
      <c r="B47" s="87">
        <v>51</v>
      </c>
      <c r="C47" s="113">
        <v>45</v>
      </c>
      <c r="D47" s="68" t="s">
        <v>59</v>
      </c>
      <c r="E47" s="69">
        <v>1978</v>
      </c>
      <c r="F47" s="68" t="s">
        <v>60</v>
      </c>
      <c r="G47" s="70">
        <v>0.58888888888888891</v>
      </c>
      <c r="H47" s="71" t="s">
        <v>87</v>
      </c>
      <c r="I47" s="72">
        <f t="shared" si="0"/>
        <v>7.9872685185185199E-2</v>
      </c>
      <c r="J47" s="73">
        <f t="shared" si="1"/>
        <v>1.49114088159032</v>
      </c>
      <c r="K47" s="150"/>
      <c r="L47" s="151"/>
      <c r="M47" s="133"/>
      <c r="N47" s="162"/>
      <c r="O47" s="178">
        <v>0.60486111111111118</v>
      </c>
      <c r="P47" s="74">
        <f t="shared" si="2"/>
        <v>1.5972222222222276E-2</v>
      </c>
      <c r="Q47" s="179">
        <f t="shared" si="3"/>
        <v>1.3463414634146382</v>
      </c>
      <c r="R47" s="169">
        <v>0.63437500000000002</v>
      </c>
      <c r="S47" s="75">
        <f t="shared" si="4"/>
        <v>2.951388888888884E-2</v>
      </c>
      <c r="T47" s="185">
        <f t="shared" si="5"/>
        <v>1.4596451058958189</v>
      </c>
      <c r="U47" s="191">
        <v>0.66876157407407411</v>
      </c>
      <c r="V47" s="74">
        <f t="shared" si="6"/>
        <v>3.4386574074074083E-2</v>
      </c>
      <c r="W47" s="192">
        <f t="shared" si="7"/>
        <v>1.6681639528354859</v>
      </c>
    </row>
    <row r="48" spans="1:29" ht="16.5" customHeight="1" x14ac:dyDescent="0.25">
      <c r="B48" s="87">
        <v>42</v>
      </c>
      <c r="C48" s="113">
        <v>31</v>
      </c>
      <c r="D48" s="68" t="s">
        <v>71</v>
      </c>
      <c r="E48" s="69">
        <v>1977</v>
      </c>
      <c r="F48" s="68" t="s">
        <v>72</v>
      </c>
      <c r="G48" s="70">
        <v>0.60416666666666663</v>
      </c>
      <c r="H48" s="71" t="s">
        <v>87</v>
      </c>
      <c r="I48" s="72">
        <f t="shared" si="0"/>
        <v>7.2256944444444526E-2</v>
      </c>
      <c r="J48" s="73">
        <f t="shared" si="1"/>
        <v>1.3489628349178926</v>
      </c>
      <c r="K48" s="150"/>
      <c r="L48" s="151"/>
      <c r="M48" s="132"/>
      <c r="N48" s="162"/>
      <c r="O48" s="178">
        <v>0.61978009259259259</v>
      </c>
      <c r="P48" s="74">
        <f t="shared" si="2"/>
        <v>1.5613425925925961E-2</v>
      </c>
      <c r="Q48" s="179">
        <f t="shared" si="3"/>
        <v>1.3160975609756123</v>
      </c>
      <c r="R48" s="169">
        <v>0.64947916666666672</v>
      </c>
      <c r="S48" s="75">
        <f t="shared" si="4"/>
        <v>2.9699074074074128E-2</v>
      </c>
      <c r="T48" s="185">
        <f t="shared" si="5"/>
        <v>1.4688036634230135</v>
      </c>
      <c r="U48" s="191">
        <v>0.67642361111111116</v>
      </c>
      <c r="V48" s="74">
        <f t="shared" si="6"/>
        <v>2.6944444444444438E-2</v>
      </c>
      <c r="W48" s="192">
        <f t="shared" si="7"/>
        <v>1.3071308253790002</v>
      </c>
    </row>
    <row r="49" spans="1:24" ht="16.5" customHeight="1" x14ac:dyDescent="0.25">
      <c r="B49" s="87">
        <v>10</v>
      </c>
      <c r="C49" s="113">
        <v>49</v>
      </c>
      <c r="D49" s="68" t="s">
        <v>53</v>
      </c>
      <c r="E49" s="69">
        <v>1977</v>
      </c>
      <c r="F49" s="68" t="s">
        <v>54</v>
      </c>
      <c r="G49" s="70">
        <v>0.58680555555555558</v>
      </c>
      <c r="H49" s="71" t="s">
        <v>87</v>
      </c>
      <c r="I49" s="72">
        <f t="shared" si="0"/>
        <v>9.5833333333333326E-2</v>
      </c>
      <c r="J49" s="73">
        <f t="shared" si="1"/>
        <v>1.7891097666378564</v>
      </c>
      <c r="K49" s="148"/>
      <c r="L49" s="149"/>
      <c r="M49" s="132"/>
      <c r="N49" s="161"/>
      <c r="O49" s="178">
        <v>0.60481481481481481</v>
      </c>
      <c r="P49" s="74">
        <f t="shared" si="2"/>
        <v>1.8009259259259225E-2</v>
      </c>
      <c r="Q49" s="179">
        <f t="shared" si="3"/>
        <v>1.5180487804878016</v>
      </c>
      <c r="R49" s="169">
        <v>0.64486111111111111</v>
      </c>
      <c r="S49" s="75">
        <f t="shared" si="4"/>
        <v>4.0046296296296302E-2</v>
      </c>
      <c r="T49" s="185">
        <f t="shared" si="5"/>
        <v>1.9805380652547226</v>
      </c>
      <c r="U49" s="191">
        <v>0.68263888888888891</v>
      </c>
      <c r="V49" s="74">
        <f t="shared" si="6"/>
        <v>3.7777777777777799E-2</v>
      </c>
      <c r="W49" s="192">
        <f t="shared" si="7"/>
        <v>1.832678270634476</v>
      </c>
    </row>
    <row r="50" spans="1:24" ht="16.5" customHeight="1" x14ac:dyDescent="0.25">
      <c r="A50" s="8"/>
      <c r="B50" s="87">
        <v>12</v>
      </c>
      <c r="C50" s="113">
        <v>50</v>
      </c>
      <c r="D50" s="68" t="s">
        <v>51</v>
      </c>
      <c r="E50" s="69">
        <v>1979</v>
      </c>
      <c r="F50" s="68" t="s">
        <v>52</v>
      </c>
      <c r="G50" s="70">
        <v>0.58402777777777781</v>
      </c>
      <c r="H50" s="71" t="s">
        <v>87</v>
      </c>
      <c r="I50" s="72">
        <f t="shared" si="0"/>
        <v>0.10515046296296293</v>
      </c>
      <c r="J50" s="73">
        <f t="shared" si="1"/>
        <v>1.9630509939498697</v>
      </c>
      <c r="K50" s="148"/>
      <c r="L50" s="149"/>
      <c r="M50" s="132"/>
      <c r="N50" s="161"/>
      <c r="O50" s="178">
        <v>0.60350694444444442</v>
      </c>
      <c r="P50" s="74">
        <f t="shared" si="2"/>
        <v>1.9479166666666603E-2</v>
      </c>
      <c r="Q50" s="179">
        <f t="shared" si="3"/>
        <v>1.6419512195121893</v>
      </c>
      <c r="R50" s="169">
        <v>0.64910879629629636</v>
      </c>
      <c r="S50" s="75">
        <f t="shared" si="4"/>
        <v>4.5601851851851949E-2</v>
      </c>
      <c r="T50" s="185">
        <f t="shared" si="5"/>
        <v>2.2552947910704111</v>
      </c>
      <c r="U50" s="191">
        <v>0.68917824074074074</v>
      </c>
      <c r="V50" s="74">
        <f t="shared" si="6"/>
        <v>4.006944444444438E-2</v>
      </c>
      <c r="W50" s="192">
        <f t="shared" si="7"/>
        <v>1.9438517686692836</v>
      </c>
      <c r="X50" s="8"/>
    </row>
    <row r="51" spans="1:24" ht="16.5" customHeight="1" x14ac:dyDescent="0.25">
      <c r="B51" s="87">
        <v>5</v>
      </c>
      <c r="C51" s="113">
        <v>26</v>
      </c>
      <c r="D51" s="68" t="s">
        <v>67</v>
      </c>
      <c r="E51" s="76">
        <v>1973</v>
      </c>
      <c r="F51" s="77" t="s">
        <v>68</v>
      </c>
      <c r="G51" s="78">
        <v>0.60627314814814814</v>
      </c>
      <c r="H51" s="71" t="s">
        <v>87</v>
      </c>
      <c r="I51" s="72">
        <f>U51-G51</f>
        <v>9.012731481481473E-2</v>
      </c>
      <c r="J51" s="73">
        <f>$J$3*I51/$I$3</f>
        <v>1.6825842696629199</v>
      </c>
      <c r="K51" s="150"/>
      <c r="L51" s="151"/>
      <c r="M51" s="132"/>
      <c r="N51" s="162"/>
      <c r="O51" s="178">
        <v>0.62369212962962961</v>
      </c>
      <c r="P51" s="74">
        <f>O51-G51</f>
        <v>1.7418981481481466E-2</v>
      </c>
      <c r="Q51" s="179">
        <f>$Q$3*P51/$P$3</f>
        <v>1.4682926829268275</v>
      </c>
      <c r="R51" s="169">
        <v>0.66035879629629635</v>
      </c>
      <c r="S51" s="75">
        <f>R51-O51</f>
        <v>3.6666666666666736E-2</v>
      </c>
      <c r="T51" s="185">
        <f>$T$3*S51/$S$3</f>
        <v>1.8133943903835179</v>
      </c>
      <c r="U51" s="191">
        <v>0.69640046296296287</v>
      </c>
      <c r="V51" s="74">
        <f>U51-R51</f>
        <v>3.6041666666666528E-2</v>
      </c>
      <c r="W51" s="192">
        <f>$W$3*V51/$V$3</f>
        <v>1.7484559236383985</v>
      </c>
    </row>
    <row r="52" spans="1:24" ht="16.5" customHeight="1" thickBot="1" x14ac:dyDescent="0.3">
      <c r="B52" s="87">
        <v>3</v>
      </c>
      <c r="C52" s="114">
        <v>68</v>
      </c>
      <c r="D52" s="115" t="s">
        <v>88</v>
      </c>
      <c r="E52" s="116">
        <v>1970</v>
      </c>
      <c r="F52" s="115" t="s">
        <v>63</v>
      </c>
      <c r="G52" s="117">
        <v>0.60568287037037039</v>
      </c>
      <c r="H52" s="118" t="s">
        <v>87</v>
      </c>
      <c r="I52" s="119">
        <f t="shared" si="0"/>
        <v>9.5138888888888884E-2</v>
      </c>
      <c r="J52" s="120">
        <f t="shared" si="1"/>
        <v>1.776145203111495</v>
      </c>
      <c r="K52" s="153"/>
      <c r="L52" s="154"/>
      <c r="M52" s="134"/>
      <c r="N52" s="163"/>
      <c r="O52" s="180">
        <v>0.63001157407407404</v>
      </c>
      <c r="P52" s="121">
        <f t="shared" si="2"/>
        <v>2.4328703703703658E-2</v>
      </c>
      <c r="Q52" s="181">
        <f t="shared" si="3"/>
        <v>2.0507317073170688</v>
      </c>
      <c r="R52" s="170">
        <v>0.66331018518518514</v>
      </c>
      <c r="S52" s="122">
        <f t="shared" si="4"/>
        <v>3.3298611111111098E-2</v>
      </c>
      <c r="T52" s="186">
        <f t="shared" si="5"/>
        <v>1.6468231253577554</v>
      </c>
      <c r="U52" s="193">
        <v>0.70082175925925927</v>
      </c>
      <c r="V52" s="121">
        <f t="shared" si="6"/>
        <v>3.7511574074074128E-2</v>
      </c>
      <c r="W52" s="194">
        <f t="shared" si="7"/>
        <v>1.8197641774284135</v>
      </c>
    </row>
  </sheetData>
  <protectedRanges>
    <protectedRange sqref="A4:XFD4" name="Oblast6"/>
    <protectedRange sqref="B10 B5:H9 B11:H52" name="Oblast1"/>
    <protectedRange sqref="O3 M5:N9 M49:O52 M11:N48 O5:O48" name="Oblast2"/>
    <protectedRange sqref="R11 R5:R9 R13:R37 R41:R50" name="Oblast3"/>
    <protectedRange sqref="U5:U9 U11:U52" name="Oblast4"/>
    <protectedRange sqref="K5:L5 L11:L40 L6:L9 K41:L52 K6:K40" name="Oblast5"/>
  </protectedRanges>
  <sortState ref="A9:AC33">
    <sortCondition ref="U9:U33"/>
  </sortState>
  <pageMargins left="0.25" right="0.25" top="0.28999999999999998" bottom="0.31" header="0.25" footer="0.25"/>
  <pageSetup paperSize="9" scale="75" fitToHeight="3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VÝSLEDKY 2018 dle handicapu</vt:lpstr>
      <vt:lpstr>'VÝSLEDKY 2018 dle handicapu'!_FiltrDatabaze</vt:lpstr>
      <vt:lpstr>'VÝSLEDKY 2018 dle handicapu'!Oblast_tisku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Dobrovolný</dc:creator>
  <cp:lastModifiedBy>Uživatel systému Windows</cp:lastModifiedBy>
  <dcterms:created xsi:type="dcterms:W3CDTF">2017-05-19T11:08:43Z</dcterms:created>
  <dcterms:modified xsi:type="dcterms:W3CDTF">2018-06-05T08:00:57Z</dcterms:modified>
</cp:coreProperties>
</file>