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" windowWidth="16740" windowHeight="11400"/>
  </bookViews>
  <sheets>
    <sheet name="VÝSLEDKY dle handicapu" sheetId="4" r:id="rId1"/>
  </sheets>
  <definedNames>
    <definedName name="_xlnm._FilterDatabase" localSheetId="0">'VÝSLEDKY dle handicapu'!$B$4:$W$4</definedName>
    <definedName name="_xlnm.Print_Area" localSheetId="0">'VÝSLEDKY dle handicapu'!$B$1:$W$55</definedName>
  </definedNames>
  <calcPr calcId="145621"/>
</workbook>
</file>

<file path=xl/calcChain.xml><?xml version="1.0" encoding="utf-8"?>
<calcChain xmlns="http://schemas.openxmlformats.org/spreadsheetml/2006/main">
  <c r="V55" i="4" l="1"/>
  <c r="W55" i="4" s="1"/>
  <c r="S55" i="4"/>
  <c r="T55" i="4" s="1"/>
  <c r="P55" i="4"/>
  <c r="Q55" i="4" s="1"/>
  <c r="I55" i="4"/>
  <c r="J55" i="4" s="1"/>
  <c r="W54" i="4"/>
  <c r="V54" i="4"/>
  <c r="S54" i="4"/>
  <c r="T54" i="4" s="1"/>
  <c r="P54" i="4"/>
  <c r="Q54" i="4" s="1"/>
  <c r="I54" i="4"/>
  <c r="J54" i="4" s="1"/>
  <c r="V53" i="4"/>
  <c r="W53" i="4" s="1"/>
  <c r="S53" i="4"/>
  <c r="T53" i="4" s="1"/>
  <c r="P53" i="4"/>
  <c r="Q53" i="4" s="1"/>
  <c r="I53" i="4"/>
  <c r="J53" i="4" s="1"/>
  <c r="W52" i="4"/>
  <c r="V52" i="4"/>
  <c r="S52" i="4"/>
  <c r="T52" i="4" s="1"/>
  <c r="P52" i="4"/>
  <c r="Q52" i="4" s="1"/>
  <c r="I52" i="4"/>
  <c r="J52" i="4" s="1"/>
  <c r="V51" i="4"/>
  <c r="W51" i="4" s="1"/>
  <c r="S51" i="4"/>
  <c r="T51" i="4" s="1"/>
  <c r="P51" i="4"/>
  <c r="Q51" i="4" s="1"/>
  <c r="I51" i="4"/>
  <c r="J51" i="4" s="1"/>
  <c r="W50" i="4"/>
  <c r="V50" i="4"/>
  <c r="S50" i="4"/>
  <c r="T50" i="4" s="1"/>
  <c r="P50" i="4"/>
  <c r="Q50" i="4" s="1"/>
  <c r="I50" i="4"/>
  <c r="J50" i="4" s="1"/>
  <c r="W49" i="4"/>
  <c r="V49" i="4"/>
  <c r="S49" i="4"/>
  <c r="T49" i="4" s="1"/>
  <c r="P49" i="4"/>
  <c r="Q49" i="4" s="1"/>
  <c r="I49" i="4"/>
  <c r="J49" i="4" s="1"/>
  <c r="W48" i="4"/>
  <c r="V48" i="4"/>
  <c r="S48" i="4"/>
  <c r="T48" i="4" s="1"/>
  <c r="P48" i="4"/>
  <c r="Q48" i="4" s="1"/>
  <c r="I48" i="4"/>
  <c r="J48" i="4" s="1"/>
  <c r="W47" i="4"/>
  <c r="V47" i="4"/>
  <c r="S47" i="4"/>
  <c r="T47" i="4" s="1"/>
  <c r="P47" i="4"/>
  <c r="Q47" i="4" s="1"/>
  <c r="I47" i="4"/>
  <c r="J47" i="4" s="1"/>
  <c r="W46" i="4"/>
  <c r="V46" i="4"/>
  <c r="S46" i="4"/>
  <c r="T46" i="4" s="1"/>
  <c r="P46" i="4"/>
  <c r="Q46" i="4" s="1"/>
  <c r="I46" i="4"/>
  <c r="J46" i="4" s="1"/>
  <c r="W45" i="4"/>
  <c r="V45" i="4"/>
  <c r="S45" i="4"/>
  <c r="T45" i="4" s="1"/>
  <c r="P45" i="4"/>
  <c r="Q45" i="4" s="1"/>
  <c r="I45" i="4"/>
  <c r="J45" i="4" s="1"/>
  <c r="W44" i="4"/>
  <c r="V44" i="4"/>
  <c r="S44" i="4"/>
  <c r="T44" i="4" s="1"/>
  <c r="P44" i="4"/>
  <c r="Q44" i="4" s="1"/>
  <c r="I44" i="4"/>
  <c r="J44" i="4" s="1"/>
  <c r="W43" i="4"/>
  <c r="V43" i="4"/>
  <c r="S43" i="4"/>
  <c r="T43" i="4" s="1"/>
  <c r="P43" i="4"/>
  <c r="Q43" i="4" s="1"/>
  <c r="I43" i="4"/>
  <c r="J43" i="4" s="1"/>
  <c r="W42" i="4"/>
  <c r="V42" i="4"/>
  <c r="S42" i="4"/>
  <c r="T42" i="4" s="1"/>
  <c r="P42" i="4"/>
  <c r="Q42" i="4" s="1"/>
  <c r="I42" i="4"/>
  <c r="J42" i="4" s="1"/>
  <c r="W41" i="4"/>
  <c r="V41" i="4"/>
  <c r="S41" i="4"/>
  <c r="T41" i="4" s="1"/>
  <c r="P41" i="4"/>
  <c r="Q41" i="4" s="1"/>
  <c r="I41" i="4"/>
  <c r="J41" i="4" s="1"/>
  <c r="W40" i="4"/>
  <c r="V40" i="4"/>
  <c r="S40" i="4"/>
  <c r="T40" i="4" s="1"/>
  <c r="P40" i="4"/>
  <c r="Q40" i="4" s="1"/>
  <c r="I40" i="4"/>
  <c r="J40" i="4" s="1"/>
  <c r="W39" i="4"/>
  <c r="V39" i="4"/>
  <c r="S39" i="4"/>
  <c r="T39" i="4" s="1"/>
  <c r="P39" i="4"/>
  <c r="Q39" i="4" s="1"/>
  <c r="I39" i="4"/>
  <c r="J39" i="4" s="1"/>
  <c r="W38" i="4"/>
  <c r="V38" i="4"/>
  <c r="S38" i="4"/>
  <c r="T38" i="4" s="1"/>
  <c r="P38" i="4"/>
  <c r="Q38" i="4" s="1"/>
  <c r="I38" i="4"/>
  <c r="J38" i="4" s="1"/>
  <c r="W37" i="4"/>
  <c r="V37" i="4"/>
  <c r="S37" i="4"/>
  <c r="T37" i="4" s="1"/>
  <c r="P37" i="4"/>
  <c r="Q37" i="4" s="1"/>
  <c r="I37" i="4"/>
  <c r="J37" i="4" s="1"/>
  <c r="W36" i="4"/>
  <c r="V36" i="4"/>
  <c r="S36" i="4"/>
  <c r="T36" i="4" s="1"/>
  <c r="P36" i="4"/>
  <c r="Q36" i="4" s="1"/>
  <c r="I36" i="4"/>
  <c r="J36" i="4" s="1"/>
  <c r="W35" i="4"/>
  <c r="V35" i="4"/>
  <c r="S35" i="4"/>
  <c r="T35" i="4" s="1"/>
  <c r="P35" i="4"/>
  <c r="Q35" i="4" s="1"/>
  <c r="I35" i="4"/>
  <c r="J35" i="4" s="1"/>
  <c r="W34" i="4"/>
  <c r="V34" i="4"/>
  <c r="S34" i="4"/>
  <c r="T34" i="4" s="1"/>
  <c r="P34" i="4"/>
  <c r="Q34" i="4" s="1"/>
  <c r="I34" i="4"/>
  <c r="J34" i="4" s="1"/>
  <c r="W33" i="4"/>
  <c r="V33" i="4"/>
  <c r="S33" i="4"/>
  <c r="T33" i="4" s="1"/>
  <c r="P33" i="4"/>
  <c r="Q33" i="4" s="1"/>
  <c r="I33" i="4"/>
  <c r="J33" i="4" s="1"/>
  <c r="W32" i="4"/>
  <c r="V32" i="4"/>
  <c r="S32" i="4"/>
  <c r="T32" i="4" s="1"/>
  <c r="P32" i="4"/>
  <c r="Q32" i="4" s="1"/>
  <c r="I32" i="4"/>
  <c r="J32" i="4" s="1"/>
  <c r="W31" i="4"/>
  <c r="V31" i="4"/>
  <c r="S31" i="4"/>
  <c r="T31" i="4" s="1"/>
  <c r="P31" i="4"/>
  <c r="Q31" i="4" s="1"/>
  <c r="I31" i="4"/>
  <c r="J31" i="4" s="1"/>
  <c r="W30" i="4"/>
  <c r="V30" i="4"/>
  <c r="S30" i="4"/>
  <c r="T30" i="4" s="1"/>
  <c r="P30" i="4"/>
  <c r="Q30" i="4" s="1"/>
  <c r="I30" i="4"/>
  <c r="J30" i="4" s="1"/>
  <c r="W29" i="4"/>
  <c r="V29" i="4"/>
  <c r="S29" i="4"/>
  <c r="T29" i="4" s="1"/>
  <c r="P29" i="4"/>
  <c r="Q29" i="4" s="1"/>
  <c r="I29" i="4"/>
  <c r="J29" i="4" s="1"/>
  <c r="W28" i="4"/>
  <c r="V28" i="4"/>
  <c r="S28" i="4"/>
  <c r="T28" i="4" s="1"/>
  <c r="P28" i="4"/>
  <c r="Q28" i="4" s="1"/>
  <c r="I28" i="4"/>
  <c r="J28" i="4" s="1"/>
  <c r="W27" i="4"/>
  <c r="V27" i="4"/>
  <c r="S27" i="4"/>
  <c r="T27" i="4" s="1"/>
  <c r="P27" i="4"/>
  <c r="Q27" i="4" s="1"/>
  <c r="I27" i="4"/>
  <c r="J27" i="4" s="1"/>
  <c r="W26" i="4"/>
  <c r="V26" i="4"/>
  <c r="S26" i="4"/>
  <c r="T26" i="4" s="1"/>
  <c r="P26" i="4"/>
  <c r="Q26" i="4" s="1"/>
  <c r="I26" i="4"/>
  <c r="J26" i="4" s="1"/>
  <c r="W25" i="4"/>
  <c r="V25" i="4"/>
  <c r="S25" i="4"/>
  <c r="T25" i="4" s="1"/>
  <c r="P25" i="4"/>
  <c r="Q25" i="4" s="1"/>
  <c r="I25" i="4"/>
  <c r="J25" i="4" s="1"/>
  <c r="W24" i="4"/>
  <c r="V24" i="4"/>
  <c r="S24" i="4"/>
  <c r="T24" i="4" s="1"/>
  <c r="P24" i="4"/>
  <c r="Q24" i="4" s="1"/>
  <c r="I24" i="4"/>
  <c r="J24" i="4" s="1"/>
  <c r="W23" i="4"/>
  <c r="V23" i="4"/>
  <c r="S23" i="4"/>
  <c r="T23" i="4" s="1"/>
  <c r="P23" i="4"/>
  <c r="Q23" i="4" s="1"/>
  <c r="I23" i="4"/>
  <c r="J23" i="4" s="1"/>
  <c r="W22" i="4"/>
  <c r="V22" i="4"/>
  <c r="S22" i="4"/>
  <c r="T22" i="4" s="1"/>
  <c r="P22" i="4"/>
  <c r="Q22" i="4" s="1"/>
  <c r="I22" i="4"/>
  <c r="J22" i="4" s="1"/>
  <c r="W21" i="4"/>
  <c r="V21" i="4"/>
  <c r="S21" i="4"/>
  <c r="T21" i="4" s="1"/>
  <c r="P21" i="4"/>
  <c r="Q21" i="4" s="1"/>
  <c r="I21" i="4"/>
  <c r="J21" i="4" s="1"/>
  <c r="W20" i="4"/>
  <c r="V20" i="4"/>
  <c r="S20" i="4"/>
  <c r="T20" i="4" s="1"/>
  <c r="P20" i="4"/>
  <c r="Q20" i="4" s="1"/>
  <c r="I20" i="4"/>
  <c r="J20" i="4" s="1"/>
  <c r="W19" i="4"/>
  <c r="V19" i="4"/>
  <c r="S19" i="4"/>
  <c r="T19" i="4" s="1"/>
  <c r="P19" i="4"/>
  <c r="Q19" i="4" s="1"/>
  <c r="I19" i="4"/>
  <c r="J19" i="4" s="1"/>
  <c r="W18" i="4"/>
  <c r="V18" i="4"/>
  <c r="S18" i="4"/>
  <c r="T18" i="4" s="1"/>
  <c r="P18" i="4"/>
  <c r="Q18" i="4" s="1"/>
  <c r="I18" i="4"/>
  <c r="J18" i="4" s="1"/>
  <c r="W17" i="4"/>
  <c r="V17" i="4"/>
  <c r="S17" i="4"/>
  <c r="T17" i="4" s="1"/>
  <c r="P17" i="4"/>
  <c r="Q17" i="4" s="1"/>
  <c r="I17" i="4"/>
  <c r="J17" i="4" s="1"/>
  <c r="W16" i="4"/>
  <c r="V16" i="4"/>
  <c r="S16" i="4"/>
  <c r="T16" i="4" s="1"/>
  <c r="P16" i="4"/>
  <c r="Q16" i="4" s="1"/>
  <c r="I16" i="4"/>
  <c r="J16" i="4" s="1"/>
  <c r="W15" i="4"/>
  <c r="V15" i="4"/>
  <c r="S15" i="4"/>
  <c r="T15" i="4" s="1"/>
  <c r="P15" i="4"/>
  <c r="Q15" i="4" s="1"/>
  <c r="I15" i="4"/>
  <c r="J15" i="4" s="1"/>
  <c r="W14" i="4"/>
  <c r="V14" i="4"/>
  <c r="S14" i="4"/>
  <c r="T14" i="4" s="1"/>
  <c r="P14" i="4"/>
  <c r="Q14" i="4" s="1"/>
  <c r="I14" i="4"/>
  <c r="J14" i="4" s="1"/>
  <c r="W13" i="4"/>
  <c r="V13" i="4"/>
  <c r="S13" i="4"/>
  <c r="T13" i="4" s="1"/>
  <c r="P13" i="4"/>
  <c r="Q13" i="4" s="1"/>
  <c r="I13" i="4"/>
  <c r="J13" i="4" s="1"/>
  <c r="W12" i="4"/>
  <c r="V12" i="4"/>
  <c r="S12" i="4"/>
  <c r="T12" i="4" s="1"/>
  <c r="P12" i="4"/>
  <c r="Q12" i="4" s="1"/>
  <c r="I12" i="4"/>
  <c r="J12" i="4" s="1"/>
  <c r="W11" i="4"/>
  <c r="V11" i="4"/>
  <c r="S11" i="4"/>
  <c r="T11" i="4" s="1"/>
  <c r="P11" i="4"/>
  <c r="Q11" i="4" s="1"/>
  <c r="I11" i="4"/>
  <c r="J11" i="4" s="1"/>
  <c r="W10" i="4"/>
  <c r="V10" i="4"/>
  <c r="S10" i="4"/>
  <c r="T10" i="4" s="1"/>
  <c r="P10" i="4"/>
  <c r="Q10" i="4" s="1"/>
  <c r="I10" i="4"/>
  <c r="J10" i="4" s="1"/>
  <c r="W9" i="4"/>
  <c r="V9" i="4"/>
  <c r="S9" i="4"/>
  <c r="T9" i="4" s="1"/>
  <c r="P9" i="4"/>
  <c r="Q9" i="4" s="1"/>
  <c r="I9" i="4"/>
  <c r="J9" i="4" s="1"/>
  <c r="W8" i="4"/>
  <c r="V8" i="4"/>
  <c r="S8" i="4"/>
  <c r="T8" i="4" s="1"/>
  <c r="P8" i="4"/>
  <c r="Q8" i="4" s="1"/>
  <c r="I8" i="4"/>
  <c r="J8" i="4" s="1"/>
  <c r="W7" i="4"/>
  <c r="V7" i="4"/>
  <c r="S7" i="4"/>
  <c r="T7" i="4" s="1"/>
  <c r="P7" i="4"/>
  <c r="Q7" i="4" s="1"/>
  <c r="I7" i="4"/>
  <c r="J7" i="4" s="1"/>
  <c r="W6" i="4"/>
  <c r="V6" i="4"/>
  <c r="S6" i="4"/>
  <c r="T6" i="4" s="1"/>
  <c r="P6" i="4"/>
  <c r="Q6" i="4" s="1"/>
  <c r="I6" i="4"/>
  <c r="J6" i="4" s="1"/>
  <c r="W5" i="4"/>
  <c r="V5" i="4"/>
  <c r="S5" i="4"/>
  <c r="T5" i="4" s="1"/>
  <c r="P5" i="4"/>
  <c r="Q5" i="4" s="1"/>
  <c r="I5" i="4"/>
  <c r="J5" i="4" s="1"/>
</calcChain>
</file>

<file path=xl/sharedStrings.xml><?xml version="1.0" encoding="utf-8"?>
<sst xmlns="http://schemas.openxmlformats.org/spreadsheetml/2006/main" count="133" uniqueCount="92">
  <si>
    <t>Výsledková listina MTB - BRUNKA 2017</t>
  </si>
  <si>
    <t>startovní pořadí</t>
  </si>
  <si>
    <t>startovní číslo</t>
  </si>
  <si>
    <t>Příjmení a jméno</t>
  </si>
  <si>
    <t>rok nar.</t>
  </si>
  <si>
    <t>tým</t>
  </si>
  <si>
    <t>start</t>
  </si>
  <si>
    <t>výpočet start. času fial. + 20%</t>
  </si>
  <si>
    <t>čas jízdy</t>
  </si>
  <si>
    <t>% výsledné pro handicap 2018</t>
  </si>
  <si>
    <t>pořadí v handicap. závodě absolutně</t>
  </si>
  <si>
    <t>pořadí v handicap. závodě ženy</t>
  </si>
  <si>
    <t>pořadí podle času absolutně</t>
  </si>
  <si>
    <t>pořadí podle času ženy</t>
  </si>
  <si>
    <t>mezičas            7 km</t>
  </si>
  <si>
    <t>čas jízdy prvního úseku</t>
  </si>
  <si>
    <t>%</t>
  </si>
  <si>
    <t>mezičas             19 km</t>
  </si>
  <si>
    <t>čas jízdy druhého úseku</t>
  </si>
  <si>
    <t>čas v cíli</t>
  </si>
  <si>
    <t>čas jízdy třetího úseku</t>
  </si>
  <si>
    <t>Prokůpek Matouš</t>
  </si>
  <si>
    <t>Extrem team Vystrkov</t>
  </si>
  <si>
    <t>Procházka Jaroslav</t>
  </si>
  <si>
    <t>AZ Tým Světlá n.Sáz.</t>
  </si>
  <si>
    <t>Hnik Rastislav</t>
  </si>
  <si>
    <t>Valspar</t>
  </si>
  <si>
    <t>Herna Lukáš</t>
  </si>
  <si>
    <t>Équipe sans limites</t>
  </si>
  <si>
    <t>Knytl Martin</t>
  </si>
  <si>
    <t>Kola Ledeč</t>
  </si>
  <si>
    <t>Burda Pavel</t>
  </si>
  <si>
    <t>Amcykl Humpolec</t>
  </si>
  <si>
    <t>Varga Miroslav</t>
  </si>
  <si>
    <t>New Village</t>
  </si>
  <si>
    <t>Stejskalová Andrea</t>
  </si>
  <si>
    <t>Váňa David</t>
  </si>
  <si>
    <t>Humpolec</t>
  </si>
  <si>
    <t>Kutiš Martin</t>
  </si>
  <si>
    <t>Symbio+BMC</t>
  </si>
  <si>
    <t>Svoboda Josef</t>
  </si>
  <si>
    <t>Jenčová Barbora</t>
  </si>
  <si>
    <t>Beránek Jiří</t>
  </si>
  <si>
    <t>Catus Bike Team</t>
  </si>
  <si>
    <t>Procházka Jindřich</t>
  </si>
  <si>
    <t>AZT Světlá n.Sáz.</t>
  </si>
  <si>
    <t>Novák Luboš</t>
  </si>
  <si>
    <t>Záhorský Aleš</t>
  </si>
  <si>
    <t>Bezva Sport.cz</t>
  </si>
  <si>
    <t>Tichý František</t>
  </si>
  <si>
    <t>Burdová Hana</t>
  </si>
  <si>
    <t>Prokůpek Vít</t>
  </si>
  <si>
    <t>Novák Aleš</t>
  </si>
  <si>
    <t>BRUNKA SILVINI</t>
  </si>
  <si>
    <t>Musil Jindřich</t>
  </si>
  <si>
    <t>Koten Jiří</t>
  </si>
  <si>
    <t>Kahoun Michal</t>
  </si>
  <si>
    <t>MHA Humpolec</t>
  </si>
  <si>
    <t>Stejskal Bedřich</t>
  </si>
  <si>
    <t>Miláček Petr</t>
  </si>
  <si>
    <t>Světlá n.Sázavou</t>
  </si>
  <si>
    <t>Voplakal Tomáš</t>
  </si>
  <si>
    <t>Pytlíková Sandra</t>
  </si>
  <si>
    <t>Pteam</t>
  </si>
  <si>
    <t>Marek David</t>
  </si>
  <si>
    <t>Zápařka Miroslav</t>
  </si>
  <si>
    <t>Trýb Vláďa</t>
  </si>
  <si>
    <t>Finger Robin</t>
  </si>
  <si>
    <t>Janoušek Jiří</t>
  </si>
  <si>
    <t>Kocúrek Roman</t>
  </si>
  <si>
    <t>Krejčí Libor</t>
  </si>
  <si>
    <t>Vaněček Jan</t>
  </si>
  <si>
    <t>Honzl Václav</t>
  </si>
  <si>
    <t>Janeček Jaroslav</t>
  </si>
  <si>
    <t>Eremka Libor</t>
  </si>
  <si>
    <t>Zezula Milan</t>
  </si>
  <si>
    <t>Silvini Brunka</t>
  </si>
  <si>
    <t>Veselý Jan</t>
  </si>
  <si>
    <t>Prokůpek Pavel</t>
  </si>
  <si>
    <t>Vomela Jaroslav</t>
  </si>
  <si>
    <t>Veloservis Team</t>
  </si>
  <si>
    <t>bez hand</t>
  </si>
  <si>
    <t>Kratochvíl Jakub</t>
  </si>
  <si>
    <t>Kola Bakus</t>
  </si>
  <si>
    <t>Sekot Jaroslav</t>
  </si>
  <si>
    <t>Malina Pavel</t>
  </si>
  <si>
    <t>Šušlíková Jiřina</t>
  </si>
  <si>
    <t>Šaněk Roman</t>
  </si>
  <si>
    <t>Škrabánek Zdeněk</t>
  </si>
  <si>
    <t>Vávra Tomáš</t>
  </si>
  <si>
    <t>Dočkal Petr</t>
  </si>
  <si>
    <t>Brož Mára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</si>
</sst>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0"/>
      <color rgb="FF0033CC"/>
      <name val="Calibri"/>
      <family val="2"/>
      <charset val="238"/>
      <scheme val="minor"/>
    </font>
    <font>
      <sz val="11"/>
      <color rgb="FF0033CC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DDDDDD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175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180" wrapText="1"/>
    </xf>
    <xf numFmtId="0" fontId="3" fillId="3" borderId="5" xfId="0" applyFont="1" applyFill="1" applyBorder="1" applyAlignment="1">
      <alignment horizontal="center" vertical="center" textRotation="18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0" fontId="4" fillId="3" borderId="7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0" fontId="4" fillId="3" borderId="9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9" fontId="7" fillId="2" borderId="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9" fontId="7" fillId="2" borderId="13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9" fontId="7" fillId="2" borderId="14" xfId="0" applyNumberFormat="1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21" fontId="0" fillId="5" borderId="7" xfId="0" applyNumberFormat="1" applyFont="1" applyFill="1" applyBorder="1"/>
    <xf numFmtId="10" fontId="4" fillId="0" borderId="9" xfId="0" applyNumberFormat="1" applyFont="1" applyFill="1" applyBorder="1"/>
    <xf numFmtId="164" fontId="0" fillId="5" borderId="11" xfId="0" applyNumberFormat="1" applyFill="1" applyBorder="1" applyAlignment="1">
      <alignment horizontal="center" wrapText="1"/>
    </xf>
    <xf numFmtId="10" fontId="4" fillId="5" borderId="9" xfId="0" applyNumberFormat="1" applyFont="1" applyFill="1" applyBorder="1" applyAlignment="1">
      <alignment horizontal="center" wrapText="1"/>
    </xf>
    <xf numFmtId="1" fontId="0" fillId="5" borderId="8" xfId="0" applyNumberFormat="1" applyFont="1" applyFill="1" applyBorder="1" applyAlignment="1">
      <alignment horizontal="center" vertical="center" wrapText="1"/>
    </xf>
    <xf numFmtId="1" fontId="0" fillId="5" borderId="10" xfId="0" applyNumberFormat="1" applyFont="1" applyFill="1" applyBorder="1" applyAlignment="1">
      <alignment horizontal="center" vertical="center" wrapText="1"/>
    </xf>
    <xf numFmtId="1" fontId="9" fillId="5" borderId="11" xfId="0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164" fontId="10" fillId="5" borderId="12" xfId="0" applyNumberFormat="1" applyFont="1" applyFill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 vertical="center" wrapText="1"/>
    </xf>
    <xf numFmtId="9" fontId="10" fillId="5" borderId="9" xfId="0" applyNumberFormat="1" applyFont="1" applyFill="1" applyBorder="1" applyAlignment="1">
      <alignment horizontal="right" vertical="center" wrapText="1"/>
    </xf>
    <xf numFmtId="21" fontId="11" fillId="5" borderId="8" xfId="0" applyNumberFormat="1" applyFont="1" applyFill="1" applyBorder="1" applyAlignment="1">
      <alignment horizontal="center" vertical="center" wrapText="1"/>
    </xf>
    <xf numFmtId="21" fontId="6" fillId="5" borderId="12" xfId="0" applyNumberFormat="1" applyFont="1" applyFill="1" applyBorder="1" applyAlignment="1">
      <alignment horizontal="center" vertical="center" wrapText="1"/>
    </xf>
    <xf numFmtId="9" fontId="6" fillId="5" borderId="13" xfId="0" applyNumberFormat="1" applyFont="1" applyFill="1" applyBorder="1" applyAlignment="1">
      <alignment horizontal="center" vertical="center" wrapText="1"/>
    </xf>
    <xf numFmtId="164" fontId="10" fillId="5" borderId="12" xfId="0" applyNumberFormat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9" fontId="6" fillId="5" borderId="1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4" borderId="15" xfId="0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 applyProtection="1">
      <alignment horizontal="left"/>
      <protection locked="0"/>
    </xf>
    <xf numFmtId="0" fontId="12" fillId="4" borderId="11" xfId="0" applyFont="1" applyFill="1" applyBorder="1" applyAlignment="1">
      <alignment horizontal="center"/>
    </xf>
    <xf numFmtId="0" fontId="12" fillId="4" borderId="11" xfId="0" applyFont="1" applyFill="1" applyBorder="1"/>
    <xf numFmtId="0" fontId="0" fillId="4" borderId="7" xfId="0" applyFill="1" applyBorder="1" applyAlignment="1">
      <alignment horizontal="center" vertical="center" wrapText="1"/>
    </xf>
    <xf numFmtId="10" fontId="4" fillId="4" borderId="7" xfId="0" applyNumberFormat="1" applyFont="1" applyFill="1" applyBorder="1" applyAlignment="1">
      <alignment horizontal="center" vertical="center" wrapText="1"/>
    </xf>
    <xf numFmtId="164" fontId="0" fillId="4" borderId="8" xfId="0" applyNumberFormat="1" applyFill="1" applyBorder="1" applyAlignment="1">
      <alignment horizontal="center" vertical="center" wrapText="1"/>
    </xf>
    <xf numFmtId="10" fontId="0" fillId="4" borderId="12" xfId="0" applyNumberFormat="1" applyFill="1" applyBorder="1" applyAlignment="1">
      <alignment horizontal="center" vertical="center" wrapText="1"/>
    </xf>
    <xf numFmtId="1" fontId="0" fillId="4" borderId="8" xfId="0" applyNumberFormat="1" applyFont="1" applyFill="1" applyBorder="1" applyAlignment="1">
      <alignment horizontal="center" vertical="center" wrapText="1"/>
    </xf>
    <xf numFmtId="1" fontId="0" fillId="4" borderId="10" xfId="0" applyNumberFormat="1" applyFont="1" applyFill="1" applyBorder="1" applyAlignment="1">
      <alignment horizontal="center" vertical="center" wrapText="1"/>
    </xf>
    <xf numFmtId="1" fontId="9" fillId="4" borderId="11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64" fontId="11" fillId="4" borderId="12" xfId="0" applyNumberFormat="1" applyFont="1" applyFill="1" applyBorder="1" applyAlignment="1">
      <alignment horizontal="center" vertical="center" wrapText="1"/>
    </xf>
    <xf numFmtId="164" fontId="6" fillId="4" borderId="12" xfId="0" applyNumberFormat="1" applyFont="1" applyFill="1" applyBorder="1" applyAlignment="1">
      <alignment horizontal="center" vertical="center" wrapText="1"/>
    </xf>
    <xf numFmtId="9" fontId="6" fillId="4" borderId="9" xfId="0" applyNumberFormat="1" applyFont="1" applyFill="1" applyBorder="1" applyAlignment="1">
      <alignment horizontal="right" vertical="center" wrapText="1"/>
    </xf>
    <xf numFmtId="21" fontId="11" fillId="4" borderId="8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9" fontId="6" fillId="4" borderId="13" xfId="0" applyNumberFormat="1" applyFont="1" applyFill="1" applyBorder="1" applyAlignment="1">
      <alignment horizontal="center" vertical="center" wrapText="1"/>
    </xf>
    <xf numFmtId="164" fontId="12" fillId="4" borderId="12" xfId="0" applyNumberFormat="1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9" fontId="6" fillId="4" borderId="16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2" fillId="6" borderId="5" xfId="0" applyFont="1" applyFill="1" applyBorder="1"/>
    <xf numFmtId="0" fontId="12" fillId="6" borderId="11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left" shrinkToFit="1"/>
    </xf>
    <xf numFmtId="21" fontId="12" fillId="6" borderId="9" xfId="0" applyNumberFormat="1" applyFont="1" applyFill="1" applyBorder="1" applyAlignment="1">
      <alignment horizontal="center"/>
    </xf>
    <xf numFmtId="10" fontId="13" fillId="0" borderId="7" xfId="0" applyNumberFormat="1" applyFont="1" applyFill="1" applyBorder="1" applyAlignment="1">
      <alignment horizontal="center"/>
    </xf>
    <xf numFmtId="164" fontId="12" fillId="6" borderId="8" xfId="0" applyNumberFormat="1" applyFont="1" applyFill="1" applyBorder="1" applyAlignment="1">
      <alignment horizontal="center"/>
    </xf>
    <xf numFmtId="10" fontId="12" fillId="0" borderId="12" xfId="0" applyNumberFormat="1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 wrapText="1"/>
    </xf>
    <xf numFmtId="0" fontId="14" fillId="6" borderId="13" xfId="0" applyFon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center"/>
    </xf>
    <xf numFmtId="9" fontId="12" fillId="0" borderId="7" xfId="0" applyNumberFormat="1" applyFont="1" applyFill="1" applyBorder="1" applyAlignment="1" applyProtection="1">
      <alignment horizontal="center" wrapText="1"/>
      <protection hidden="1"/>
    </xf>
    <xf numFmtId="21" fontId="12" fillId="0" borderId="11" xfId="0" applyNumberFormat="1" applyFont="1" applyFill="1" applyBorder="1" applyAlignment="1">
      <alignment horizontal="center"/>
    </xf>
    <xf numFmtId="9" fontId="12" fillId="0" borderId="10" xfId="0" applyNumberFormat="1" applyFont="1" applyFill="1" applyBorder="1" applyAlignment="1" applyProtection="1">
      <alignment horizontal="center" wrapText="1"/>
      <protection hidden="1"/>
    </xf>
    <xf numFmtId="164" fontId="12" fillId="3" borderId="12" xfId="0" applyNumberFormat="1" applyFont="1" applyFill="1" applyBorder="1" applyAlignment="1">
      <alignment horizontal="center"/>
    </xf>
    <xf numFmtId="9" fontId="12" fillId="0" borderId="17" xfId="0" applyNumberFormat="1" applyFont="1" applyFill="1" applyBorder="1" applyAlignment="1" applyProtection="1">
      <alignment horizontal="center" wrapText="1"/>
      <protection hidden="1"/>
    </xf>
    <xf numFmtId="0" fontId="12" fillId="6" borderId="11" xfId="0" applyFont="1" applyFill="1" applyBorder="1"/>
    <xf numFmtId="0" fontId="8" fillId="0" borderId="5" xfId="0" applyFont="1" applyFill="1" applyBorder="1" applyAlignment="1">
      <alignment horizontal="center"/>
    </xf>
    <xf numFmtId="0" fontId="12" fillId="0" borderId="5" xfId="0" applyFont="1" applyBorder="1"/>
    <xf numFmtId="0" fontId="12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shrinkToFit="1"/>
    </xf>
    <xf numFmtId="21" fontId="12" fillId="3" borderId="9" xfId="0" applyNumberFormat="1" applyFont="1" applyFill="1" applyBorder="1" applyAlignment="1">
      <alignment horizontal="center"/>
    </xf>
    <xf numFmtId="164" fontId="12" fillId="3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/>
    </xf>
    <xf numFmtId="0" fontId="12" fillId="0" borderId="11" xfId="0" applyFont="1" applyFill="1" applyBorder="1"/>
    <xf numFmtId="0" fontId="12" fillId="0" borderId="11" xfId="0" applyFont="1" applyFill="1" applyBorder="1" applyAlignment="1">
      <alignment horizontal="left" shrinkToFit="1"/>
    </xf>
    <xf numFmtId="1" fontId="2" fillId="6" borderId="10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/>
    <xf numFmtId="0" fontId="12" fillId="0" borderId="5" xfId="0" applyFont="1" applyFill="1" applyBorder="1"/>
    <xf numFmtId="0" fontId="2" fillId="0" borderId="0" xfId="0" applyFont="1"/>
    <xf numFmtId="0" fontId="12" fillId="0" borderId="11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/>
    </xf>
    <xf numFmtId="0" fontId="12" fillId="0" borderId="11" xfId="0" applyFont="1" applyBorder="1"/>
    <xf numFmtId="1" fontId="8" fillId="0" borderId="10" xfId="0" applyNumberFormat="1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16" fillId="7" borderId="5" xfId="0" applyFont="1" applyFill="1" applyBorder="1"/>
    <xf numFmtId="0" fontId="16" fillId="7" borderId="11" xfId="0" applyFont="1" applyFill="1" applyBorder="1" applyAlignment="1">
      <alignment horizontal="center"/>
    </xf>
    <xf numFmtId="0" fontId="16" fillId="7" borderId="11" xfId="0" applyFont="1" applyFill="1" applyBorder="1"/>
    <xf numFmtId="21" fontId="17" fillId="3" borderId="9" xfId="0" applyNumberFormat="1" applyFont="1" applyFill="1" applyBorder="1" applyAlignment="1">
      <alignment horizontal="center"/>
    </xf>
    <xf numFmtId="164" fontId="17" fillId="3" borderId="8" xfId="0" applyNumberFormat="1" applyFont="1" applyFill="1" applyBorder="1" applyAlignment="1">
      <alignment horizontal="center"/>
    </xf>
    <xf numFmtId="1" fontId="18" fillId="7" borderId="8" xfId="0" applyNumberFormat="1" applyFont="1" applyFill="1" applyBorder="1" applyAlignment="1">
      <alignment horizontal="center"/>
    </xf>
    <xf numFmtId="1" fontId="18" fillId="7" borderId="10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 wrapText="1"/>
    </xf>
    <xf numFmtId="0" fontId="19" fillId="7" borderId="13" xfId="0" applyFont="1" applyFill="1" applyBorder="1" applyAlignment="1">
      <alignment horizontal="center"/>
    </xf>
    <xf numFmtId="164" fontId="16" fillId="7" borderId="12" xfId="0" applyNumberFormat="1" applyFont="1" applyFill="1" applyBorder="1" applyAlignment="1">
      <alignment horizontal="center"/>
    </xf>
    <xf numFmtId="164" fontId="16" fillId="7" borderId="11" xfId="0" applyNumberFormat="1" applyFont="1" applyFill="1" applyBorder="1" applyAlignment="1">
      <alignment horizontal="center"/>
    </xf>
    <xf numFmtId="9" fontId="16" fillId="7" borderId="7" xfId="0" applyNumberFormat="1" applyFont="1" applyFill="1" applyBorder="1" applyAlignment="1" applyProtection="1">
      <alignment horizontal="center" wrapText="1"/>
      <protection hidden="1"/>
    </xf>
    <xf numFmtId="21" fontId="16" fillId="7" borderId="8" xfId="0" applyNumberFormat="1" applyFont="1" applyFill="1" applyBorder="1" applyAlignment="1"/>
    <xf numFmtId="21" fontId="16" fillId="7" borderId="11" xfId="0" applyNumberFormat="1" applyFont="1" applyFill="1" applyBorder="1" applyAlignment="1">
      <alignment horizontal="center"/>
    </xf>
    <xf numFmtId="9" fontId="16" fillId="7" borderId="10" xfId="0" applyNumberFormat="1" applyFont="1" applyFill="1" applyBorder="1" applyAlignment="1" applyProtection="1">
      <alignment horizontal="center" wrapText="1"/>
      <protection hidden="1"/>
    </xf>
    <xf numFmtId="164" fontId="17" fillId="3" borderId="12" xfId="0" applyNumberFormat="1" applyFont="1" applyFill="1" applyBorder="1" applyAlignment="1">
      <alignment horizontal="center"/>
    </xf>
    <xf numFmtId="9" fontId="16" fillId="7" borderId="17" xfId="0" applyNumberFormat="1" applyFont="1" applyFill="1" applyBorder="1" applyAlignment="1" applyProtection="1">
      <alignment horizontal="center" wrapText="1"/>
      <protection hidden="1"/>
    </xf>
    <xf numFmtId="0" fontId="16" fillId="7" borderId="11" xfId="0" applyFont="1" applyFill="1" applyBorder="1" applyAlignment="1">
      <alignment horizontal="left" shrinkToFit="1"/>
    </xf>
    <xf numFmtId="1" fontId="18" fillId="2" borderId="10" xfId="0" applyNumberFormat="1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 wrapText="1"/>
    </xf>
    <xf numFmtId="1" fontId="20" fillId="7" borderId="8" xfId="0" applyNumberFormat="1" applyFont="1" applyFill="1" applyBorder="1" applyAlignment="1">
      <alignment horizontal="center"/>
    </xf>
    <xf numFmtId="1" fontId="20" fillId="7" borderId="10" xfId="0" applyNumberFormat="1" applyFont="1" applyFill="1" applyBorder="1" applyAlignment="1">
      <alignment horizontal="center"/>
    </xf>
    <xf numFmtId="1" fontId="20" fillId="2" borderId="10" xfId="0" applyNumberFormat="1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16" fillId="7" borderId="19" xfId="0" applyFont="1" applyFill="1" applyBorder="1"/>
    <xf numFmtId="0" fontId="16" fillId="7" borderId="19" xfId="0" applyFont="1" applyFill="1" applyBorder="1" applyAlignment="1">
      <alignment horizontal="center" wrapText="1"/>
    </xf>
    <xf numFmtId="0" fontId="16" fillId="7" borderId="19" xfId="0" applyFont="1" applyFill="1" applyBorder="1" applyAlignment="1">
      <alignment horizontal="left" shrinkToFit="1"/>
    </xf>
    <xf numFmtId="21" fontId="17" fillId="3" borderId="20" xfId="0" applyNumberFormat="1" applyFont="1" applyFill="1" applyBorder="1" applyAlignment="1">
      <alignment horizontal="center"/>
    </xf>
    <xf numFmtId="10" fontId="13" fillId="0" borderId="21" xfId="0" applyNumberFormat="1" applyFont="1" applyFill="1" applyBorder="1" applyAlignment="1">
      <alignment horizontal="center"/>
    </xf>
    <xf numFmtId="164" fontId="17" fillId="3" borderId="22" xfId="0" applyNumberFormat="1" applyFont="1" applyFill="1" applyBorder="1" applyAlignment="1">
      <alignment horizontal="center"/>
    </xf>
    <xf numFmtId="10" fontId="12" fillId="0" borderId="23" xfId="0" applyNumberFormat="1" applyFont="1" applyFill="1" applyBorder="1" applyAlignment="1">
      <alignment horizontal="center"/>
    </xf>
    <xf numFmtId="1" fontId="20" fillId="7" borderId="22" xfId="0" applyNumberFormat="1" applyFont="1" applyFill="1" applyBorder="1" applyAlignment="1">
      <alignment horizontal="center"/>
    </xf>
    <xf numFmtId="1" fontId="20" fillId="7" borderId="24" xfId="0" applyNumberFormat="1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 wrapText="1"/>
    </xf>
    <xf numFmtId="0" fontId="19" fillId="7" borderId="25" xfId="0" applyFont="1" applyFill="1" applyBorder="1" applyAlignment="1">
      <alignment horizontal="center"/>
    </xf>
    <xf numFmtId="164" fontId="16" fillId="7" borderId="23" xfId="0" applyNumberFormat="1" applyFont="1" applyFill="1" applyBorder="1" applyAlignment="1">
      <alignment horizontal="center"/>
    </xf>
    <xf numFmtId="164" fontId="16" fillId="7" borderId="19" xfId="0" applyNumberFormat="1" applyFont="1" applyFill="1" applyBorder="1" applyAlignment="1">
      <alignment horizontal="center"/>
    </xf>
    <xf numFmtId="9" fontId="16" fillId="7" borderId="21" xfId="0" applyNumberFormat="1" applyFont="1" applyFill="1" applyBorder="1" applyAlignment="1" applyProtection="1">
      <alignment horizontal="center" wrapText="1"/>
      <protection hidden="1"/>
    </xf>
    <xf numFmtId="21" fontId="16" fillId="7" borderId="22" xfId="0" applyNumberFormat="1" applyFont="1" applyFill="1" applyBorder="1" applyAlignment="1"/>
    <xf numFmtId="21" fontId="16" fillId="7" borderId="19" xfId="0" applyNumberFormat="1" applyFont="1" applyFill="1" applyBorder="1" applyAlignment="1">
      <alignment horizontal="center"/>
    </xf>
    <xf numFmtId="9" fontId="16" fillId="7" borderId="24" xfId="0" applyNumberFormat="1" applyFont="1" applyFill="1" applyBorder="1" applyAlignment="1" applyProtection="1">
      <alignment horizontal="center" wrapText="1"/>
      <protection hidden="1"/>
    </xf>
    <xf numFmtId="164" fontId="17" fillId="3" borderId="23" xfId="0" applyNumberFormat="1" applyFont="1" applyFill="1" applyBorder="1" applyAlignment="1">
      <alignment horizontal="center"/>
    </xf>
    <xf numFmtId="9" fontId="16" fillId="7" borderId="26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10" fontId="4" fillId="0" borderId="0" xfId="0" applyNumberFormat="1" applyFont="1" applyFill="1"/>
    <xf numFmtId="164" fontId="0" fillId="0" borderId="0" xfId="0" applyNumberFormat="1" applyFill="1"/>
    <xf numFmtId="10" fontId="0" fillId="0" borderId="0" xfId="0" applyNumberFormat="1" applyFill="1"/>
    <xf numFmtId="1" fontId="21" fillId="0" borderId="0" xfId="0" applyNumberFormat="1" applyFont="1" applyFill="1"/>
    <xf numFmtId="1" fontId="9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right"/>
    </xf>
    <xf numFmtId="0" fontId="11" fillId="0" borderId="0" xfId="0" applyFont="1"/>
    <xf numFmtId="0" fontId="6" fillId="0" borderId="0" xfId="0" applyFont="1"/>
    <xf numFmtId="9" fontId="6" fillId="0" borderId="0" xfId="0" applyNumberFormat="1" applyFont="1"/>
    <xf numFmtId="164" fontId="1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164" fontId="12" fillId="0" borderId="12" xfId="0" applyNumberFormat="1" applyFont="1" applyFill="1" applyBorder="1" applyAlignment="1">
      <alignment horizontal="center"/>
    </xf>
    <xf numFmtId="21" fontId="12" fillId="0" borderId="8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tabSelected="1" zoomScale="85" zoomScaleNormal="85" workbookViewId="0">
      <pane ySplit="2" topLeftCell="A3" activePane="bottomLeft" state="frozenSplit"/>
      <selection pane="bottomLeft" activeCell="D8" sqref="D8"/>
    </sheetView>
  </sheetViews>
  <sheetFormatPr defaultRowHeight="14.4" x14ac:dyDescent="0.3"/>
  <cols>
    <col min="1" max="1" width="1.6640625" customWidth="1"/>
    <col min="2" max="2" width="4.6640625" style="152" customWidth="1"/>
    <col min="3" max="3" width="4.6640625" style="153" customWidth="1"/>
    <col min="4" max="4" width="18.44140625" style="152" customWidth="1"/>
    <col min="5" max="5" width="6.5546875" style="152" customWidth="1"/>
    <col min="6" max="6" width="20.6640625" style="154" customWidth="1"/>
    <col min="7" max="7" width="8.88671875" customWidth="1"/>
    <col min="8" max="8" width="7.88671875" style="155" customWidth="1"/>
    <col min="9" max="9" width="8.44140625" style="156" customWidth="1"/>
    <col min="10" max="10" width="8.44140625" style="157" customWidth="1"/>
    <col min="11" max="11" width="9.33203125" style="158" customWidth="1"/>
    <col min="12" max="12" width="9.6640625" style="158" customWidth="1"/>
    <col min="13" max="13" width="8.5546875" style="159" customWidth="1"/>
    <col min="14" max="14" width="8.5546875" style="160" customWidth="1"/>
    <col min="15" max="15" width="8.33203125" style="161" customWidth="1"/>
    <col min="16" max="16" width="8.33203125" style="162" customWidth="1"/>
    <col min="17" max="17" width="6.109375" style="163" customWidth="1"/>
    <col min="18" max="18" width="9.109375" style="164" customWidth="1"/>
    <col min="19" max="19" width="9.109375" style="165" customWidth="1"/>
    <col min="20" max="20" width="6.44140625" style="166" customWidth="1"/>
    <col min="21" max="21" width="9.5546875" style="167" customWidth="1"/>
    <col min="22" max="22" width="9.5546875" style="168" customWidth="1"/>
    <col min="23" max="23" width="6.109375" style="169" customWidth="1"/>
  </cols>
  <sheetData>
    <row r="1" spans="1:29" s="1" customFormat="1" ht="19.95" customHeight="1" x14ac:dyDescent="0.3">
      <c r="B1" s="172" t="s">
        <v>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</row>
    <row r="2" spans="1:29" s="2" customFormat="1" ht="80.400000000000006" customHeight="1" x14ac:dyDescent="0.3"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 t="s">
        <v>7</v>
      </c>
      <c r="I2" s="8" t="s">
        <v>8</v>
      </c>
      <c r="J2" s="9" t="s">
        <v>9</v>
      </c>
      <c r="K2" s="10" t="s">
        <v>10</v>
      </c>
      <c r="L2" s="11" t="s">
        <v>11</v>
      </c>
      <c r="M2" s="12" t="s">
        <v>12</v>
      </c>
      <c r="N2" s="13" t="s">
        <v>13</v>
      </c>
      <c r="O2" s="14" t="s">
        <v>14</v>
      </c>
      <c r="P2" s="15" t="s">
        <v>15</v>
      </c>
      <c r="Q2" s="16" t="s">
        <v>16</v>
      </c>
      <c r="R2" s="17" t="s">
        <v>17</v>
      </c>
      <c r="S2" s="18" t="s">
        <v>18</v>
      </c>
      <c r="T2" s="19" t="s">
        <v>16</v>
      </c>
      <c r="U2" s="20" t="s">
        <v>19</v>
      </c>
      <c r="V2" s="21" t="s">
        <v>20</v>
      </c>
      <c r="W2" s="22" t="s">
        <v>16</v>
      </c>
    </row>
    <row r="3" spans="1:29" ht="18" hidden="1" customHeight="1" x14ac:dyDescent="0.3">
      <c r="B3" s="23"/>
      <c r="C3" s="24"/>
      <c r="D3" s="25"/>
      <c r="E3" s="25"/>
      <c r="F3" s="25"/>
      <c r="G3" s="26"/>
      <c r="H3" s="27"/>
      <c r="I3" s="28">
        <v>5.2928240740740741E-2</v>
      </c>
      <c r="J3" s="29">
        <v>1</v>
      </c>
      <c r="K3" s="30"/>
      <c r="L3" s="31"/>
      <c r="M3" s="32"/>
      <c r="N3" s="33"/>
      <c r="O3" s="34">
        <v>0.63376157407407407</v>
      </c>
      <c r="P3" s="35">
        <v>1.1539351851851842E-2</v>
      </c>
      <c r="Q3" s="36">
        <v>1</v>
      </c>
      <c r="R3" s="37">
        <v>0.65347222222222223</v>
      </c>
      <c r="S3" s="38">
        <v>1.9710648148148158E-2</v>
      </c>
      <c r="T3" s="39">
        <v>1</v>
      </c>
      <c r="U3" s="40">
        <v>0.66875000000000007</v>
      </c>
      <c r="V3" s="41">
        <v>2.1678240740740738E-2</v>
      </c>
      <c r="W3" s="42">
        <v>1</v>
      </c>
    </row>
    <row r="4" spans="1:29" s="43" customFormat="1" ht="5.25" customHeight="1" x14ac:dyDescent="0.3">
      <c r="B4" s="44"/>
      <c r="C4" s="45"/>
      <c r="D4" s="46"/>
      <c r="E4" s="47"/>
      <c r="F4" s="48"/>
      <c r="G4" s="49"/>
      <c r="H4" s="50"/>
      <c r="I4" s="51"/>
      <c r="J4" s="52"/>
      <c r="K4" s="53"/>
      <c r="L4" s="54"/>
      <c r="M4" s="55"/>
      <c r="N4" s="56"/>
      <c r="O4" s="57"/>
      <c r="P4" s="58"/>
      <c r="Q4" s="59"/>
      <c r="R4" s="60"/>
      <c r="S4" s="61"/>
      <c r="T4" s="62"/>
      <c r="U4" s="63"/>
      <c r="V4" s="64"/>
      <c r="W4" s="65"/>
    </row>
    <row r="5" spans="1:29" ht="16.5" customHeight="1" x14ac:dyDescent="0.3">
      <c r="B5" s="66">
        <v>23</v>
      </c>
      <c r="C5" s="67">
        <v>29</v>
      </c>
      <c r="D5" s="68" t="s">
        <v>21</v>
      </c>
      <c r="E5" s="69">
        <v>2000</v>
      </c>
      <c r="F5" s="70" t="s">
        <v>22</v>
      </c>
      <c r="G5" s="71">
        <v>0.60708333333333331</v>
      </c>
      <c r="H5" s="72">
        <v>1.2724458204334363</v>
      </c>
      <c r="I5" s="73">
        <f t="shared" ref="I5:I55" si="0">U5-G5</f>
        <v>6.1666666666666758E-2</v>
      </c>
      <c r="J5" s="74">
        <f>$J$3*I5/$I$3</f>
        <v>1.1650994970478916</v>
      </c>
      <c r="K5" s="75">
        <v>1</v>
      </c>
      <c r="L5" s="76"/>
      <c r="M5" s="77">
        <v>12</v>
      </c>
      <c r="N5" s="78"/>
      <c r="O5" s="170">
        <v>0.62092592592592599</v>
      </c>
      <c r="P5" s="79">
        <f t="shared" ref="P5:P55" si="1">O5-G5</f>
        <v>1.3842592592592684E-2</v>
      </c>
      <c r="Q5" s="80">
        <f t="shared" ref="Q5:Q55" si="2">$Q$3*P5/$P$3</f>
        <v>1.1995987963891763</v>
      </c>
      <c r="R5" s="171">
        <v>0.64513888888888882</v>
      </c>
      <c r="S5" s="81">
        <f t="shared" ref="S5:S55" si="3">R5-O5</f>
        <v>2.4212962962962825E-2</v>
      </c>
      <c r="T5" s="82">
        <f t="shared" ref="T5:T55" si="4">$T$3*S5/$S$3</f>
        <v>1.2284204345272971</v>
      </c>
      <c r="U5" s="83">
        <v>0.66875000000000007</v>
      </c>
      <c r="V5" s="79">
        <f t="shared" ref="V5:V55" si="5">U5-R5</f>
        <v>2.3611111111111249E-2</v>
      </c>
      <c r="W5" s="84">
        <f t="shared" ref="W5:W55" si="6">$W$3*V5/$V$3</f>
        <v>1.089161772557401</v>
      </c>
    </row>
    <row r="6" spans="1:29" ht="16.5" customHeight="1" x14ac:dyDescent="0.3">
      <c r="B6" s="66">
        <v>11</v>
      </c>
      <c r="C6" s="67">
        <v>37</v>
      </c>
      <c r="D6" s="68" t="s">
        <v>23</v>
      </c>
      <c r="E6" s="69">
        <v>1961</v>
      </c>
      <c r="F6" s="85" t="s">
        <v>24</v>
      </c>
      <c r="G6" s="71">
        <v>0.59876157407407404</v>
      </c>
      <c r="H6" s="72">
        <v>1.4223484848484886</v>
      </c>
      <c r="I6" s="73">
        <f t="shared" si="0"/>
        <v>7.3657407407407449E-2</v>
      </c>
      <c r="J6" s="74">
        <f t="shared" ref="J6:J55" si="7">$J$3*I6/$I$3</f>
        <v>1.3916466214738692</v>
      </c>
      <c r="K6" s="75">
        <v>2</v>
      </c>
      <c r="L6" s="76"/>
      <c r="M6" s="77">
        <v>32</v>
      </c>
      <c r="N6" s="78"/>
      <c r="O6" s="170">
        <v>0.61416666666666664</v>
      </c>
      <c r="P6" s="79">
        <f t="shared" si="1"/>
        <v>1.5405092592592595E-2</v>
      </c>
      <c r="Q6" s="80">
        <f t="shared" si="2"/>
        <v>1.3350050150451367</v>
      </c>
      <c r="R6" s="171">
        <v>0.64236111111111105</v>
      </c>
      <c r="S6" s="81">
        <f t="shared" si="3"/>
        <v>2.8194444444444411E-2</v>
      </c>
      <c r="T6" s="82">
        <f t="shared" si="4"/>
        <v>1.4304169113329395</v>
      </c>
      <c r="U6" s="83">
        <v>0.67241898148148149</v>
      </c>
      <c r="V6" s="79">
        <f t="shared" si="5"/>
        <v>3.0057870370370443E-2</v>
      </c>
      <c r="W6" s="84">
        <f t="shared" si="6"/>
        <v>1.3865456486919416</v>
      </c>
    </row>
    <row r="7" spans="1:29" ht="16.5" customHeight="1" x14ac:dyDescent="0.3">
      <c r="B7" s="66">
        <v>8</v>
      </c>
      <c r="C7" s="67">
        <v>44</v>
      </c>
      <c r="D7" s="68" t="s">
        <v>25</v>
      </c>
      <c r="E7" s="69">
        <v>1973</v>
      </c>
      <c r="F7" s="85" t="s">
        <v>26</v>
      </c>
      <c r="G7" s="71">
        <v>0.5950347222222222</v>
      </c>
      <c r="H7" s="72">
        <v>1.4894526034712952</v>
      </c>
      <c r="I7" s="73">
        <f t="shared" si="0"/>
        <v>7.7650462962963074E-2</v>
      </c>
      <c r="J7" s="74">
        <f t="shared" si="7"/>
        <v>1.4670894380056876</v>
      </c>
      <c r="K7" s="75">
        <v>3</v>
      </c>
      <c r="L7" s="76"/>
      <c r="M7" s="77">
        <v>37</v>
      </c>
      <c r="N7" s="78"/>
      <c r="O7" s="170">
        <v>0.61048611111111117</v>
      </c>
      <c r="P7" s="79">
        <f t="shared" si="1"/>
        <v>1.5451388888888973E-2</v>
      </c>
      <c r="Q7" s="80">
        <f t="shared" si="2"/>
        <v>1.3390170511534687</v>
      </c>
      <c r="R7" s="171">
        <v>0.64236111111111105</v>
      </c>
      <c r="S7" s="81">
        <f t="shared" si="3"/>
        <v>3.1874999999999876E-2</v>
      </c>
      <c r="T7" s="82">
        <f t="shared" si="4"/>
        <v>1.6171462125660527</v>
      </c>
      <c r="U7" s="83">
        <v>0.67268518518518527</v>
      </c>
      <c r="V7" s="79">
        <f t="shared" si="5"/>
        <v>3.0324074074074225E-2</v>
      </c>
      <c r="W7" s="84">
        <f t="shared" si="6"/>
        <v>1.3988254137747003</v>
      </c>
    </row>
    <row r="8" spans="1:29" ht="16.5" customHeight="1" x14ac:dyDescent="0.3">
      <c r="B8" s="66">
        <v>40</v>
      </c>
      <c r="C8" s="86">
        <v>12</v>
      </c>
      <c r="D8" s="87" t="s">
        <v>27</v>
      </c>
      <c r="E8" s="88">
        <v>1988</v>
      </c>
      <c r="F8" s="89" t="s">
        <v>28</v>
      </c>
      <c r="G8" s="90">
        <v>0.6165046296296296</v>
      </c>
      <c r="H8" s="72">
        <v>1.1029411764705881</v>
      </c>
      <c r="I8" s="91">
        <f t="shared" si="0"/>
        <v>5.7453703703703729E-2</v>
      </c>
      <c r="J8" s="74">
        <f t="shared" si="7"/>
        <v>1.0855018587360599</v>
      </c>
      <c r="K8" s="92">
        <v>4</v>
      </c>
      <c r="L8" s="76"/>
      <c r="M8" s="93">
        <v>6</v>
      </c>
      <c r="N8" s="94"/>
      <c r="O8" s="170">
        <v>0.62844907407407413</v>
      </c>
      <c r="P8" s="79">
        <f t="shared" si="1"/>
        <v>1.1944444444444535E-2</v>
      </c>
      <c r="Q8" s="80">
        <f t="shared" si="2"/>
        <v>1.0351053159478523</v>
      </c>
      <c r="R8" s="171">
        <v>0.65069444444444446</v>
      </c>
      <c r="S8" s="81">
        <f t="shared" si="3"/>
        <v>2.2245370370370332E-2</v>
      </c>
      <c r="T8" s="82">
        <f t="shared" si="4"/>
        <v>1.1285965942454468</v>
      </c>
      <c r="U8" s="83">
        <v>0.67395833333333333</v>
      </c>
      <c r="V8" s="79">
        <f t="shared" si="5"/>
        <v>2.3263888888888862E-2</v>
      </c>
      <c r="W8" s="84">
        <f t="shared" si="6"/>
        <v>1.0731446876668436</v>
      </c>
    </row>
    <row r="9" spans="1:29" s="2" customFormat="1" ht="16.5" customHeight="1" x14ac:dyDescent="0.3">
      <c r="A9"/>
      <c r="B9" s="66">
        <v>39</v>
      </c>
      <c r="C9" s="86">
        <v>13</v>
      </c>
      <c r="D9" s="87" t="s">
        <v>29</v>
      </c>
      <c r="E9" s="88">
        <v>1988</v>
      </c>
      <c r="F9" s="89" t="s">
        <v>30</v>
      </c>
      <c r="G9" s="90">
        <v>0.61621527777777774</v>
      </c>
      <c r="H9" s="72">
        <v>1.1081456769530162</v>
      </c>
      <c r="I9" s="91">
        <f t="shared" si="0"/>
        <v>5.8067129629629566E-2</v>
      </c>
      <c r="J9" s="74">
        <f t="shared" si="7"/>
        <v>1.0970916247539897</v>
      </c>
      <c r="K9" s="92">
        <v>5</v>
      </c>
      <c r="L9" s="76"/>
      <c r="M9" s="93">
        <v>7</v>
      </c>
      <c r="N9" s="94"/>
      <c r="O9" s="170">
        <v>0.6287152777777778</v>
      </c>
      <c r="P9" s="79">
        <f t="shared" si="1"/>
        <v>1.2500000000000067E-2</v>
      </c>
      <c r="Q9" s="80">
        <f t="shared" si="2"/>
        <v>1.08324974924775</v>
      </c>
      <c r="R9" s="171">
        <v>0.65</v>
      </c>
      <c r="S9" s="81">
        <f t="shared" si="3"/>
        <v>2.1284722222222219E-2</v>
      </c>
      <c r="T9" s="82">
        <f t="shared" si="4"/>
        <v>1.0798590722254837</v>
      </c>
      <c r="U9" s="83">
        <v>0.6742824074074073</v>
      </c>
      <c r="V9" s="79">
        <f t="shared" si="5"/>
        <v>2.428240740740728E-2</v>
      </c>
      <c r="W9" s="84">
        <f t="shared" si="6"/>
        <v>1.1201281366791187</v>
      </c>
      <c r="X9"/>
      <c r="Y9"/>
      <c r="Z9"/>
      <c r="AA9"/>
      <c r="AB9"/>
      <c r="AC9"/>
    </row>
    <row r="10" spans="1:29" ht="16.5" customHeight="1" x14ac:dyDescent="0.3">
      <c r="B10" s="66">
        <v>13</v>
      </c>
      <c r="C10" s="86">
        <v>35</v>
      </c>
      <c r="D10" s="87" t="s">
        <v>31</v>
      </c>
      <c r="E10" s="88">
        <v>1976</v>
      </c>
      <c r="F10" s="95" t="s">
        <v>32</v>
      </c>
      <c r="G10" s="90">
        <v>0.59956018518518517</v>
      </c>
      <c r="H10" s="72">
        <v>1.407820582916262</v>
      </c>
      <c r="I10" s="91">
        <f t="shared" si="0"/>
        <v>7.5057870370370372E-2</v>
      </c>
      <c r="J10" s="74">
        <f t="shared" si="7"/>
        <v>1.4181062759676362</v>
      </c>
      <c r="K10" s="92">
        <v>6</v>
      </c>
      <c r="L10" s="76"/>
      <c r="M10" s="93">
        <v>34</v>
      </c>
      <c r="N10" s="94"/>
      <c r="O10" s="170">
        <v>0.61452546296296295</v>
      </c>
      <c r="P10" s="79">
        <f t="shared" si="1"/>
        <v>1.4965277777777786E-2</v>
      </c>
      <c r="Q10" s="80">
        <f t="shared" si="2"/>
        <v>1.2968906720160498</v>
      </c>
      <c r="R10" s="171">
        <v>0.64374999999999993</v>
      </c>
      <c r="S10" s="81">
        <f t="shared" si="3"/>
        <v>2.9224537037036979E-2</v>
      </c>
      <c r="T10" s="82">
        <f t="shared" si="4"/>
        <v>1.482677627715792</v>
      </c>
      <c r="U10" s="83">
        <v>0.67461805555555554</v>
      </c>
      <c r="V10" s="79">
        <f t="shared" si="5"/>
        <v>3.0868055555555607E-2</v>
      </c>
      <c r="W10" s="84">
        <f t="shared" si="6"/>
        <v>1.4239188467698904</v>
      </c>
    </row>
    <row r="11" spans="1:29" ht="16.5" customHeight="1" x14ac:dyDescent="0.3">
      <c r="B11" s="66">
        <v>25</v>
      </c>
      <c r="C11" s="86">
        <v>27</v>
      </c>
      <c r="D11" s="87" t="s">
        <v>33</v>
      </c>
      <c r="E11" s="88">
        <v>1968</v>
      </c>
      <c r="F11" s="96" t="s">
        <v>34</v>
      </c>
      <c r="G11" s="90">
        <v>0.60938657407407404</v>
      </c>
      <c r="H11" s="72">
        <v>1.2310606060606071</v>
      </c>
      <c r="I11" s="91">
        <f t="shared" si="0"/>
        <v>6.5254629629629579E-2</v>
      </c>
      <c r="J11" s="74">
        <f t="shared" si="7"/>
        <v>1.2328886945112607</v>
      </c>
      <c r="K11" s="92">
        <v>7</v>
      </c>
      <c r="L11" s="76"/>
      <c r="M11" s="93">
        <v>18</v>
      </c>
      <c r="N11" s="94"/>
      <c r="O11" s="170">
        <v>0.62309027777777781</v>
      </c>
      <c r="P11" s="79">
        <f t="shared" si="1"/>
        <v>1.3703703703703773E-2</v>
      </c>
      <c r="Q11" s="80">
        <f t="shared" si="2"/>
        <v>1.1875626880641996</v>
      </c>
      <c r="R11" s="171">
        <v>0.64861111111111114</v>
      </c>
      <c r="S11" s="81">
        <f t="shared" si="3"/>
        <v>2.5520833333333326E-2</v>
      </c>
      <c r="T11" s="82">
        <f t="shared" si="4"/>
        <v>1.2947739283617137</v>
      </c>
      <c r="U11" s="83">
        <v>0.67464120370370362</v>
      </c>
      <c r="V11" s="79">
        <f t="shared" si="5"/>
        <v>2.603009259259248E-2</v>
      </c>
      <c r="W11" s="84">
        <f t="shared" si="6"/>
        <v>1.2007474639615541</v>
      </c>
    </row>
    <row r="12" spans="1:29" ht="16.5" customHeight="1" x14ac:dyDescent="0.3">
      <c r="A12" s="43"/>
      <c r="B12" s="66">
        <v>10</v>
      </c>
      <c r="C12" s="67">
        <v>38</v>
      </c>
      <c r="D12" s="68" t="s">
        <v>35</v>
      </c>
      <c r="E12" s="69">
        <v>1983</v>
      </c>
      <c r="F12" s="70" t="s">
        <v>32</v>
      </c>
      <c r="G12" s="71">
        <v>0.59861111111111109</v>
      </c>
      <c r="H12" s="72">
        <v>1.4250541125541132</v>
      </c>
      <c r="I12" s="73">
        <f t="shared" si="0"/>
        <v>7.6134259259259318E-2</v>
      </c>
      <c r="J12" s="74">
        <f t="shared" si="7"/>
        <v>1.4384430352066488</v>
      </c>
      <c r="K12" s="75">
        <v>8</v>
      </c>
      <c r="L12" s="97">
        <v>1</v>
      </c>
      <c r="M12" s="77">
        <v>35</v>
      </c>
      <c r="N12" s="78">
        <v>2</v>
      </c>
      <c r="O12" s="170">
        <v>0.61406250000000007</v>
      </c>
      <c r="P12" s="79">
        <f t="shared" si="1"/>
        <v>1.5451388888888973E-2</v>
      </c>
      <c r="Q12" s="80">
        <f t="shared" si="2"/>
        <v>1.3390170511534687</v>
      </c>
      <c r="R12" s="171">
        <v>0.64444444444444449</v>
      </c>
      <c r="S12" s="81">
        <f t="shared" si="3"/>
        <v>3.038194444444442E-2</v>
      </c>
      <c r="T12" s="82">
        <f t="shared" si="4"/>
        <v>1.5413975337639441</v>
      </c>
      <c r="U12" s="83">
        <v>0.67474537037037041</v>
      </c>
      <c r="V12" s="79">
        <f t="shared" si="5"/>
        <v>3.0300925925925926E-2</v>
      </c>
      <c r="W12" s="84">
        <f t="shared" si="6"/>
        <v>1.3977576081153231</v>
      </c>
    </row>
    <row r="13" spans="1:29" ht="16.5" customHeight="1" x14ac:dyDescent="0.3">
      <c r="A13" s="98"/>
      <c r="B13" s="66">
        <v>14</v>
      </c>
      <c r="C13" s="86">
        <v>34</v>
      </c>
      <c r="D13" s="87" t="s">
        <v>36</v>
      </c>
      <c r="E13" s="88">
        <v>1975</v>
      </c>
      <c r="F13" s="96" t="s">
        <v>37</v>
      </c>
      <c r="G13" s="90">
        <v>0.60063657407407411</v>
      </c>
      <c r="H13" s="72">
        <v>1.3885281385281412</v>
      </c>
      <c r="I13" s="91">
        <f t="shared" si="0"/>
        <v>7.4444444444444313E-2</v>
      </c>
      <c r="J13" s="74">
        <f t="shared" si="7"/>
        <v>1.4065165099497023</v>
      </c>
      <c r="K13" s="92">
        <v>9</v>
      </c>
      <c r="L13" s="76"/>
      <c r="M13" s="93">
        <v>33</v>
      </c>
      <c r="N13" s="94"/>
      <c r="O13" s="170">
        <v>0.61527777777777781</v>
      </c>
      <c r="P13" s="79">
        <f t="shared" si="1"/>
        <v>1.4641203703703698E-2</v>
      </c>
      <c r="Q13" s="80">
        <f t="shared" si="2"/>
        <v>1.2688064192577739</v>
      </c>
      <c r="R13" s="171">
        <v>0.64444444444444449</v>
      </c>
      <c r="S13" s="81">
        <f t="shared" si="3"/>
        <v>2.9166666666666674E-2</v>
      </c>
      <c r="T13" s="82">
        <f t="shared" si="4"/>
        <v>1.4797416324133879</v>
      </c>
      <c r="U13" s="83">
        <v>0.67508101851851843</v>
      </c>
      <c r="V13" s="79">
        <f t="shared" si="5"/>
        <v>3.0636574074073941E-2</v>
      </c>
      <c r="W13" s="84">
        <f t="shared" si="6"/>
        <v>1.4132407901761821</v>
      </c>
      <c r="X13" s="99"/>
      <c r="Y13" s="99"/>
      <c r="Z13" s="99"/>
      <c r="AA13" s="99"/>
      <c r="AB13" s="99"/>
      <c r="AC13" s="99"/>
    </row>
    <row r="14" spans="1:29" ht="16.5" customHeight="1" x14ac:dyDescent="0.3">
      <c r="B14" s="66">
        <v>51</v>
      </c>
      <c r="C14" s="86">
        <v>51</v>
      </c>
      <c r="D14" s="100" t="s">
        <v>38</v>
      </c>
      <c r="E14" s="88">
        <v>1997</v>
      </c>
      <c r="F14" s="95" t="s">
        <v>39</v>
      </c>
      <c r="G14" s="90">
        <v>0.62222222222222223</v>
      </c>
      <c r="H14" s="72">
        <v>1</v>
      </c>
      <c r="I14" s="91">
        <f t="shared" si="0"/>
        <v>5.2928240740740762E-2</v>
      </c>
      <c r="J14" s="74">
        <f t="shared" si="7"/>
        <v>1.0000000000000004</v>
      </c>
      <c r="K14" s="92">
        <v>10</v>
      </c>
      <c r="L14" s="76"/>
      <c r="M14" s="93">
        <v>1</v>
      </c>
      <c r="N14" s="94"/>
      <c r="O14" s="170">
        <v>0.63376157407407407</v>
      </c>
      <c r="P14" s="79">
        <f t="shared" si="1"/>
        <v>1.1539351851851842E-2</v>
      </c>
      <c r="Q14" s="80">
        <f t="shared" si="2"/>
        <v>1</v>
      </c>
      <c r="R14" s="171">
        <v>0.65347222222222223</v>
      </c>
      <c r="S14" s="81">
        <f t="shared" si="3"/>
        <v>1.9710648148148158E-2</v>
      </c>
      <c r="T14" s="82">
        <f t="shared" si="4"/>
        <v>1</v>
      </c>
      <c r="U14" s="83">
        <v>0.67515046296296299</v>
      </c>
      <c r="V14" s="79">
        <f t="shared" si="5"/>
        <v>2.1678240740740762E-2</v>
      </c>
      <c r="W14" s="84">
        <f t="shared" si="6"/>
        <v>1.0000000000000011</v>
      </c>
    </row>
    <row r="15" spans="1:29" ht="16.5" customHeight="1" x14ac:dyDescent="0.3">
      <c r="B15" s="66">
        <v>38</v>
      </c>
      <c r="C15" s="86">
        <v>14</v>
      </c>
      <c r="D15" s="87" t="s">
        <v>40</v>
      </c>
      <c r="E15" s="88">
        <v>1971</v>
      </c>
      <c r="F15" s="96" t="s">
        <v>22</v>
      </c>
      <c r="G15" s="90">
        <v>0.61606481481481479</v>
      </c>
      <c r="H15" s="72">
        <v>1.1108213820078332</v>
      </c>
      <c r="I15" s="91">
        <f t="shared" si="0"/>
        <v>5.9143518518518512E-2</v>
      </c>
      <c r="J15" s="74">
        <f t="shared" si="7"/>
        <v>1.1174283839930024</v>
      </c>
      <c r="K15" s="92">
        <v>11</v>
      </c>
      <c r="L15" s="76"/>
      <c r="M15" s="93">
        <v>10</v>
      </c>
      <c r="N15" s="94"/>
      <c r="O15" s="170">
        <v>0.62858796296296293</v>
      </c>
      <c r="P15" s="79">
        <f t="shared" si="1"/>
        <v>1.2523148148148144E-2</v>
      </c>
      <c r="Q15" s="80">
        <f t="shared" si="2"/>
        <v>1.0852557673019063</v>
      </c>
      <c r="R15" s="171">
        <v>0.65138888888888891</v>
      </c>
      <c r="S15" s="81">
        <f t="shared" si="3"/>
        <v>2.2800925925925974E-2</v>
      </c>
      <c r="T15" s="82">
        <f t="shared" si="4"/>
        <v>1.1567821491485633</v>
      </c>
      <c r="U15" s="83">
        <v>0.6752083333333333</v>
      </c>
      <c r="V15" s="79">
        <f t="shared" si="5"/>
        <v>2.3819444444444393E-2</v>
      </c>
      <c r="W15" s="84">
        <f t="shared" si="6"/>
        <v>1.0987720234917222</v>
      </c>
    </row>
    <row r="16" spans="1:29" s="99" customFormat="1" ht="16.5" customHeight="1" x14ac:dyDescent="0.3">
      <c r="A16"/>
      <c r="B16" s="66">
        <v>3</v>
      </c>
      <c r="C16" s="67">
        <v>43</v>
      </c>
      <c r="D16" s="68" t="s">
        <v>41</v>
      </c>
      <c r="E16" s="69">
        <v>1966</v>
      </c>
      <c r="F16" s="70" t="s">
        <v>32</v>
      </c>
      <c r="G16" s="71">
        <v>0.58769675925925924</v>
      </c>
      <c r="H16" s="72">
        <v>1.6214002642007925</v>
      </c>
      <c r="I16" s="73">
        <f t="shared" si="0"/>
        <v>8.7824074074073999E-2</v>
      </c>
      <c r="J16" s="74">
        <f t="shared" si="7"/>
        <v>1.6593046140389227</v>
      </c>
      <c r="K16" s="75">
        <v>12</v>
      </c>
      <c r="L16" s="97">
        <v>2</v>
      </c>
      <c r="M16" s="77">
        <v>47</v>
      </c>
      <c r="N16" s="78">
        <v>5</v>
      </c>
      <c r="O16" s="170">
        <v>0.60531250000000003</v>
      </c>
      <c r="P16" s="79">
        <f t="shared" si="1"/>
        <v>1.7615740740740793E-2</v>
      </c>
      <c r="Q16" s="80">
        <f t="shared" si="2"/>
        <v>1.5265797392176588</v>
      </c>
      <c r="R16" s="171">
        <v>0.64027777777777783</v>
      </c>
      <c r="S16" s="81">
        <f t="shared" si="3"/>
        <v>3.4965277777777803E-2</v>
      </c>
      <c r="T16" s="82">
        <f t="shared" si="4"/>
        <v>1.7739283617146218</v>
      </c>
      <c r="U16" s="83">
        <v>0.67552083333333324</v>
      </c>
      <c r="V16" s="79">
        <f t="shared" si="5"/>
        <v>3.5243055555555403E-2</v>
      </c>
      <c r="W16" s="84">
        <f t="shared" si="6"/>
        <v>1.6257341163908101</v>
      </c>
      <c r="X16"/>
      <c r="Y16"/>
      <c r="Z16"/>
      <c r="AA16"/>
      <c r="AB16"/>
      <c r="AC16"/>
    </row>
    <row r="17" spans="1:29" s="99" customFormat="1" ht="16.5" customHeight="1" x14ac:dyDescent="0.3">
      <c r="A17" s="43"/>
      <c r="B17" s="66">
        <v>47</v>
      </c>
      <c r="C17" s="86">
        <v>5</v>
      </c>
      <c r="D17" s="100" t="s">
        <v>42</v>
      </c>
      <c r="E17" s="88">
        <v>1983</v>
      </c>
      <c r="F17" s="95" t="s">
        <v>43</v>
      </c>
      <c r="G17" s="90">
        <v>0.62109953703703702</v>
      </c>
      <c r="H17" s="72">
        <v>1.020292207792211</v>
      </c>
      <c r="I17" s="91">
        <f t="shared" si="0"/>
        <v>5.4803240740740833E-2</v>
      </c>
      <c r="J17" s="74">
        <f t="shared" si="7"/>
        <v>1.0354253225453767</v>
      </c>
      <c r="K17" s="92">
        <v>13</v>
      </c>
      <c r="L17" s="76"/>
      <c r="M17" s="93">
        <v>2</v>
      </c>
      <c r="N17" s="94"/>
      <c r="O17" s="170">
        <v>0.63299768518518518</v>
      </c>
      <c r="P17" s="79">
        <f t="shared" si="1"/>
        <v>1.1898148148148158E-2</v>
      </c>
      <c r="Q17" s="80">
        <f t="shared" si="2"/>
        <v>1.0310932798395203</v>
      </c>
      <c r="R17" s="171">
        <v>0.65347222222222223</v>
      </c>
      <c r="S17" s="81">
        <f t="shared" si="3"/>
        <v>2.0474537037037055E-2</v>
      </c>
      <c r="T17" s="82">
        <f t="shared" si="4"/>
        <v>1.0387551379917797</v>
      </c>
      <c r="U17" s="83">
        <v>0.67590277777777785</v>
      </c>
      <c r="V17" s="79">
        <f t="shared" si="5"/>
        <v>2.243055555555562E-2</v>
      </c>
      <c r="W17" s="84">
        <f t="shared" si="6"/>
        <v>1.0347036839295281</v>
      </c>
      <c r="X17"/>
      <c r="Y17"/>
      <c r="Z17"/>
      <c r="AA17"/>
      <c r="AB17"/>
      <c r="AC17"/>
    </row>
    <row r="18" spans="1:29" ht="16.5" customHeight="1" x14ac:dyDescent="0.3">
      <c r="B18" s="66">
        <v>46</v>
      </c>
      <c r="C18" s="86">
        <v>6</v>
      </c>
      <c r="D18" s="100" t="s">
        <v>44</v>
      </c>
      <c r="E18" s="88">
        <v>1983</v>
      </c>
      <c r="F18" s="96" t="s">
        <v>45</v>
      </c>
      <c r="G18" s="90">
        <v>0.62103009259259256</v>
      </c>
      <c r="H18" s="72">
        <v>1.0213744588744589</v>
      </c>
      <c r="I18" s="91">
        <f t="shared" si="0"/>
        <v>5.4895833333333366E-2</v>
      </c>
      <c r="J18" s="74">
        <f t="shared" si="7"/>
        <v>1.0371747211895916</v>
      </c>
      <c r="K18" s="92">
        <v>14</v>
      </c>
      <c r="L18" s="76"/>
      <c r="M18" s="93">
        <v>3</v>
      </c>
      <c r="N18" s="94"/>
      <c r="O18" s="170">
        <v>0.63300925925925922</v>
      </c>
      <c r="P18" s="79">
        <f t="shared" si="1"/>
        <v>1.1979166666666652E-2</v>
      </c>
      <c r="Q18" s="80">
        <f t="shared" si="2"/>
        <v>1.0381143430290869</v>
      </c>
      <c r="R18" s="171">
        <v>0.65347222222222223</v>
      </c>
      <c r="S18" s="81">
        <f t="shared" si="3"/>
        <v>2.0462962962963016E-2</v>
      </c>
      <c r="T18" s="82">
        <f t="shared" si="4"/>
        <v>1.0381679389312999</v>
      </c>
      <c r="U18" s="83">
        <v>0.67592592592592593</v>
      </c>
      <c r="V18" s="79">
        <f t="shared" si="5"/>
        <v>2.2453703703703698E-2</v>
      </c>
      <c r="W18" s="84">
        <f t="shared" si="6"/>
        <v>1.0357714895888948</v>
      </c>
      <c r="AC18" s="101"/>
    </row>
    <row r="19" spans="1:29" ht="16.5" customHeight="1" x14ac:dyDescent="0.3">
      <c r="B19" s="66">
        <v>42</v>
      </c>
      <c r="C19" s="86">
        <v>11</v>
      </c>
      <c r="D19" s="87" t="s">
        <v>46</v>
      </c>
      <c r="E19" s="88">
        <v>1979</v>
      </c>
      <c r="F19" s="95" t="s">
        <v>32</v>
      </c>
      <c r="G19" s="90">
        <v>0.61807870370370377</v>
      </c>
      <c r="H19" s="72">
        <v>1.0746753246753262</v>
      </c>
      <c r="I19" s="91">
        <f t="shared" si="0"/>
        <v>5.8333333333333237E-2</v>
      </c>
      <c r="J19" s="74">
        <f t="shared" si="7"/>
        <v>1.1021211458561102</v>
      </c>
      <c r="K19" s="92">
        <v>15</v>
      </c>
      <c r="L19" s="76"/>
      <c r="M19" s="93">
        <v>8</v>
      </c>
      <c r="N19" s="94"/>
      <c r="O19" s="170">
        <v>0.63063657407407414</v>
      </c>
      <c r="P19" s="79">
        <f t="shared" si="1"/>
        <v>1.2557870370370372E-2</v>
      </c>
      <c r="Q19" s="80">
        <f t="shared" si="2"/>
        <v>1.0882647943831505</v>
      </c>
      <c r="R19" s="171">
        <v>0.65277777777777779</v>
      </c>
      <c r="S19" s="81">
        <f t="shared" si="3"/>
        <v>2.2141203703703649E-2</v>
      </c>
      <c r="T19" s="82">
        <f t="shared" si="4"/>
        <v>1.1233118027011124</v>
      </c>
      <c r="U19" s="83">
        <v>0.67641203703703701</v>
      </c>
      <c r="V19" s="79">
        <f t="shared" si="5"/>
        <v>2.3634259259259216E-2</v>
      </c>
      <c r="W19" s="84">
        <f t="shared" si="6"/>
        <v>1.0902295782167628</v>
      </c>
    </row>
    <row r="20" spans="1:29" ht="16.5" customHeight="1" x14ac:dyDescent="0.3">
      <c r="B20" s="66">
        <v>28</v>
      </c>
      <c r="C20" s="86">
        <v>25</v>
      </c>
      <c r="D20" s="87" t="s">
        <v>47</v>
      </c>
      <c r="E20" s="88">
        <v>1973</v>
      </c>
      <c r="F20" s="96" t="s">
        <v>48</v>
      </c>
      <c r="G20" s="90">
        <v>0.61100694444444448</v>
      </c>
      <c r="H20" s="72">
        <v>1.2018398268398285</v>
      </c>
      <c r="I20" s="91">
        <f t="shared" si="0"/>
        <v>6.5543981481481439E-2</v>
      </c>
      <c r="J20" s="74">
        <f t="shared" si="7"/>
        <v>1.238355565274436</v>
      </c>
      <c r="K20" s="92">
        <v>16</v>
      </c>
      <c r="L20" s="76"/>
      <c r="M20" s="93">
        <v>19</v>
      </c>
      <c r="N20" s="94"/>
      <c r="O20" s="170">
        <v>0.62472222222222229</v>
      </c>
      <c r="P20" s="79">
        <f t="shared" si="1"/>
        <v>1.3715277777777812E-2</v>
      </c>
      <c r="Q20" s="80">
        <f t="shared" si="2"/>
        <v>1.1885656970912779</v>
      </c>
      <c r="R20" s="171">
        <v>0.65</v>
      </c>
      <c r="S20" s="81">
        <f t="shared" si="3"/>
        <v>2.5277777777777732E-2</v>
      </c>
      <c r="T20" s="82">
        <f t="shared" si="4"/>
        <v>1.2824427480916001</v>
      </c>
      <c r="U20" s="83">
        <v>0.67655092592592592</v>
      </c>
      <c r="V20" s="79">
        <f t="shared" si="5"/>
        <v>2.6550925925925895E-2</v>
      </c>
      <c r="W20" s="84">
        <f t="shared" si="6"/>
        <v>1.2247730912973827</v>
      </c>
    </row>
    <row r="21" spans="1:29" ht="16.5" customHeight="1" x14ac:dyDescent="0.3">
      <c r="B21" s="66">
        <v>45</v>
      </c>
      <c r="C21" s="86">
        <v>7</v>
      </c>
      <c r="D21" s="87" t="s">
        <v>49</v>
      </c>
      <c r="E21" s="88">
        <v>1966</v>
      </c>
      <c r="F21" s="95" t="s">
        <v>43</v>
      </c>
      <c r="G21" s="90">
        <v>0.62041666666666673</v>
      </c>
      <c r="H21" s="72">
        <v>1.032467532467535</v>
      </c>
      <c r="I21" s="91">
        <f t="shared" si="0"/>
        <v>5.6481481481481355E-2</v>
      </c>
      <c r="J21" s="74">
        <f t="shared" si="7"/>
        <v>1.0671331729717886</v>
      </c>
      <c r="K21" s="92">
        <v>17</v>
      </c>
      <c r="L21" s="76"/>
      <c r="M21" s="93">
        <v>4</v>
      </c>
      <c r="N21" s="94"/>
      <c r="O21" s="170">
        <v>0.63296296296296295</v>
      </c>
      <c r="P21" s="79">
        <f t="shared" si="1"/>
        <v>1.2546296296296222E-2</v>
      </c>
      <c r="Q21" s="80">
        <f t="shared" si="2"/>
        <v>1.0872617853560627</v>
      </c>
      <c r="R21" s="171">
        <v>0.65347222222222223</v>
      </c>
      <c r="S21" s="81">
        <f t="shared" si="3"/>
        <v>2.0509259259259283E-2</v>
      </c>
      <c r="T21" s="82">
        <f t="shared" si="4"/>
        <v>1.0405167351732243</v>
      </c>
      <c r="U21" s="83">
        <v>0.67689814814814808</v>
      </c>
      <c r="V21" s="79">
        <f t="shared" si="5"/>
        <v>2.342592592592585E-2</v>
      </c>
      <c r="W21" s="84">
        <f t="shared" si="6"/>
        <v>1.0806193272824312</v>
      </c>
    </row>
    <row r="22" spans="1:29" ht="16.5" customHeight="1" x14ac:dyDescent="0.3">
      <c r="A22" s="2"/>
      <c r="B22" s="66">
        <v>5</v>
      </c>
      <c r="C22" s="67">
        <v>39</v>
      </c>
      <c r="D22" s="68" t="s">
        <v>50</v>
      </c>
      <c r="E22" s="69"/>
      <c r="F22" s="85" t="s">
        <v>32</v>
      </c>
      <c r="G22" s="71">
        <v>0.59262731481481479</v>
      </c>
      <c r="H22" s="72">
        <v>1.5327102803738319</v>
      </c>
      <c r="I22" s="73">
        <f t="shared" si="0"/>
        <v>8.4351851851851789E-2</v>
      </c>
      <c r="J22" s="74">
        <f t="shared" si="7"/>
        <v>1.5937021648808209</v>
      </c>
      <c r="K22" s="75">
        <v>18</v>
      </c>
      <c r="L22" s="97">
        <v>3</v>
      </c>
      <c r="M22" s="77">
        <v>45</v>
      </c>
      <c r="N22" s="78">
        <v>4</v>
      </c>
      <c r="O22" s="170">
        <v>0.60945601851851849</v>
      </c>
      <c r="P22" s="79">
        <f t="shared" si="1"/>
        <v>1.6828703703703707E-2</v>
      </c>
      <c r="Q22" s="80">
        <f t="shared" si="2"/>
        <v>1.4583751253761299</v>
      </c>
      <c r="R22" s="171">
        <v>0.64444444444444449</v>
      </c>
      <c r="S22" s="81">
        <f t="shared" si="3"/>
        <v>3.4988425925925992E-2</v>
      </c>
      <c r="T22" s="82">
        <f t="shared" si="4"/>
        <v>1.7751027598355869</v>
      </c>
      <c r="U22" s="83">
        <v>0.67697916666666658</v>
      </c>
      <c r="V22" s="79">
        <f t="shared" si="5"/>
        <v>3.253472222222209E-2</v>
      </c>
      <c r="W22" s="84">
        <f t="shared" si="6"/>
        <v>1.5008008542445217</v>
      </c>
      <c r="X22" s="2"/>
      <c r="Y22" s="2"/>
      <c r="Z22" s="2"/>
      <c r="AA22" s="2"/>
      <c r="AB22" s="2"/>
      <c r="AC22" s="2"/>
    </row>
    <row r="23" spans="1:29" ht="16.5" customHeight="1" x14ac:dyDescent="0.3">
      <c r="B23" s="66">
        <v>33</v>
      </c>
      <c r="C23" s="86">
        <v>19</v>
      </c>
      <c r="D23" s="87" t="s">
        <v>51</v>
      </c>
      <c r="E23" s="102">
        <v>1973</v>
      </c>
      <c r="F23" s="96" t="s">
        <v>22</v>
      </c>
      <c r="G23" s="90">
        <v>0.61391203703703701</v>
      </c>
      <c r="H23" s="72">
        <v>1.1496212121212142</v>
      </c>
      <c r="I23" s="91">
        <f t="shared" si="0"/>
        <v>6.3240740740740709E-2</v>
      </c>
      <c r="J23" s="74">
        <f t="shared" si="7"/>
        <v>1.1948392739995621</v>
      </c>
      <c r="K23" s="92">
        <v>19</v>
      </c>
      <c r="L23" s="76"/>
      <c r="M23" s="93">
        <v>15</v>
      </c>
      <c r="N23" s="94"/>
      <c r="O23" s="170">
        <v>0.62725694444444446</v>
      </c>
      <c r="P23" s="79">
        <f t="shared" si="1"/>
        <v>1.3344907407407458E-2</v>
      </c>
      <c r="Q23" s="80">
        <f t="shared" si="2"/>
        <v>1.1564694082246794</v>
      </c>
      <c r="R23" s="171">
        <v>0.65138888888888891</v>
      </c>
      <c r="S23" s="81">
        <f t="shared" si="3"/>
        <v>2.4131944444444442E-2</v>
      </c>
      <c r="T23" s="82">
        <f t="shared" si="4"/>
        <v>1.2243100411039336</v>
      </c>
      <c r="U23" s="83">
        <v>0.67715277777777771</v>
      </c>
      <c r="V23" s="79">
        <f t="shared" si="5"/>
        <v>2.5763888888888808E-2</v>
      </c>
      <c r="W23" s="84">
        <f t="shared" si="6"/>
        <v>1.1884676988788005</v>
      </c>
    </row>
    <row r="24" spans="1:29" ht="16.5" customHeight="1" x14ac:dyDescent="0.3">
      <c r="A24" s="98"/>
      <c r="B24" s="66">
        <v>21</v>
      </c>
      <c r="C24" s="86">
        <v>30</v>
      </c>
      <c r="D24" s="100" t="s">
        <v>52</v>
      </c>
      <c r="E24" s="88">
        <v>1975</v>
      </c>
      <c r="F24" s="96" t="s">
        <v>53</v>
      </c>
      <c r="G24" s="90">
        <v>0.60608796296296297</v>
      </c>
      <c r="H24" s="72">
        <v>1.2903138528138556</v>
      </c>
      <c r="I24" s="91">
        <f t="shared" si="0"/>
        <v>7.1076388888888897E-2</v>
      </c>
      <c r="J24" s="74">
        <f t="shared" si="7"/>
        <v>1.3428821342663462</v>
      </c>
      <c r="K24" s="92">
        <v>20</v>
      </c>
      <c r="L24" s="76"/>
      <c r="M24" s="93">
        <v>29</v>
      </c>
      <c r="N24" s="94"/>
      <c r="O24" s="170">
        <v>0.62101851851851853</v>
      </c>
      <c r="P24" s="79">
        <f t="shared" si="1"/>
        <v>1.4930555555555558E-2</v>
      </c>
      <c r="Q24" s="80">
        <f t="shared" si="2"/>
        <v>1.2938816449348056</v>
      </c>
      <c r="R24" s="171">
        <v>0.64861111111111114</v>
      </c>
      <c r="S24" s="81">
        <f t="shared" si="3"/>
        <v>2.7592592592592613E-2</v>
      </c>
      <c r="T24" s="82">
        <f t="shared" si="4"/>
        <v>1.3998825601879041</v>
      </c>
      <c r="U24" s="83">
        <v>0.67716435185185186</v>
      </c>
      <c r="V24" s="79">
        <f t="shared" si="5"/>
        <v>2.8553240740740726E-2</v>
      </c>
      <c r="W24" s="84">
        <f t="shared" si="6"/>
        <v>1.317138280832888</v>
      </c>
      <c r="X24" s="99"/>
      <c r="Y24" s="99"/>
      <c r="Z24" s="99"/>
      <c r="AA24" s="99"/>
      <c r="AB24" s="99"/>
      <c r="AC24" s="99"/>
    </row>
    <row r="25" spans="1:29" ht="16.5" customHeight="1" x14ac:dyDescent="0.3">
      <c r="B25" s="66">
        <v>35</v>
      </c>
      <c r="C25" s="86">
        <v>17</v>
      </c>
      <c r="D25" s="87" t="s">
        <v>54</v>
      </c>
      <c r="E25" s="88">
        <v>1953</v>
      </c>
      <c r="F25" s="96" t="s">
        <v>22</v>
      </c>
      <c r="G25" s="90">
        <v>0.61425925925925928</v>
      </c>
      <c r="H25" s="72">
        <v>1.1433982683982713</v>
      </c>
      <c r="I25" s="91">
        <f t="shared" si="0"/>
        <v>6.3622685185185213E-2</v>
      </c>
      <c r="J25" s="74">
        <f t="shared" si="7"/>
        <v>1.2020555434069544</v>
      </c>
      <c r="K25" s="92">
        <v>21</v>
      </c>
      <c r="L25" s="76"/>
      <c r="M25" s="93">
        <v>16</v>
      </c>
      <c r="N25" s="94"/>
      <c r="O25" s="170">
        <v>0.62758101851851855</v>
      </c>
      <c r="P25" s="79">
        <f t="shared" si="1"/>
        <v>1.3321759259259269E-2</v>
      </c>
      <c r="Q25" s="80">
        <f t="shared" si="2"/>
        <v>1.1544633901705132</v>
      </c>
      <c r="R25" s="171">
        <v>0.65208333333333335</v>
      </c>
      <c r="S25" s="81">
        <f t="shared" si="3"/>
        <v>2.4502314814814796E-2</v>
      </c>
      <c r="T25" s="82">
        <f t="shared" si="4"/>
        <v>1.2431004110393409</v>
      </c>
      <c r="U25" s="83">
        <v>0.6778819444444445</v>
      </c>
      <c r="V25" s="79">
        <f t="shared" si="5"/>
        <v>2.5798611111111147E-2</v>
      </c>
      <c r="W25" s="84">
        <f t="shared" si="6"/>
        <v>1.1900694073678608</v>
      </c>
    </row>
    <row r="26" spans="1:29" ht="16.5" customHeight="1" x14ac:dyDescent="0.3">
      <c r="B26" s="66">
        <v>44</v>
      </c>
      <c r="C26" s="86">
        <v>8</v>
      </c>
      <c r="D26" s="87" t="s">
        <v>55</v>
      </c>
      <c r="E26" s="88">
        <v>1981</v>
      </c>
      <c r="F26" s="96" t="s">
        <v>22</v>
      </c>
      <c r="G26" s="90">
        <v>0.61936342592592586</v>
      </c>
      <c r="H26" s="72">
        <v>1.051406926406931</v>
      </c>
      <c r="I26" s="91">
        <f t="shared" si="0"/>
        <v>5.8634259259259247E-2</v>
      </c>
      <c r="J26" s="74">
        <f t="shared" si="7"/>
        <v>1.1078066914498139</v>
      </c>
      <c r="K26" s="92">
        <v>22</v>
      </c>
      <c r="L26" s="76"/>
      <c r="M26" s="93">
        <v>9</v>
      </c>
      <c r="N26" s="94"/>
      <c r="O26" s="170">
        <v>0.63193287037037038</v>
      </c>
      <c r="P26" s="79">
        <f t="shared" si="1"/>
        <v>1.2569444444444522E-2</v>
      </c>
      <c r="Q26" s="80">
        <f t="shared" si="2"/>
        <v>1.0892678034102383</v>
      </c>
      <c r="R26" s="171">
        <v>0.65416666666666667</v>
      </c>
      <c r="S26" s="81">
        <f t="shared" si="3"/>
        <v>2.2233796296296293E-2</v>
      </c>
      <c r="T26" s="82">
        <f t="shared" si="4"/>
        <v>1.128009395184967</v>
      </c>
      <c r="U26" s="83">
        <v>0.67799768518518511</v>
      </c>
      <c r="V26" s="79">
        <f t="shared" si="5"/>
        <v>2.3831018518518432E-2</v>
      </c>
      <c r="W26" s="84">
        <f t="shared" si="6"/>
        <v>1.0993059263214058</v>
      </c>
    </row>
    <row r="27" spans="1:29" ht="16.5" customHeight="1" x14ac:dyDescent="0.3">
      <c r="B27" s="66">
        <v>27</v>
      </c>
      <c r="C27" s="86">
        <v>26</v>
      </c>
      <c r="D27" s="87" t="s">
        <v>56</v>
      </c>
      <c r="E27" s="88">
        <v>1963</v>
      </c>
      <c r="F27" s="96" t="s">
        <v>57</v>
      </c>
      <c r="G27" s="90">
        <v>0.61076388888888888</v>
      </c>
      <c r="H27" s="72">
        <v>1.2061688311688326</v>
      </c>
      <c r="I27" s="91">
        <f t="shared" si="0"/>
        <v>6.7870370370370359E-2</v>
      </c>
      <c r="J27" s="74">
        <f t="shared" si="7"/>
        <v>1.2823092062103649</v>
      </c>
      <c r="K27" s="92">
        <v>23</v>
      </c>
      <c r="L27" s="76"/>
      <c r="M27" s="93">
        <v>24</v>
      </c>
      <c r="N27" s="94"/>
      <c r="O27" s="170">
        <v>0.62476851851851845</v>
      </c>
      <c r="P27" s="79">
        <f t="shared" si="1"/>
        <v>1.4004629629629561E-2</v>
      </c>
      <c r="Q27" s="80">
        <f t="shared" si="2"/>
        <v>1.2136409227683</v>
      </c>
      <c r="R27" s="171">
        <v>0.65138888888888891</v>
      </c>
      <c r="S27" s="81">
        <f t="shared" si="3"/>
        <v>2.6620370370370461E-2</v>
      </c>
      <c r="T27" s="82">
        <f t="shared" si="4"/>
        <v>1.3505578391074613</v>
      </c>
      <c r="U27" s="83">
        <v>0.67863425925925924</v>
      </c>
      <c r="V27" s="79">
        <f t="shared" si="5"/>
        <v>2.7245370370370336E-2</v>
      </c>
      <c r="W27" s="84">
        <f t="shared" si="6"/>
        <v>1.2568072610784824</v>
      </c>
    </row>
    <row r="28" spans="1:29" ht="16.5" customHeight="1" x14ac:dyDescent="0.3">
      <c r="A28" s="43"/>
      <c r="B28" s="66">
        <v>37</v>
      </c>
      <c r="C28" s="86">
        <v>15</v>
      </c>
      <c r="D28" s="87" t="s">
        <v>58</v>
      </c>
      <c r="E28" s="88">
        <v>1977</v>
      </c>
      <c r="F28" s="96" t="s">
        <v>32</v>
      </c>
      <c r="G28" s="90">
        <v>0.61599537037037033</v>
      </c>
      <c r="H28" s="72">
        <v>1.1120129870129891</v>
      </c>
      <c r="I28" s="91">
        <f t="shared" si="0"/>
        <v>6.2800925925925899E-2</v>
      </c>
      <c r="J28" s="74">
        <f t="shared" si="7"/>
        <v>1.1865296304395359</v>
      </c>
      <c r="K28" s="92">
        <v>24</v>
      </c>
      <c r="L28" s="76"/>
      <c r="M28" s="93">
        <v>14</v>
      </c>
      <c r="N28" s="94"/>
      <c r="O28" s="170">
        <v>0.6288541666666666</v>
      </c>
      <c r="P28" s="79">
        <f t="shared" si="1"/>
        <v>1.2858796296296271E-2</v>
      </c>
      <c r="Q28" s="80">
        <f t="shared" si="2"/>
        <v>1.1143430290872605</v>
      </c>
      <c r="R28" s="171">
        <v>0.65347222222222223</v>
      </c>
      <c r="S28" s="81">
        <f t="shared" si="3"/>
        <v>2.4618055555555629E-2</v>
      </c>
      <c r="T28" s="82">
        <f t="shared" si="4"/>
        <v>1.2489724016441606</v>
      </c>
      <c r="U28" s="83">
        <v>0.67879629629629623</v>
      </c>
      <c r="V28" s="79">
        <f t="shared" si="5"/>
        <v>2.5324074074073999E-2</v>
      </c>
      <c r="W28" s="84">
        <f t="shared" si="6"/>
        <v>1.1681793913507708</v>
      </c>
    </row>
    <row r="29" spans="1:29" ht="16.5" customHeight="1" x14ac:dyDescent="0.3">
      <c r="B29" s="66">
        <v>50</v>
      </c>
      <c r="C29" s="86">
        <v>2</v>
      </c>
      <c r="D29" s="87" t="s">
        <v>59</v>
      </c>
      <c r="E29" s="88">
        <v>1981</v>
      </c>
      <c r="F29" s="95" t="s">
        <v>60</v>
      </c>
      <c r="G29" s="90">
        <v>0.62204861111111109</v>
      </c>
      <c r="H29" s="72">
        <v>1</v>
      </c>
      <c r="I29" s="91">
        <f t="shared" si="0"/>
        <v>5.7395833333333313E-2</v>
      </c>
      <c r="J29" s="74">
        <f t="shared" si="7"/>
        <v>1.0844084845834241</v>
      </c>
      <c r="K29" s="92">
        <v>25</v>
      </c>
      <c r="L29" s="76"/>
      <c r="M29" s="93">
        <v>5</v>
      </c>
      <c r="N29" s="94"/>
      <c r="O29" s="170">
        <v>0.63438657407407406</v>
      </c>
      <c r="P29" s="79">
        <f t="shared" si="1"/>
        <v>1.2337962962962967E-2</v>
      </c>
      <c r="Q29" s="80">
        <f t="shared" si="2"/>
        <v>1.0692076228686072</v>
      </c>
      <c r="R29" s="171">
        <v>0.65555555555555556</v>
      </c>
      <c r="S29" s="81">
        <f t="shared" si="3"/>
        <v>2.1168981481481497E-2</v>
      </c>
      <c r="T29" s="82">
        <f t="shared" si="4"/>
        <v>1.0739870816206696</v>
      </c>
      <c r="U29" s="83">
        <v>0.67944444444444441</v>
      </c>
      <c r="V29" s="79">
        <f t="shared" si="5"/>
        <v>2.3888888888888848E-2</v>
      </c>
      <c r="W29" s="84">
        <f t="shared" si="6"/>
        <v>1.1019754404698328</v>
      </c>
    </row>
    <row r="30" spans="1:29" ht="16.5" customHeight="1" x14ac:dyDescent="0.3">
      <c r="A30" s="43"/>
      <c r="B30" s="66">
        <v>30</v>
      </c>
      <c r="C30" s="86">
        <v>23</v>
      </c>
      <c r="D30" s="87" t="s">
        <v>61</v>
      </c>
      <c r="E30" s="88">
        <v>1984</v>
      </c>
      <c r="F30" s="89" t="s">
        <v>28</v>
      </c>
      <c r="G30" s="90">
        <v>0.61280092592592594</v>
      </c>
      <c r="H30" s="72">
        <v>1.1695857659160409</v>
      </c>
      <c r="I30" s="91">
        <f t="shared" si="0"/>
        <v>6.7256944444444522E-2</v>
      </c>
      <c r="J30" s="74">
        <f t="shared" si="7"/>
        <v>1.2707194401924353</v>
      </c>
      <c r="K30" s="92">
        <v>26</v>
      </c>
      <c r="L30" s="76"/>
      <c r="M30" s="93">
        <v>22</v>
      </c>
      <c r="N30" s="94"/>
      <c r="O30" s="170">
        <v>0.62659722222222225</v>
      </c>
      <c r="P30" s="79">
        <f t="shared" si="1"/>
        <v>1.3796296296296306E-2</v>
      </c>
      <c r="Q30" s="80">
        <f t="shared" si="2"/>
        <v>1.1955867602808443</v>
      </c>
      <c r="R30" s="171">
        <v>0.65277777777777779</v>
      </c>
      <c r="S30" s="81">
        <f t="shared" si="3"/>
        <v>2.618055555555554E-2</v>
      </c>
      <c r="T30" s="82">
        <f t="shared" si="4"/>
        <v>1.328244274809159</v>
      </c>
      <c r="U30" s="83">
        <v>0.68005787037037047</v>
      </c>
      <c r="V30" s="79">
        <f t="shared" si="5"/>
        <v>2.7280092592592675E-2</v>
      </c>
      <c r="W30" s="84">
        <f t="shared" si="6"/>
        <v>1.2584089695675427</v>
      </c>
      <c r="X30" s="43"/>
    </row>
    <row r="31" spans="1:29" ht="16.5" customHeight="1" x14ac:dyDescent="0.3">
      <c r="B31" s="66">
        <v>31</v>
      </c>
      <c r="C31" s="86">
        <v>22</v>
      </c>
      <c r="D31" s="100" t="s">
        <v>62</v>
      </c>
      <c r="E31" s="88">
        <v>1984</v>
      </c>
      <c r="F31" s="96" t="s">
        <v>63</v>
      </c>
      <c r="G31" s="90">
        <v>0.61366898148148141</v>
      </c>
      <c r="H31" s="72">
        <v>1.1539502164502182</v>
      </c>
      <c r="I31" s="91">
        <f t="shared" si="0"/>
        <v>6.6435185185185319E-2</v>
      </c>
      <c r="J31" s="74">
        <f t="shared" si="7"/>
        <v>1.255193527225019</v>
      </c>
      <c r="K31" s="92">
        <v>27</v>
      </c>
      <c r="L31" s="76">
        <v>4</v>
      </c>
      <c r="M31" s="93">
        <v>20</v>
      </c>
      <c r="N31" s="94">
        <v>1</v>
      </c>
      <c r="O31" s="170">
        <v>0.62770833333333331</v>
      </c>
      <c r="P31" s="79">
        <f t="shared" si="1"/>
        <v>1.40393518518519E-2</v>
      </c>
      <c r="Q31" s="80">
        <f t="shared" si="2"/>
        <v>1.2166499498495538</v>
      </c>
      <c r="R31" s="171">
        <v>0.65277777777777779</v>
      </c>
      <c r="S31" s="81">
        <f t="shared" si="3"/>
        <v>2.5069444444444478E-2</v>
      </c>
      <c r="T31" s="82">
        <f t="shared" si="4"/>
        <v>1.2718731650029371</v>
      </c>
      <c r="U31" s="83">
        <v>0.68010416666666673</v>
      </c>
      <c r="V31" s="79">
        <f t="shared" si="5"/>
        <v>2.7326388888888942E-2</v>
      </c>
      <c r="W31" s="84">
        <f t="shared" si="6"/>
        <v>1.2605445808862814</v>
      </c>
    </row>
    <row r="32" spans="1:29" ht="16.5" customHeight="1" x14ac:dyDescent="0.3">
      <c r="A32" s="43"/>
      <c r="B32" s="66">
        <v>17</v>
      </c>
      <c r="C32" s="86">
        <v>33</v>
      </c>
      <c r="D32" s="87" t="s">
        <v>64</v>
      </c>
      <c r="E32" s="88">
        <v>1976</v>
      </c>
      <c r="F32" s="96" t="s">
        <v>53</v>
      </c>
      <c r="G32" s="90">
        <v>0.60372685185185182</v>
      </c>
      <c r="H32" s="72">
        <v>1.3328929986789959</v>
      </c>
      <c r="I32" s="91">
        <f t="shared" si="0"/>
        <v>7.7210648148148264E-2</v>
      </c>
      <c r="J32" s="74">
        <f t="shared" si="7"/>
        <v>1.4587797944456615</v>
      </c>
      <c r="K32" s="92">
        <v>28</v>
      </c>
      <c r="L32" s="76"/>
      <c r="M32" s="93">
        <v>36</v>
      </c>
      <c r="N32" s="94"/>
      <c r="O32" s="170">
        <v>0.61912037037037038</v>
      </c>
      <c r="P32" s="79">
        <f t="shared" si="1"/>
        <v>1.5393518518518556E-2</v>
      </c>
      <c r="Q32" s="80">
        <f t="shared" si="2"/>
        <v>1.3340020060180586</v>
      </c>
      <c r="R32" s="171">
        <v>0.65</v>
      </c>
      <c r="S32" s="81">
        <f t="shared" si="3"/>
        <v>3.0879629629629646E-2</v>
      </c>
      <c r="T32" s="82">
        <f t="shared" si="4"/>
        <v>1.5666470933646506</v>
      </c>
      <c r="U32" s="83">
        <v>0.68093750000000008</v>
      </c>
      <c r="V32" s="79">
        <f t="shared" si="5"/>
        <v>3.0937500000000062E-2</v>
      </c>
      <c r="W32" s="84">
        <f t="shared" si="6"/>
        <v>1.427122263748001</v>
      </c>
    </row>
    <row r="33" spans="1:29" ht="16.5" customHeight="1" x14ac:dyDescent="0.3">
      <c r="B33" s="66">
        <v>36</v>
      </c>
      <c r="C33" s="86">
        <v>16</v>
      </c>
      <c r="D33" s="87" t="s">
        <v>65</v>
      </c>
      <c r="E33" s="88">
        <v>1981</v>
      </c>
      <c r="F33" s="89" t="s">
        <v>28</v>
      </c>
      <c r="G33" s="90">
        <v>0.61479166666666674</v>
      </c>
      <c r="H33" s="72">
        <v>1.1336580086580099</v>
      </c>
      <c r="I33" s="91">
        <f t="shared" si="0"/>
        <v>6.6967592592592551E-2</v>
      </c>
      <c r="J33" s="74">
        <f t="shared" si="7"/>
        <v>1.2652525694292578</v>
      </c>
      <c r="K33" s="92">
        <v>29</v>
      </c>
      <c r="L33" s="76"/>
      <c r="M33" s="93">
        <v>21</v>
      </c>
      <c r="N33" s="94"/>
      <c r="O33" s="170">
        <v>0.62878472222222226</v>
      </c>
      <c r="P33" s="79">
        <f t="shared" si="1"/>
        <v>1.3993055555555522E-2</v>
      </c>
      <c r="Q33" s="80">
        <f t="shared" si="2"/>
        <v>1.2126379137412218</v>
      </c>
      <c r="R33" s="171">
        <v>0.65486111111111112</v>
      </c>
      <c r="S33" s="81">
        <f t="shared" si="3"/>
        <v>2.6076388888888857E-2</v>
      </c>
      <c r="T33" s="82">
        <f t="shared" si="4"/>
        <v>1.3229594832648246</v>
      </c>
      <c r="U33" s="83">
        <v>0.68175925925925929</v>
      </c>
      <c r="V33" s="79">
        <f t="shared" si="5"/>
        <v>2.6898148148148171E-2</v>
      </c>
      <c r="W33" s="84">
        <f t="shared" si="6"/>
        <v>1.240790176187935</v>
      </c>
    </row>
    <row r="34" spans="1:29" ht="16.5" customHeight="1" x14ac:dyDescent="0.3">
      <c r="A34" s="98"/>
      <c r="B34" s="66">
        <v>29</v>
      </c>
      <c r="C34" s="103">
        <v>24</v>
      </c>
      <c r="D34" s="104" t="s">
        <v>66</v>
      </c>
      <c r="E34" s="88">
        <v>1983</v>
      </c>
      <c r="F34" s="89" t="s">
        <v>30</v>
      </c>
      <c r="G34" s="90">
        <v>0.61211805555555554</v>
      </c>
      <c r="H34" s="72">
        <v>1.1818564158640825</v>
      </c>
      <c r="I34" s="91">
        <f t="shared" si="0"/>
        <v>6.9826388888888924E-2</v>
      </c>
      <c r="J34" s="74">
        <f t="shared" si="7"/>
        <v>1.3192652525694299</v>
      </c>
      <c r="K34" s="92">
        <v>30</v>
      </c>
      <c r="L34" s="76"/>
      <c r="M34" s="93">
        <v>28</v>
      </c>
      <c r="N34" s="94"/>
      <c r="O34" s="170">
        <v>0.62703703703703706</v>
      </c>
      <c r="P34" s="79">
        <f t="shared" si="1"/>
        <v>1.4918981481481519E-2</v>
      </c>
      <c r="Q34" s="80">
        <f t="shared" si="2"/>
        <v>1.2928786359077276</v>
      </c>
      <c r="R34" s="171">
        <v>0.65416666666666667</v>
      </c>
      <c r="S34" s="81">
        <f t="shared" si="3"/>
        <v>2.7129629629629615E-2</v>
      </c>
      <c r="T34" s="82">
        <f t="shared" si="4"/>
        <v>1.376394597768642</v>
      </c>
      <c r="U34" s="83">
        <v>0.68194444444444446</v>
      </c>
      <c r="V34" s="79">
        <f t="shared" si="5"/>
        <v>2.777777777777779E-2</v>
      </c>
      <c r="W34" s="84">
        <f t="shared" si="6"/>
        <v>1.2813667912439943</v>
      </c>
      <c r="X34" s="99"/>
      <c r="Y34" s="99"/>
      <c r="Z34" s="99"/>
      <c r="AA34" s="99"/>
      <c r="AB34" s="99"/>
      <c r="AC34" s="99"/>
    </row>
    <row r="35" spans="1:29" ht="16.5" customHeight="1" x14ac:dyDescent="0.3">
      <c r="B35" s="66">
        <v>12</v>
      </c>
      <c r="C35" s="86">
        <v>36</v>
      </c>
      <c r="D35" s="87" t="s">
        <v>67</v>
      </c>
      <c r="E35" s="88">
        <v>1984</v>
      </c>
      <c r="F35" s="95" t="s">
        <v>24</v>
      </c>
      <c r="G35" s="90">
        <v>0.59908564814814813</v>
      </c>
      <c r="H35" s="72">
        <v>1.4164739033519809</v>
      </c>
      <c r="I35" s="91">
        <f t="shared" si="0"/>
        <v>8.332175925925922E-2</v>
      </c>
      <c r="J35" s="74">
        <f t="shared" si="7"/>
        <v>1.5742401049639179</v>
      </c>
      <c r="K35" s="92">
        <v>31</v>
      </c>
      <c r="L35" s="76"/>
      <c r="M35" s="93">
        <v>43</v>
      </c>
      <c r="N35" s="94"/>
      <c r="O35" s="170">
        <v>0.61393518518518519</v>
      </c>
      <c r="P35" s="79">
        <f t="shared" si="1"/>
        <v>1.4849537037037064E-2</v>
      </c>
      <c r="Q35" s="80">
        <f t="shared" si="2"/>
        <v>1.286860581745239</v>
      </c>
      <c r="R35" s="171">
        <v>0.64722222222222225</v>
      </c>
      <c r="S35" s="81">
        <f t="shared" si="3"/>
        <v>3.3287037037037059E-2</v>
      </c>
      <c r="T35" s="82">
        <f t="shared" si="4"/>
        <v>1.6887844979448037</v>
      </c>
      <c r="U35" s="83">
        <v>0.68240740740740735</v>
      </c>
      <c r="V35" s="79">
        <f t="shared" si="5"/>
        <v>3.5185185185185097E-2</v>
      </c>
      <c r="W35" s="84">
        <f t="shared" si="6"/>
        <v>1.623064602242388</v>
      </c>
    </row>
    <row r="36" spans="1:29" ht="16.5" customHeight="1" x14ac:dyDescent="0.3">
      <c r="A36" s="43"/>
      <c r="B36" s="66">
        <v>4</v>
      </c>
      <c r="C36" s="86">
        <v>41</v>
      </c>
      <c r="D36" s="87" t="s">
        <v>68</v>
      </c>
      <c r="E36" s="88">
        <v>1970</v>
      </c>
      <c r="F36" s="95" t="s">
        <v>32</v>
      </c>
      <c r="G36" s="90">
        <v>0.59038194444444447</v>
      </c>
      <c r="H36" s="72">
        <v>1.5730519480519505</v>
      </c>
      <c r="I36" s="91">
        <f t="shared" si="0"/>
        <v>9.2523148148148104E-2</v>
      </c>
      <c r="J36" s="74">
        <f t="shared" si="7"/>
        <v>1.7480865952328879</v>
      </c>
      <c r="K36" s="92">
        <v>32</v>
      </c>
      <c r="L36" s="76"/>
      <c r="M36" s="93">
        <v>49</v>
      </c>
      <c r="N36" s="94"/>
      <c r="O36" s="170">
        <v>0.60729166666666667</v>
      </c>
      <c r="P36" s="79">
        <f t="shared" si="1"/>
        <v>1.6909722222222201E-2</v>
      </c>
      <c r="Q36" s="80">
        <f t="shared" si="2"/>
        <v>1.4653961885656965</v>
      </c>
      <c r="R36" s="171">
        <v>0.64652777777777781</v>
      </c>
      <c r="S36" s="81">
        <f t="shared" si="3"/>
        <v>3.9236111111111138E-2</v>
      </c>
      <c r="T36" s="82">
        <f t="shared" si="4"/>
        <v>1.9906048150322964</v>
      </c>
      <c r="U36" s="83">
        <v>0.68290509259259258</v>
      </c>
      <c r="V36" s="79">
        <f t="shared" si="5"/>
        <v>3.6377314814814765E-2</v>
      </c>
      <c r="W36" s="84">
        <f t="shared" si="6"/>
        <v>1.6780565936999445</v>
      </c>
    </row>
    <row r="37" spans="1:29" ht="16.5" customHeight="1" x14ac:dyDescent="0.3">
      <c r="A37" s="43"/>
      <c r="B37" s="66">
        <v>49</v>
      </c>
      <c r="C37" s="86">
        <v>3</v>
      </c>
      <c r="D37" s="87" t="s">
        <v>69</v>
      </c>
      <c r="E37" s="88">
        <v>1986</v>
      </c>
      <c r="F37" s="95" t="s">
        <v>63</v>
      </c>
      <c r="G37" s="90">
        <v>0.62187500000000007</v>
      </c>
      <c r="H37" s="72">
        <v>1</v>
      </c>
      <c r="I37" s="91">
        <f t="shared" si="0"/>
        <v>6.1504629629629548E-2</v>
      </c>
      <c r="J37" s="74">
        <f t="shared" si="7"/>
        <v>1.1620380494205103</v>
      </c>
      <c r="K37" s="92">
        <v>33</v>
      </c>
      <c r="L37" s="76"/>
      <c r="M37" s="93">
        <v>11</v>
      </c>
      <c r="N37" s="94"/>
      <c r="O37" s="170">
        <v>0.63480324074074079</v>
      </c>
      <c r="P37" s="79">
        <f t="shared" si="1"/>
        <v>1.2928240740740726E-2</v>
      </c>
      <c r="Q37" s="80">
        <f t="shared" si="2"/>
        <v>1.1203610832497488</v>
      </c>
      <c r="R37" s="171">
        <v>0.65902777777777777</v>
      </c>
      <c r="S37" s="81">
        <f t="shared" si="3"/>
        <v>2.4224537037036975E-2</v>
      </c>
      <c r="T37" s="82">
        <f t="shared" si="4"/>
        <v>1.2290076335877824</v>
      </c>
      <c r="U37" s="83">
        <v>0.68337962962962961</v>
      </c>
      <c r="V37" s="79">
        <f t="shared" si="5"/>
        <v>2.4351851851851847E-2</v>
      </c>
      <c r="W37" s="84">
        <f t="shared" si="6"/>
        <v>1.1233315536572344</v>
      </c>
    </row>
    <row r="38" spans="1:29" ht="16.5" customHeight="1" x14ac:dyDescent="0.3">
      <c r="A38" s="43"/>
      <c r="B38" s="66">
        <v>43</v>
      </c>
      <c r="C38" s="86">
        <v>9</v>
      </c>
      <c r="D38" s="87" t="s">
        <v>70</v>
      </c>
      <c r="E38" s="88">
        <v>1979</v>
      </c>
      <c r="F38" s="89" t="s">
        <v>37</v>
      </c>
      <c r="G38" s="90">
        <v>0.61914351851851845</v>
      </c>
      <c r="H38" s="72">
        <v>1.0554653679653707</v>
      </c>
      <c r="I38" s="91">
        <f t="shared" si="0"/>
        <v>6.4259259259259349E-2</v>
      </c>
      <c r="J38" s="74">
        <f t="shared" si="7"/>
        <v>1.2140826590859408</v>
      </c>
      <c r="K38" s="92">
        <v>34</v>
      </c>
      <c r="L38" s="76"/>
      <c r="M38" s="93">
        <v>17</v>
      </c>
      <c r="N38" s="94"/>
      <c r="O38" s="170">
        <v>0.63202546296296302</v>
      </c>
      <c r="P38" s="79">
        <f t="shared" si="1"/>
        <v>1.2881944444444571E-2</v>
      </c>
      <c r="Q38" s="80">
        <f t="shared" si="2"/>
        <v>1.1163490471414361</v>
      </c>
      <c r="R38" s="171">
        <v>0.65694444444444444</v>
      </c>
      <c r="S38" s="81">
        <f t="shared" si="3"/>
        <v>2.4918981481481417E-2</v>
      </c>
      <c r="T38" s="82">
        <f t="shared" si="4"/>
        <v>1.2642395772166726</v>
      </c>
      <c r="U38" s="83">
        <v>0.6834027777777778</v>
      </c>
      <c r="V38" s="79">
        <f t="shared" si="5"/>
        <v>2.6458333333333361E-2</v>
      </c>
      <c r="W38" s="84">
        <f t="shared" si="6"/>
        <v>1.2205018686599054</v>
      </c>
    </row>
    <row r="39" spans="1:29" ht="16.5" customHeight="1" x14ac:dyDescent="0.3">
      <c r="B39" s="66">
        <v>15</v>
      </c>
      <c r="C39" s="86">
        <v>45</v>
      </c>
      <c r="D39" s="87" t="s">
        <v>71</v>
      </c>
      <c r="E39" s="88">
        <v>1977</v>
      </c>
      <c r="F39" s="96" t="s">
        <v>37</v>
      </c>
      <c r="G39" s="90">
        <v>0.6010416666666667</v>
      </c>
      <c r="H39" s="72">
        <v>1.3812229437229453</v>
      </c>
      <c r="I39" s="91">
        <f t="shared" si="0"/>
        <v>8.3657407407407347E-2</v>
      </c>
      <c r="J39" s="74">
        <f t="shared" si="7"/>
        <v>1.5805816750492008</v>
      </c>
      <c r="K39" s="92">
        <v>35</v>
      </c>
      <c r="L39" s="76"/>
      <c r="M39" s="93">
        <v>44</v>
      </c>
      <c r="N39" s="94"/>
      <c r="O39" s="170">
        <v>0.61821759259259257</v>
      </c>
      <c r="P39" s="79">
        <f t="shared" si="1"/>
        <v>1.7175925925925872E-2</v>
      </c>
      <c r="Q39" s="80">
        <f t="shared" si="2"/>
        <v>1.4884653961885623</v>
      </c>
      <c r="R39" s="171">
        <v>0.65138888888888891</v>
      </c>
      <c r="S39" s="81">
        <f t="shared" si="3"/>
        <v>3.3171296296296338E-2</v>
      </c>
      <c r="T39" s="82">
        <f t="shared" si="4"/>
        <v>1.6829125073399895</v>
      </c>
      <c r="U39" s="83">
        <v>0.68469907407407404</v>
      </c>
      <c r="V39" s="79">
        <f t="shared" si="5"/>
        <v>3.3310185185185137E-2</v>
      </c>
      <c r="W39" s="84">
        <f t="shared" si="6"/>
        <v>1.5365723438334202</v>
      </c>
    </row>
    <row r="40" spans="1:29" ht="16.5" customHeight="1" x14ac:dyDescent="0.3">
      <c r="B40" s="66">
        <v>32</v>
      </c>
      <c r="C40" s="103">
        <v>21</v>
      </c>
      <c r="D40" s="104" t="s">
        <v>72</v>
      </c>
      <c r="E40" s="88">
        <v>1976</v>
      </c>
      <c r="F40" s="96" t="s">
        <v>22</v>
      </c>
      <c r="G40" s="90">
        <v>0.61377314814814821</v>
      </c>
      <c r="H40" s="72">
        <v>1.1520562770562794</v>
      </c>
      <c r="I40" s="91">
        <f t="shared" si="0"/>
        <v>7.1874999999999911E-2</v>
      </c>
      <c r="J40" s="74">
        <f t="shared" si="7"/>
        <v>1.3579706975727077</v>
      </c>
      <c r="K40" s="92">
        <v>36</v>
      </c>
      <c r="L40" s="105"/>
      <c r="M40" s="93">
        <v>30</v>
      </c>
      <c r="N40" s="94"/>
      <c r="O40" s="170">
        <v>0.62729166666666669</v>
      </c>
      <c r="P40" s="79">
        <f t="shared" si="1"/>
        <v>1.3518518518518485E-2</v>
      </c>
      <c r="Q40" s="80">
        <f t="shared" si="2"/>
        <v>1.1715145436308907</v>
      </c>
      <c r="R40" s="171">
        <v>0.65694444444444444</v>
      </c>
      <c r="S40" s="81">
        <f t="shared" si="3"/>
        <v>2.965277777777775E-2</v>
      </c>
      <c r="T40" s="82">
        <f t="shared" si="4"/>
        <v>1.504403992953609</v>
      </c>
      <c r="U40" s="83">
        <v>0.68564814814814812</v>
      </c>
      <c r="V40" s="79">
        <f t="shared" si="5"/>
        <v>2.8703703703703676E-2</v>
      </c>
      <c r="W40" s="84">
        <f t="shared" si="6"/>
        <v>1.3240790176187922</v>
      </c>
    </row>
    <row r="41" spans="1:29" ht="16.5" customHeight="1" x14ac:dyDescent="0.3">
      <c r="A41" s="43"/>
      <c r="B41" s="66">
        <v>20</v>
      </c>
      <c r="C41" s="103">
        <v>31</v>
      </c>
      <c r="D41" s="95" t="s">
        <v>73</v>
      </c>
      <c r="E41" s="88">
        <v>1965</v>
      </c>
      <c r="F41" s="96" t="s">
        <v>53</v>
      </c>
      <c r="G41" s="90">
        <v>0.60608796296296297</v>
      </c>
      <c r="H41" s="72">
        <v>1.2903138528138556</v>
      </c>
      <c r="I41" s="91">
        <f t="shared" si="0"/>
        <v>7.9583333333333228E-2</v>
      </c>
      <c r="J41" s="74">
        <f t="shared" si="7"/>
        <v>1.5036081347036936</v>
      </c>
      <c r="K41" s="92">
        <v>37</v>
      </c>
      <c r="L41" s="105"/>
      <c r="M41" s="93">
        <v>40</v>
      </c>
      <c r="N41" s="94"/>
      <c r="O41" s="170">
        <v>0.62206018518518513</v>
      </c>
      <c r="P41" s="79">
        <f t="shared" si="1"/>
        <v>1.5972222222222165E-2</v>
      </c>
      <c r="Q41" s="80">
        <f t="shared" si="2"/>
        <v>1.3841524573721127</v>
      </c>
      <c r="R41" s="171">
        <v>0.65555555555555556</v>
      </c>
      <c r="S41" s="81">
        <f t="shared" si="3"/>
        <v>3.3495370370370425E-2</v>
      </c>
      <c r="T41" s="82">
        <f t="shared" si="4"/>
        <v>1.6993540810334724</v>
      </c>
      <c r="U41" s="83">
        <v>0.6856712962962962</v>
      </c>
      <c r="V41" s="79">
        <f t="shared" si="5"/>
        <v>3.0115740740740637E-2</v>
      </c>
      <c r="W41" s="84">
        <f t="shared" si="6"/>
        <v>1.3892151628403584</v>
      </c>
    </row>
    <row r="42" spans="1:29" ht="16.5" customHeight="1" x14ac:dyDescent="0.3">
      <c r="B42" s="66">
        <v>48</v>
      </c>
      <c r="C42" s="103">
        <v>4</v>
      </c>
      <c r="D42" s="104" t="s">
        <v>74</v>
      </c>
      <c r="E42" s="88">
        <v>1988</v>
      </c>
      <c r="F42" s="89" t="s">
        <v>37</v>
      </c>
      <c r="G42" s="90">
        <v>0.62175925925925923</v>
      </c>
      <c r="H42" s="72">
        <v>1.0103975535168195</v>
      </c>
      <c r="I42" s="91">
        <f t="shared" si="0"/>
        <v>6.8310185185185279E-2</v>
      </c>
      <c r="J42" s="74">
        <f t="shared" si="7"/>
        <v>1.2906188497703932</v>
      </c>
      <c r="K42" s="92">
        <v>38</v>
      </c>
      <c r="L42" s="105"/>
      <c r="M42" s="93">
        <v>26</v>
      </c>
      <c r="N42" s="94"/>
      <c r="O42" s="170">
        <v>0.63500000000000001</v>
      </c>
      <c r="P42" s="79">
        <f t="shared" si="1"/>
        <v>1.3240740740740775E-2</v>
      </c>
      <c r="Q42" s="80">
        <f t="shared" si="2"/>
        <v>1.1474423269809468</v>
      </c>
      <c r="R42" s="171">
        <v>0.65902777777777777</v>
      </c>
      <c r="S42" s="81">
        <f t="shared" si="3"/>
        <v>2.4027777777777759E-2</v>
      </c>
      <c r="T42" s="82">
        <f t="shared" si="4"/>
        <v>1.2190252495595992</v>
      </c>
      <c r="U42" s="83">
        <v>0.69006944444444451</v>
      </c>
      <c r="V42" s="79">
        <f t="shared" si="5"/>
        <v>3.1041666666666745E-2</v>
      </c>
      <c r="W42" s="84">
        <f t="shared" si="6"/>
        <v>1.4319273892151667</v>
      </c>
    </row>
    <row r="43" spans="1:29" ht="16.5" customHeight="1" x14ac:dyDescent="0.3">
      <c r="B43" s="66">
        <v>41</v>
      </c>
      <c r="C43" s="103">
        <v>20</v>
      </c>
      <c r="D43" s="104" t="s">
        <v>75</v>
      </c>
      <c r="E43" s="88">
        <v>1977</v>
      </c>
      <c r="F43" s="89" t="s">
        <v>76</v>
      </c>
      <c r="G43" s="90">
        <v>0.61737268518518518</v>
      </c>
      <c r="H43" s="72">
        <v>1.0873409723980141</v>
      </c>
      <c r="I43" s="91">
        <f t="shared" si="0"/>
        <v>7.9849537037037122E-2</v>
      </c>
      <c r="J43" s="74">
        <f t="shared" si="7"/>
        <v>1.5086376558058183</v>
      </c>
      <c r="K43" s="92">
        <v>39</v>
      </c>
      <c r="L43" s="105"/>
      <c r="M43" s="93">
        <v>41</v>
      </c>
      <c r="N43" s="94"/>
      <c r="O43" s="170">
        <v>0.63015046296296295</v>
      </c>
      <c r="P43" s="79">
        <f t="shared" si="1"/>
        <v>1.2777777777777777E-2</v>
      </c>
      <c r="Q43" s="80">
        <f t="shared" si="2"/>
        <v>1.1073219658976938</v>
      </c>
      <c r="R43" s="171">
        <v>0.66111111111111109</v>
      </c>
      <c r="S43" s="81">
        <f t="shared" si="3"/>
        <v>3.096064814814814E-2</v>
      </c>
      <c r="T43" s="82">
        <f t="shared" si="4"/>
        <v>1.5707574867880199</v>
      </c>
      <c r="U43" s="83">
        <v>0.6972222222222223</v>
      </c>
      <c r="V43" s="79">
        <f t="shared" si="5"/>
        <v>3.6111111111111205E-2</v>
      </c>
      <c r="W43" s="84">
        <f t="shared" si="6"/>
        <v>1.6657768286171963</v>
      </c>
    </row>
    <row r="44" spans="1:29" ht="16.5" customHeight="1" x14ac:dyDescent="0.3">
      <c r="A44" s="43"/>
      <c r="B44" s="66">
        <v>19</v>
      </c>
      <c r="C44" s="103">
        <v>32</v>
      </c>
      <c r="D44" s="95" t="s">
        <v>77</v>
      </c>
      <c r="E44" s="88">
        <v>1965</v>
      </c>
      <c r="F44" s="96" t="s">
        <v>53</v>
      </c>
      <c r="G44" s="90">
        <v>0.60568287037037039</v>
      </c>
      <c r="H44" s="72">
        <v>1.2976190476190488</v>
      </c>
      <c r="I44" s="91">
        <f t="shared" si="0"/>
        <v>9.1643518518518485E-2</v>
      </c>
      <c r="J44" s="74">
        <f t="shared" si="7"/>
        <v>1.7314673081128356</v>
      </c>
      <c r="K44" s="92">
        <v>40</v>
      </c>
      <c r="L44" s="105"/>
      <c r="M44" s="93">
        <v>48</v>
      </c>
      <c r="N44" s="94"/>
      <c r="O44" s="170">
        <v>0.61920138888888887</v>
      </c>
      <c r="P44" s="79">
        <f t="shared" si="1"/>
        <v>1.3518518518518485E-2</v>
      </c>
      <c r="Q44" s="80">
        <f t="shared" si="2"/>
        <v>1.1715145436308907</v>
      </c>
      <c r="R44" s="171">
        <v>0.64652777777777781</v>
      </c>
      <c r="S44" s="81">
        <f t="shared" si="3"/>
        <v>2.7326388888888942E-2</v>
      </c>
      <c r="T44" s="82">
        <f t="shared" si="4"/>
        <v>1.3863769817968312</v>
      </c>
      <c r="U44" s="83">
        <v>0.69732638888888887</v>
      </c>
      <c r="V44" s="79">
        <f t="shared" si="5"/>
        <v>5.0798611111111058E-2</v>
      </c>
      <c r="W44" s="84">
        <f t="shared" si="6"/>
        <v>2.3432995194874513</v>
      </c>
    </row>
    <row r="45" spans="1:29" ht="16.5" customHeight="1" x14ac:dyDescent="0.3">
      <c r="B45" s="66">
        <v>34</v>
      </c>
      <c r="C45" s="103">
        <v>18</v>
      </c>
      <c r="D45" s="104" t="s">
        <v>78</v>
      </c>
      <c r="E45" s="88">
        <v>1997</v>
      </c>
      <c r="F45" s="96" t="s">
        <v>22</v>
      </c>
      <c r="G45" s="90">
        <v>0.61403935185185188</v>
      </c>
      <c r="H45" s="72">
        <v>1.1472533593260461</v>
      </c>
      <c r="I45" s="91">
        <f t="shared" si="0"/>
        <v>8.6759259259259314E-2</v>
      </c>
      <c r="J45" s="74">
        <f t="shared" si="7"/>
        <v>1.6391865296304406</v>
      </c>
      <c r="K45" s="92">
        <v>41</v>
      </c>
      <c r="L45" s="105"/>
      <c r="M45" s="93">
        <v>46</v>
      </c>
      <c r="N45" s="94"/>
      <c r="O45" s="170">
        <v>0.62768518518518512</v>
      </c>
      <c r="P45" s="79">
        <f t="shared" si="1"/>
        <v>1.3645833333333246E-2</v>
      </c>
      <c r="Q45" s="80">
        <f t="shared" si="2"/>
        <v>1.1825476429287798</v>
      </c>
      <c r="R45" s="171">
        <v>0.65277777777777779</v>
      </c>
      <c r="S45" s="81">
        <f t="shared" si="3"/>
        <v>2.5092592592592666E-2</v>
      </c>
      <c r="T45" s="82">
        <f t="shared" si="4"/>
        <v>1.2730475631239022</v>
      </c>
      <c r="U45" s="83">
        <v>0.70079861111111119</v>
      </c>
      <c r="V45" s="79">
        <f t="shared" si="5"/>
        <v>4.8020833333333401E-2</v>
      </c>
      <c r="W45" s="84">
        <f t="shared" si="6"/>
        <v>2.2151628403630572</v>
      </c>
    </row>
    <row r="46" spans="1:29" ht="16.5" customHeight="1" x14ac:dyDescent="0.3">
      <c r="B46" s="66">
        <v>7</v>
      </c>
      <c r="C46" s="106">
        <v>61</v>
      </c>
      <c r="D46" s="107" t="s">
        <v>79</v>
      </c>
      <c r="E46" s="108">
        <v>1969</v>
      </c>
      <c r="F46" s="109" t="s">
        <v>80</v>
      </c>
      <c r="G46" s="110">
        <v>0.59375</v>
      </c>
      <c r="H46" s="72" t="s">
        <v>81</v>
      </c>
      <c r="I46" s="111">
        <f t="shared" si="0"/>
        <v>6.944444444444442E-2</v>
      </c>
      <c r="J46" s="74">
        <f t="shared" si="7"/>
        <v>1.3120489831620377</v>
      </c>
      <c r="K46" s="112"/>
      <c r="L46" s="113"/>
      <c r="M46" s="114">
        <v>27</v>
      </c>
      <c r="N46" s="115"/>
      <c r="O46" s="116">
        <v>0.60803240740740738</v>
      </c>
      <c r="P46" s="117">
        <f t="shared" si="1"/>
        <v>1.4282407407407383E-2</v>
      </c>
      <c r="Q46" s="118">
        <f t="shared" si="2"/>
        <v>1.2377131394182537</v>
      </c>
      <c r="R46" s="119">
        <v>0.63611111111111118</v>
      </c>
      <c r="S46" s="120">
        <f t="shared" si="3"/>
        <v>2.80787037037038E-2</v>
      </c>
      <c r="T46" s="121">
        <f t="shared" si="4"/>
        <v>1.4245449207281311</v>
      </c>
      <c r="U46" s="122">
        <v>0.66319444444444442</v>
      </c>
      <c r="V46" s="117">
        <f t="shared" si="5"/>
        <v>2.7083333333333237E-2</v>
      </c>
      <c r="W46" s="123">
        <f t="shared" si="6"/>
        <v>1.2493326214628895</v>
      </c>
    </row>
    <row r="47" spans="1:29" ht="16.5" customHeight="1" x14ac:dyDescent="0.3">
      <c r="B47" s="66">
        <v>9</v>
      </c>
      <c r="C47" s="106">
        <v>60</v>
      </c>
      <c r="D47" s="107" t="s">
        <v>82</v>
      </c>
      <c r="E47" s="108">
        <v>1999</v>
      </c>
      <c r="F47" s="124" t="s">
        <v>83</v>
      </c>
      <c r="G47" s="110">
        <v>0.59548611111111105</v>
      </c>
      <c r="H47" s="72" t="s">
        <v>81</v>
      </c>
      <c r="I47" s="111">
        <f t="shared" si="0"/>
        <v>6.7824074074074092E-2</v>
      </c>
      <c r="J47" s="74">
        <f t="shared" si="7"/>
        <v>1.2814345068882576</v>
      </c>
      <c r="K47" s="112"/>
      <c r="L47" s="113"/>
      <c r="M47" s="114">
        <v>23</v>
      </c>
      <c r="N47" s="115"/>
      <c r="O47" s="116">
        <v>0.61171296296296296</v>
      </c>
      <c r="P47" s="117">
        <f t="shared" si="1"/>
        <v>1.6226851851851909E-2</v>
      </c>
      <c r="Q47" s="118">
        <f t="shared" si="2"/>
        <v>1.4062186559679097</v>
      </c>
      <c r="R47" s="119">
        <v>0.63680555555555551</v>
      </c>
      <c r="S47" s="120">
        <f t="shared" si="3"/>
        <v>2.5092592592592555E-2</v>
      </c>
      <c r="T47" s="121">
        <f t="shared" si="4"/>
        <v>1.2730475631238964</v>
      </c>
      <c r="U47" s="122">
        <v>0.66331018518518514</v>
      </c>
      <c r="V47" s="117">
        <f t="shared" si="5"/>
        <v>2.6504629629629628E-2</v>
      </c>
      <c r="W47" s="123">
        <f t="shared" si="6"/>
        <v>1.2226374799786439</v>
      </c>
    </row>
    <row r="48" spans="1:29" ht="16.5" customHeight="1" x14ac:dyDescent="0.3">
      <c r="B48" s="66">
        <v>18</v>
      </c>
      <c r="C48" s="106">
        <v>66</v>
      </c>
      <c r="D48" s="107" t="s">
        <v>84</v>
      </c>
      <c r="E48" s="108">
        <v>1978</v>
      </c>
      <c r="F48" s="124" t="s">
        <v>30</v>
      </c>
      <c r="G48" s="110">
        <v>0.60416666666666663</v>
      </c>
      <c r="H48" s="72" t="s">
        <v>81</v>
      </c>
      <c r="I48" s="111">
        <f t="shared" si="0"/>
        <v>6.2384259259259278E-2</v>
      </c>
      <c r="J48" s="74">
        <f t="shared" si="7"/>
        <v>1.1786573365405646</v>
      </c>
      <c r="K48" s="112"/>
      <c r="L48" s="113"/>
      <c r="M48" s="114">
        <v>13</v>
      </c>
      <c r="N48" s="115"/>
      <c r="O48" s="116">
        <v>0.61726851851851849</v>
      </c>
      <c r="P48" s="117">
        <f t="shared" si="1"/>
        <v>1.3101851851851865E-2</v>
      </c>
      <c r="Q48" s="118">
        <f t="shared" si="2"/>
        <v>1.1354062186559699</v>
      </c>
      <c r="R48" s="119">
        <v>0.64027777777777783</v>
      </c>
      <c r="S48" s="120">
        <f t="shared" si="3"/>
        <v>2.300925925925934E-2</v>
      </c>
      <c r="T48" s="121">
        <f t="shared" si="4"/>
        <v>1.167351732237232</v>
      </c>
      <c r="U48" s="122">
        <v>0.66655092592592591</v>
      </c>
      <c r="V48" s="117">
        <f t="shared" si="5"/>
        <v>2.6273148148148073E-2</v>
      </c>
      <c r="W48" s="123">
        <f t="shared" si="6"/>
        <v>1.2119594233849407</v>
      </c>
    </row>
    <row r="49" spans="1:29" ht="16.5" customHeight="1" x14ac:dyDescent="0.3">
      <c r="B49" s="66">
        <v>16</v>
      </c>
      <c r="C49" s="106">
        <v>67</v>
      </c>
      <c r="D49" s="107" t="s">
        <v>85</v>
      </c>
      <c r="E49" s="108">
        <v>1975</v>
      </c>
      <c r="F49" s="124" t="s">
        <v>24</v>
      </c>
      <c r="G49" s="110">
        <v>0.60277777777777775</v>
      </c>
      <c r="H49" s="72" t="s">
        <v>81</v>
      </c>
      <c r="I49" s="111">
        <f t="shared" si="0"/>
        <v>6.8136574074074141E-2</v>
      </c>
      <c r="J49" s="74">
        <f t="shared" si="7"/>
        <v>1.2873387273124877</v>
      </c>
      <c r="K49" s="112"/>
      <c r="L49" s="113"/>
      <c r="M49" s="114">
        <v>25</v>
      </c>
      <c r="N49" s="115"/>
      <c r="O49" s="116">
        <v>0.61701388888888886</v>
      </c>
      <c r="P49" s="117">
        <f t="shared" si="1"/>
        <v>1.4236111111111116E-2</v>
      </c>
      <c r="Q49" s="118">
        <f t="shared" si="2"/>
        <v>1.2337011033099312</v>
      </c>
      <c r="R49" s="119">
        <v>0.64374999999999993</v>
      </c>
      <c r="S49" s="120">
        <f t="shared" si="3"/>
        <v>2.6736111111111072E-2</v>
      </c>
      <c r="T49" s="121">
        <f t="shared" si="4"/>
        <v>1.3564298297122699</v>
      </c>
      <c r="U49" s="122">
        <v>0.67091435185185189</v>
      </c>
      <c r="V49" s="117">
        <f t="shared" si="5"/>
        <v>2.7164351851851953E-2</v>
      </c>
      <c r="W49" s="123">
        <f t="shared" si="6"/>
        <v>1.2530699412706936</v>
      </c>
    </row>
    <row r="50" spans="1:29" s="99" customFormat="1" ht="16.5" customHeight="1" x14ac:dyDescent="0.3">
      <c r="A50"/>
      <c r="B50" s="66">
        <v>6</v>
      </c>
      <c r="C50" s="106">
        <v>62</v>
      </c>
      <c r="D50" s="107" t="s">
        <v>86</v>
      </c>
      <c r="E50" s="108">
        <v>1978</v>
      </c>
      <c r="F50" s="109" t="s">
        <v>26</v>
      </c>
      <c r="G50" s="110">
        <v>0.59305555555555556</v>
      </c>
      <c r="H50" s="72" t="s">
        <v>81</v>
      </c>
      <c r="I50" s="111">
        <f t="shared" si="0"/>
        <v>8.2361111111111107E-2</v>
      </c>
      <c r="J50" s="74">
        <f t="shared" si="7"/>
        <v>1.556090094030177</v>
      </c>
      <c r="K50" s="112"/>
      <c r="L50" s="125"/>
      <c r="M50" s="114">
        <v>42</v>
      </c>
      <c r="N50" s="115">
        <v>3</v>
      </c>
      <c r="O50" s="116">
        <v>0.60888888888888892</v>
      </c>
      <c r="P50" s="117">
        <f t="shared" si="1"/>
        <v>1.5833333333333366E-2</v>
      </c>
      <c r="Q50" s="118">
        <f t="shared" si="2"/>
        <v>1.3721163490471453</v>
      </c>
      <c r="R50" s="119">
        <v>0.64166666666666672</v>
      </c>
      <c r="S50" s="120">
        <f t="shared" si="3"/>
        <v>3.2777777777777795E-2</v>
      </c>
      <c r="T50" s="121">
        <f t="shared" si="4"/>
        <v>1.6629477392836172</v>
      </c>
      <c r="U50" s="122">
        <v>0.67541666666666667</v>
      </c>
      <c r="V50" s="117">
        <f t="shared" si="5"/>
        <v>3.3749999999999947E-2</v>
      </c>
      <c r="W50" s="123">
        <f t="shared" si="6"/>
        <v>1.55686065136145</v>
      </c>
      <c r="X50"/>
      <c r="Y50"/>
      <c r="Z50"/>
      <c r="AA50"/>
      <c r="AB50"/>
      <c r="AC50"/>
    </row>
    <row r="51" spans="1:29" ht="16.5" customHeight="1" x14ac:dyDescent="0.3">
      <c r="A51" s="43"/>
      <c r="B51" s="66">
        <v>24</v>
      </c>
      <c r="C51" s="106">
        <v>64</v>
      </c>
      <c r="D51" s="107" t="s">
        <v>87</v>
      </c>
      <c r="E51" s="108">
        <v>1976</v>
      </c>
      <c r="F51" s="124"/>
      <c r="G51" s="110">
        <v>0.60763888888888895</v>
      </c>
      <c r="H51" s="72" t="s">
        <v>81</v>
      </c>
      <c r="I51" s="111">
        <f t="shared" si="0"/>
        <v>7.3425925925925895E-2</v>
      </c>
      <c r="J51" s="74">
        <f t="shared" si="7"/>
        <v>1.3872731248633277</v>
      </c>
      <c r="K51" s="112"/>
      <c r="L51" s="113"/>
      <c r="M51" s="114">
        <v>31</v>
      </c>
      <c r="N51" s="115"/>
      <c r="O51" s="116">
        <v>0.62336805555555552</v>
      </c>
      <c r="P51" s="117">
        <f t="shared" si="1"/>
        <v>1.5729166666666572E-2</v>
      </c>
      <c r="Q51" s="118">
        <f t="shared" si="2"/>
        <v>1.3630892678034032</v>
      </c>
      <c r="R51" s="119">
        <v>0.65208333333333335</v>
      </c>
      <c r="S51" s="120">
        <f t="shared" si="3"/>
        <v>2.8715277777777826E-2</v>
      </c>
      <c r="T51" s="121">
        <f t="shared" si="4"/>
        <v>1.4568408690546113</v>
      </c>
      <c r="U51" s="122">
        <v>0.68106481481481485</v>
      </c>
      <c r="V51" s="117">
        <f t="shared" si="5"/>
        <v>2.8981481481481497E-2</v>
      </c>
      <c r="W51" s="123">
        <f t="shared" si="6"/>
        <v>1.3368926855312342</v>
      </c>
    </row>
    <row r="52" spans="1:29" ht="16.5" customHeight="1" x14ac:dyDescent="0.3">
      <c r="B52" s="66">
        <v>22</v>
      </c>
      <c r="C52" s="126">
        <v>65</v>
      </c>
      <c r="D52" s="109" t="s">
        <v>88</v>
      </c>
      <c r="E52" s="127">
        <v>1985</v>
      </c>
      <c r="F52" s="124" t="s">
        <v>37</v>
      </c>
      <c r="G52" s="110">
        <v>0.60611111111111116</v>
      </c>
      <c r="H52" s="72" t="s">
        <v>81</v>
      </c>
      <c r="I52" s="111">
        <f t="shared" si="0"/>
        <v>7.8645833333333304E-2</v>
      </c>
      <c r="J52" s="74">
        <f t="shared" si="7"/>
        <v>1.4858954734310075</v>
      </c>
      <c r="K52" s="128"/>
      <c r="L52" s="129"/>
      <c r="M52" s="114">
        <v>39</v>
      </c>
      <c r="N52" s="115"/>
      <c r="O52" s="116">
        <v>0.62245370370370368</v>
      </c>
      <c r="P52" s="117">
        <f t="shared" si="1"/>
        <v>1.634259259259252E-2</v>
      </c>
      <c r="Q52" s="118">
        <f t="shared" si="2"/>
        <v>1.416248746238711</v>
      </c>
      <c r="R52" s="119">
        <v>0.65208333333333335</v>
      </c>
      <c r="S52" s="120">
        <f t="shared" si="3"/>
        <v>2.9629629629629672E-2</v>
      </c>
      <c r="T52" s="121">
        <f t="shared" si="4"/>
        <v>1.5032295948326497</v>
      </c>
      <c r="U52" s="122">
        <v>0.68475694444444446</v>
      </c>
      <c r="V52" s="117">
        <f t="shared" si="5"/>
        <v>3.2673611111111112E-2</v>
      </c>
      <c r="W52" s="123">
        <f t="shared" si="6"/>
        <v>1.5072076882007477</v>
      </c>
    </row>
    <row r="53" spans="1:29" ht="16.5" customHeight="1" x14ac:dyDescent="0.3">
      <c r="B53" s="66">
        <v>26</v>
      </c>
      <c r="C53" s="126">
        <v>63</v>
      </c>
      <c r="D53" s="109" t="s">
        <v>89</v>
      </c>
      <c r="E53" s="108">
        <v>1983</v>
      </c>
      <c r="F53" s="124" t="s">
        <v>30</v>
      </c>
      <c r="G53" s="110">
        <v>0.60972222222222217</v>
      </c>
      <c r="H53" s="72" t="s">
        <v>81</v>
      </c>
      <c r="I53" s="111">
        <f t="shared" si="0"/>
        <v>7.8009259259259389E-2</v>
      </c>
      <c r="J53" s="74">
        <f t="shared" si="7"/>
        <v>1.4738683577520253</v>
      </c>
      <c r="K53" s="128"/>
      <c r="L53" s="130"/>
      <c r="M53" s="114">
        <v>38</v>
      </c>
      <c r="N53" s="115"/>
      <c r="O53" s="116">
        <v>0.62413194444444442</v>
      </c>
      <c r="P53" s="117">
        <f t="shared" si="1"/>
        <v>1.4409722222222254E-2</v>
      </c>
      <c r="Q53" s="118">
        <f t="shared" si="2"/>
        <v>1.2487462387161523</v>
      </c>
      <c r="R53" s="119">
        <v>0.64652777777777781</v>
      </c>
      <c r="S53" s="120">
        <f t="shared" si="3"/>
        <v>2.2395833333333393E-2</v>
      </c>
      <c r="T53" s="121">
        <f t="shared" si="4"/>
        <v>1.1362301820317111</v>
      </c>
      <c r="U53" s="122">
        <v>0.68773148148148155</v>
      </c>
      <c r="V53" s="117">
        <f t="shared" si="5"/>
        <v>4.1203703703703742E-2</v>
      </c>
      <c r="W53" s="123">
        <f t="shared" si="6"/>
        <v>1.9006940736785927</v>
      </c>
    </row>
    <row r="54" spans="1:29" ht="16.5" customHeight="1" x14ac:dyDescent="0.3">
      <c r="B54" s="66">
        <v>2</v>
      </c>
      <c r="C54" s="126">
        <v>69</v>
      </c>
      <c r="D54" s="109" t="s">
        <v>90</v>
      </c>
      <c r="E54" s="108">
        <v>1988</v>
      </c>
      <c r="F54" s="124"/>
      <c r="G54" s="110">
        <v>0.58680555555555558</v>
      </c>
      <c r="H54" s="72" t="s">
        <v>81</v>
      </c>
      <c r="I54" s="111">
        <f t="shared" si="0"/>
        <v>0.11589120370370376</v>
      </c>
      <c r="J54" s="74">
        <f t="shared" si="7"/>
        <v>2.1895910780669157</v>
      </c>
      <c r="K54" s="128"/>
      <c r="L54" s="129"/>
      <c r="M54" s="114">
        <v>50</v>
      </c>
      <c r="N54" s="115"/>
      <c r="O54" s="116">
        <v>0.60765046296296299</v>
      </c>
      <c r="P54" s="117">
        <f t="shared" si="1"/>
        <v>2.0844907407407409E-2</v>
      </c>
      <c r="Q54" s="118">
        <f t="shared" si="2"/>
        <v>1.8064192577733216</v>
      </c>
      <c r="R54" s="119">
        <v>0.65347222222222223</v>
      </c>
      <c r="S54" s="120">
        <f t="shared" si="3"/>
        <v>4.5821759259259243E-2</v>
      </c>
      <c r="T54" s="121">
        <f t="shared" si="4"/>
        <v>2.3247210804462695</v>
      </c>
      <c r="U54" s="122">
        <v>0.70269675925925934</v>
      </c>
      <c r="V54" s="117">
        <f t="shared" si="5"/>
        <v>4.9224537037037108E-2</v>
      </c>
      <c r="W54" s="123">
        <f t="shared" si="6"/>
        <v>2.2706887346502973</v>
      </c>
    </row>
    <row r="55" spans="1:29" ht="16.5" customHeight="1" thickBot="1" x14ac:dyDescent="0.35">
      <c r="B55" s="131">
        <v>1</v>
      </c>
      <c r="C55" s="132">
        <v>70</v>
      </c>
      <c r="D55" s="133" t="s">
        <v>91</v>
      </c>
      <c r="E55" s="134"/>
      <c r="F55" s="135" t="s">
        <v>37</v>
      </c>
      <c r="G55" s="136">
        <v>0.58680555555555558</v>
      </c>
      <c r="H55" s="137" t="s">
        <v>81</v>
      </c>
      <c r="I55" s="138">
        <f t="shared" si="0"/>
        <v>0.11593750000000003</v>
      </c>
      <c r="J55" s="139">
        <f t="shared" si="7"/>
        <v>2.190465777389023</v>
      </c>
      <c r="K55" s="140"/>
      <c r="L55" s="141"/>
      <c r="M55" s="142">
        <v>51</v>
      </c>
      <c r="N55" s="143"/>
      <c r="O55" s="144">
        <v>0.60770833333333341</v>
      </c>
      <c r="P55" s="145">
        <f t="shared" si="1"/>
        <v>2.0902777777777826E-2</v>
      </c>
      <c r="Q55" s="146">
        <f t="shared" si="2"/>
        <v>1.8114343029087319</v>
      </c>
      <c r="R55" s="147">
        <v>0.65347222222222223</v>
      </c>
      <c r="S55" s="148">
        <f t="shared" si="3"/>
        <v>4.5763888888888826E-2</v>
      </c>
      <c r="T55" s="149">
        <f t="shared" si="4"/>
        <v>2.3217850851438593</v>
      </c>
      <c r="U55" s="150">
        <v>0.70274305555555561</v>
      </c>
      <c r="V55" s="145">
        <f t="shared" si="5"/>
        <v>4.9270833333333375E-2</v>
      </c>
      <c r="W55" s="151">
        <f t="shared" si="6"/>
        <v>2.272824345969036</v>
      </c>
    </row>
  </sheetData>
  <protectedRanges>
    <protectedRange sqref="A4:XFD4" name="Oblast6"/>
    <protectedRange sqref="B5:H55" name="Oblast1"/>
    <protectedRange sqref="O3 M5:O55" name="Oblast2"/>
    <protectedRange sqref="R33:R55 R5:R26" name="Oblast3"/>
    <protectedRange sqref="U5:U55" name="Oblast4"/>
    <protectedRange sqref="K5:L55" name="Oblast5"/>
  </protectedRanges>
  <mergeCells count="1">
    <mergeCell ref="B1:W1"/>
  </mergeCells>
  <pageMargins left="0.25" right="0.25" top="0.28999999999999998" bottom="0.31" header="0.25" footer="0.25"/>
  <pageSetup paperSize="9" scale="75" fitToHeight="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VÝSLEDKY dle handicapu</vt:lpstr>
      <vt:lpstr>'VÝSLEDKY dle handicapu'!_FiltrDatabaze</vt:lpstr>
      <vt:lpstr>'VÝSLEDKY dle handicapu'!Oblast_tisku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Dobrovolný</dc:creator>
  <cp:lastModifiedBy>Dobrovolný</cp:lastModifiedBy>
  <dcterms:created xsi:type="dcterms:W3CDTF">2017-05-19T11:07:09Z</dcterms:created>
  <dcterms:modified xsi:type="dcterms:W3CDTF">2017-05-21T09:19:46Z</dcterms:modified>
</cp:coreProperties>
</file>